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bookViews>
    <workbookView xWindow="0" yWindow="0" windowWidth="22260" windowHeight="12648"/>
  </bookViews>
  <sheets>
    <sheet name="Wettkampfdokumentation" sheetId="2" r:id="rId1"/>
    <sheet name="Hintergrund Berechnung" sheetId="1" state="hidden" r:id="rId2"/>
    <sheet name="Ergebnisfaktoren"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65" i="1" l="1"/>
  <c r="I3165" i="1"/>
  <c r="E2430" i="1"/>
  <c r="E3129" i="1" l="1"/>
  <c r="E18" i="6" l="1"/>
  <c r="O4" i="2" l="1"/>
  <c r="P4" i="2"/>
  <c r="Q4" i="2"/>
  <c r="S4" i="2"/>
  <c r="T4" i="2"/>
  <c r="U4" i="2"/>
  <c r="O5" i="2"/>
  <c r="P5" i="2"/>
  <c r="Q5" i="2"/>
  <c r="S5" i="2"/>
  <c r="T5" i="2"/>
  <c r="U5" i="2"/>
  <c r="O6" i="2"/>
  <c r="P6" i="2"/>
  <c r="Q6" i="2"/>
  <c r="S6" i="2"/>
  <c r="T6" i="2"/>
  <c r="U6" i="2"/>
  <c r="O7" i="2"/>
  <c r="P7" i="2"/>
  <c r="Q7" i="2"/>
  <c r="S7" i="2"/>
  <c r="T7" i="2"/>
  <c r="U7" i="2"/>
  <c r="O8" i="2"/>
  <c r="P8" i="2"/>
  <c r="Q8" i="2"/>
  <c r="S8" i="2"/>
  <c r="T8" i="2"/>
  <c r="U8" i="2"/>
  <c r="O9" i="2"/>
  <c r="P9" i="2"/>
  <c r="Q9" i="2"/>
  <c r="S9" i="2"/>
  <c r="T9" i="2"/>
  <c r="U9" i="2"/>
  <c r="O10" i="2"/>
  <c r="P10" i="2"/>
  <c r="Q10" i="2"/>
  <c r="S10" i="2"/>
  <c r="T10" i="2"/>
  <c r="U10" i="2"/>
  <c r="O11" i="2"/>
  <c r="P11" i="2"/>
  <c r="Q11" i="2"/>
  <c r="S11" i="2"/>
  <c r="T11" i="2"/>
  <c r="U11" i="2"/>
  <c r="O12" i="2"/>
  <c r="P12" i="2"/>
  <c r="Q12" i="2"/>
  <c r="S12" i="2"/>
  <c r="T12" i="2"/>
  <c r="U12" i="2"/>
  <c r="O13" i="2"/>
  <c r="P13" i="2"/>
  <c r="Q13" i="2"/>
  <c r="S13" i="2"/>
  <c r="T13" i="2"/>
  <c r="U13" i="2"/>
  <c r="O14" i="2"/>
  <c r="P14" i="2"/>
  <c r="Q14" i="2"/>
  <c r="S14" i="2"/>
  <c r="T14" i="2"/>
  <c r="U14" i="2"/>
  <c r="O15" i="2"/>
  <c r="P15" i="2"/>
  <c r="Q15" i="2"/>
  <c r="S15" i="2"/>
  <c r="T15" i="2"/>
  <c r="U15" i="2"/>
  <c r="O16" i="2"/>
  <c r="P16" i="2"/>
  <c r="Q16" i="2"/>
  <c r="S16" i="2"/>
  <c r="T16" i="2"/>
  <c r="U16" i="2"/>
  <c r="O17" i="2"/>
  <c r="P17" i="2"/>
  <c r="Q17" i="2"/>
  <c r="S17" i="2"/>
  <c r="T17" i="2"/>
  <c r="U17" i="2"/>
  <c r="O18" i="2"/>
  <c r="P18" i="2"/>
  <c r="Q18" i="2"/>
  <c r="S18" i="2"/>
  <c r="T18" i="2"/>
  <c r="U18" i="2"/>
  <c r="O19" i="2"/>
  <c r="P19" i="2"/>
  <c r="Q19" i="2"/>
  <c r="S19" i="2"/>
  <c r="T19" i="2"/>
  <c r="U19" i="2"/>
  <c r="O20" i="2"/>
  <c r="P20" i="2"/>
  <c r="Q20" i="2"/>
  <c r="S20" i="2"/>
  <c r="T20" i="2"/>
  <c r="U20" i="2"/>
  <c r="O21" i="2"/>
  <c r="P21" i="2"/>
  <c r="Q21" i="2"/>
  <c r="S21" i="2"/>
  <c r="T21" i="2"/>
  <c r="U21" i="2"/>
  <c r="O22" i="2"/>
  <c r="P22" i="2"/>
  <c r="Q22" i="2"/>
  <c r="S22" i="2"/>
  <c r="T22" i="2"/>
  <c r="U22" i="2"/>
  <c r="O23" i="2"/>
  <c r="P23" i="2"/>
  <c r="Q23" i="2"/>
  <c r="S23" i="2"/>
  <c r="T23" i="2"/>
  <c r="U23" i="2"/>
  <c r="O24" i="2"/>
  <c r="P24" i="2"/>
  <c r="Q24" i="2"/>
  <c r="S24" i="2"/>
  <c r="T24" i="2"/>
  <c r="U24" i="2"/>
  <c r="O25" i="2"/>
  <c r="P25" i="2"/>
  <c r="R25" i="2" s="1"/>
  <c r="V25" i="2" s="1"/>
  <c r="Q25" i="2"/>
  <c r="S25" i="2"/>
  <c r="T25" i="2"/>
  <c r="U25" i="2"/>
  <c r="O26" i="2"/>
  <c r="P26" i="2"/>
  <c r="Q26" i="2"/>
  <c r="S26" i="2"/>
  <c r="T26" i="2"/>
  <c r="U26" i="2"/>
  <c r="O27" i="2"/>
  <c r="P27" i="2"/>
  <c r="Q27" i="2"/>
  <c r="S27" i="2"/>
  <c r="T27" i="2"/>
  <c r="U27" i="2"/>
  <c r="O28" i="2"/>
  <c r="P28" i="2"/>
  <c r="Q28" i="2"/>
  <c r="S28" i="2"/>
  <c r="T28" i="2"/>
  <c r="U28" i="2"/>
  <c r="O29" i="2"/>
  <c r="P29" i="2"/>
  <c r="Q29" i="2"/>
  <c r="S29" i="2"/>
  <c r="T29" i="2"/>
  <c r="U29" i="2"/>
  <c r="O30" i="2"/>
  <c r="P30" i="2"/>
  <c r="Q30" i="2"/>
  <c r="S30" i="2"/>
  <c r="T30" i="2"/>
  <c r="U30" i="2"/>
  <c r="O31" i="2"/>
  <c r="P31" i="2"/>
  <c r="Q31" i="2"/>
  <c r="S31" i="2"/>
  <c r="T31" i="2"/>
  <c r="U31" i="2"/>
  <c r="O32" i="2"/>
  <c r="P32" i="2"/>
  <c r="Q32" i="2"/>
  <c r="S32" i="2"/>
  <c r="T32" i="2"/>
  <c r="U32" i="2"/>
  <c r="O33" i="2"/>
  <c r="P33" i="2"/>
  <c r="R33" i="2" s="1"/>
  <c r="V33" i="2" s="1"/>
  <c r="Q33" i="2"/>
  <c r="S33" i="2"/>
  <c r="T33" i="2"/>
  <c r="U33" i="2"/>
  <c r="O34" i="2"/>
  <c r="P34" i="2"/>
  <c r="Q34" i="2"/>
  <c r="S34" i="2"/>
  <c r="T34" i="2"/>
  <c r="U34" i="2"/>
  <c r="O35" i="2"/>
  <c r="P35" i="2"/>
  <c r="Q35" i="2"/>
  <c r="S35" i="2"/>
  <c r="T35" i="2"/>
  <c r="U35" i="2"/>
  <c r="O36" i="2"/>
  <c r="P36" i="2"/>
  <c r="Q36" i="2"/>
  <c r="S36" i="2"/>
  <c r="T36" i="2"/>
  <c r="U36" i="2"/>
  <c r="O37" i="2"/>
  <c r="P37" i="2"/>
  <c r="Q37" i="2"/>
  <c r="S37" i="2"/>
  <c r="T37" i="2"/>
  <c r="U37" i="2"/>
  <c r="O38" i="2"/>
  <c r="P38" i="2"/>
  <c r="Q38" i="2"/>
  <c r="S38" i="2"/>
  <c r="T38" i="2"/>
  <c r="U38" i="2"/>
  <c r="O39" i="2"/>
  <c r="P39" i="2"/>
  <c r="Q39" i="2"/>
  <c r="S39" i="2"/>
  <c r="T39" i="2"/>
  <c r="U39" i="2"/>
  <c r="O40" i="2"/>
  <c r="P40" i="2"/>
  <c r="Q40" i="2"/>
  <c r="S40" i="2"/>
  <c r="T40" i="2"/>
  <c r="U40" i="2"/>
  <c r="O41" i="2"/>
  <c r="P41" i="2"/>
  <c r="Q41" i="2"/>
  <c r="S41" i="2"/>
  <c r="T41" i="2"/>
  <c r="U41" i="2"/>
  <c r="O42" i="2"/>
  <c r="P42" i="2"/>
  <c r="Q42" i="2"/>
  <c r="S42" i="2"/>
  <c r="T42" i="2"/>
  <c r="U42" i="2"/>
  <c r="O43" i="2"/>
  <c r="P43" i="2"/>
  <c r="Q43" i="2"/>
  <c r="S43" i="2"/>
  <c r="T43" i="2"/>
  <c r="U43" i="2"/>
  <c r="O44" i="2"/>
  <c r="P44" i="2"/>
  <c r="Q44" i="2"/>
  <c r="S44" i="2"/>
  <c r="T44" i="2"/>
  <c r="U44" i="2"/>
  <c r="O45" i="2"/>
  <c r="P45" i="2"/>
  <c r="Q45" i="2"/>
  <c r="S45" i="2"/>
  <c r="T45" i="2"/>
  <c r="U45" i="2"/>
  <c r="O46" i="2"/>
  <c r="P46" i="2"/>
  <c r="Q46" i="2"/>
  <c r="S46" i="2"/>
  <c r="T46" i="2"/>
  <c r="U46" i="2"/>
  <c r="O47" i="2"/>
  <c r="P47" i="2"/>
  <c r="Q47" i="2"/>
  <c r="S47" i="2"/>
  <c r="T47" i="2"/>
  <c r="U47" i="2"/>
  <c r="O48" i="2"/>
  <c r="P48" i="2"/>
  <c r="Q48" i="2"/>
  <c r="S48" i="2"/>
  <c r="T48" i="2"/>
  <c r="U48" i="2"/>
  <c r="O49" i="2"/>
  <c r="P49" i="2"/>
  <c r="Q49" i="2"/>
  <c r="S49" i="2"/>
  <c r="T49" i="2"/>
  <c r="U49" i="2"/>
  <c r="O50" i="2"/>
  <c r="P50" i="2"/>
  <c r="Q50" i="2"/>
  <c r="S50" i="2"/>
  <c r="T50" i="2"/>
  <c r="U50" i="2"/>
  <c r="O51" i="2"/>
  <c r="P51" i="2"/>
  <c r="Q51" i="2"/>
  <c r="S51" i="2"/>
  <c r="T51" i="2"/>
  <c r="U51" i="2"/>
  <c r="O52" i="2"/>
  <c r="P52" i="2"/>
  <c r="Q52" i="2"/>
  <c r="S52" i="2"/>
  <c r="T52" i="2"/>
  <c r="U52" i="2"/>
  <c r="O53" i="2"/>
  <c r="P53" i="2"/>
  <c r="Q53" i="2"/>
  <c r="S53" i="2"/>
  <c r="T53" i="2"/>
  <c r="U53" i="2"/>
  <c r="O54" i="2"/>
  <c r="P54" i="2"/>
  <c r="Q54" i="2"/>
  <c r="S54" i="2"/>
  <c r="T54" i="2"/>
  <c r="U54" i="2"/>
  <c r="O55" i="2"/>
  <c r="P55" i="2"/>
  <c r="Q55" i="2"/>
  <c r="S55" i="2"/>
  <c r="T55" i="2"/>
  <c r="U55" i="2"/>
  <c r="O56" i="2"/>
  <c r="P56" i="2"/>
  <c r="Q56" i="2"/>
  <c r="S56" i="2"/>
  <c r="T56" i="2"/>
  <c r="U56" i="2"/>
  <c r="O57" i="2"/>
  <c r="P57" i="2"/>
  <c r="Q57" i="2"/>
  <c r="S57" i="2"/>
  <c r="T57" i="2"/>
  <c r="U57" i="2"/>
  <c r="O58" i="2"/>
  <c r="P58" i="2"/>
  <c r="Q58" i="2"/>
  <c r="S58" i="2"/>
  <c r="T58" i="2"/>
  <c r="U58" i="2"/>
  <c r="O59" i="2"/>
  <c r="P59" i="2"/>
  <c r="Q59" i="2"/>
  <c r="S59" i="2"/>
  <c r="T59" i="2"/>
  <c r="U59" i="2"/>
  <c r="O60" i="2"/>
  <c r="P60" i="2"/>
  <c r="Q60" i="2"/>
  <c r="S60" i="2"/>
  <c r="T60" i="2"/>
  <c r="U60" i="2"/>
  <c r="O61" i="2"/>
  <c r="P61" i="2"/>
  <c r="Q61" i="2"/>
  <c r="S61" i="2"/>
  <c r="T61" i="2"/>
  <c r="U61" i="2"/>
  <c r="O62" i="2"/>
  <c r="P62" i="2"/>
  <c r="Q62" i="2"/>
  <c r="S62" i="2"/>
  <c r="T62" i="2"/>
  <c r="U62" i="2"/>
  <c r="O63" i="2"/>
  <c r="P63" i="2"/>
  <c r="Q63" i="2"/>
  <c r="S63" i="2"/>
  <c r="T63" i="2"/>
  <c r="U63" i="2"/>
  <c r="O64" i="2"/>
  <c r="P64" i="2"/>
  <c r="Q64" i="2"/>
  <c r="S64" i="2"/>
  <c r="T64" i="2"/>
  <c r="U64" i="2"/>
  <c r="O65" i="2"/>
  <c r="P65" i="2"/>
  <c r="Q65" i="2"/>
  <c r="S65" i="2"/>
  <c r="T65" i="2"/>
  <c r="U65" i="2"/>
  <c r="O66" i="2"/>
  <c r="P66" i="2"/>
  <c r="Q66" i="2"/>
  <c r="S66" i="2"/>
  <c r="T66" i="2"/>
  <c r="U66" i="2"/>
  <c r="O67" i="2"/>
  <c r="P67" i="2"/>
  <c r="Q67" i="2"/>
  <c r="S67" i="2"/>
  <c r="T67" i="2"/>
  <c r="U67" i="2"/>
  <c r="O68" i="2"/>
  <c r="P68" i="2"/>
  <c r="Q68" i="2"/>
  <c r="S68" i="2"/>
  <c r="T68" i="2"/>
  <c r="U68" i="2"/>
  <c r="O69" i="2"/>
  <c r="P69" i="2"/>
  <c r="Q69" i="2"/>
  <c r="S69" i="2"/>
  <c r="T69" i="2"/>
  <c r="U69" i="2"/>
  <c r="O70" i="2"/>
  <c r="P70" i="2"/>
  <c r="Q70" i="2"/>
  <c r="S70" i="2"/>
  <c r="T70" i="2"/>
  <c r="U70" i="2"/>
  <c r="O71" i="2"/>
  <c r="P71" i="2"/>
  <c r="Q71" i="2"/>
  <c r="S71" i="2"/>
  <c r="T71" i="2"/>
  <c r="U71" i="2"/>
  <c r="O72" i="2"/>
  <c r="P72" i="2"/>
  <c r="Q72" i="2"/>
  <c r="S72" i="2"/>
  <c r="T72" i="2"/>
  <c r="U72" i="2"/>
  <c r="O73" i="2"/>
  <c r="P73" i="2"/>
  <c r="Q73" i="2"/>
  <c r="S73" i="2"/>
  <c r="T73" i="2"/>
  <c r="U73" i="2"/>
  <c r="O74" i="2"/>
  <c r="P74" i="2"/>
  <c r="Q74" i="2"/>
  <c r="S74" i="2"/>
  <c r="T74" i="2"/>
  <c r="U74" i="2"/>
  <c r="O75" i="2"/>
  <c r="P75" i="2"/>
  <c r="Q75" i="2"/>
  <c r="S75" i="2"/>
  <c r="T75" i="2"/>
  <c r="U75" i="2"/>
  <c r="O76" i="2"/>
  <c r="P76" i="2"/>
  <c r="Q76" i="2"/>
  <c r="S76" i="2"/>
  <c r="T76" i="2"/>
  <c r="U76" i="2"/>
  <c r="O77" i="2"/>
  <c r="P77" i="2"/>
  <c r="Q77" i="2"/>
  <c r="S77" i="2"/>
  <c r="T77" i="2"/>
  <c r="U77" i="2"/>
  <c r="O78" i="2"/>
  <c r="P78" i="2"/>
  <c r="Q78" i="2"/>
  <c r="S78" i="2"/>
  <c r="T78" i="2"/>
  <c r="U78" i="2"/>
  <c r="O79" i="2"/>
  <c r="P79" i="2"/>
  <c r="Q79" i="2"/>
  <c r="S79" i="2"/>
  <c r="T79" i="2"/>
  <c r="U79" i="2"/>
  <c r="O80" i="2"/>
  <c r="P80" i="2"/>
  <c r="Q80" i="2"/>
  <c r="S80" i="2"/>
  <c r="T80" i="2"/>
  <c r="U80" i="2"/>
  <c r="O81" i="2"/>
  <c r="P81" i="2"/>
  <c r="Q81" i="2"/>
  <c r="S81" i="2"/>
  <c r="T81" i="2"/>
  <c r="U81" i="2"/>
  <c r="O82" i="2"/>
  <c r="P82" i="2"/>
  <c r="Q82" i="2"/>
  <c r="S82" i="2"/>
  <c r="T82" i="2"/>
  <c r="U82" i="2"/>
  <c r="O83" i="2"/>
  <c r="P83" i="2"/>
  <c r="Q83" i="2"/>
  <c r="S83" i="2"/>
  <c r="T83" i="2"/>
  <c r="U83" i="2"/>
  <c r="O84" i="2"/>
  <c r="P84" i="2"/>
  <c r="Q84" i="2"/>
  <c r="S84" i="2"/>
  <c r="T84" i="2"/>
  <c r="U84" i="2"/>
  <c r="O85" i="2"/>
  <c r="P85" i="2"/>
  <c r="Q85" i="2"/>
  <c r="S85" i="2"/>
  <c r="T85" i="2"/>
  <c r="U85" i="2"/>
  <c r="O86" i="2"/>
  <c r="P86" i="2"/>
  <c r="Q86" i="2"/>
  <c r="S86" i="2"/>
  <c r="T86" i="2"/>
  <c r="U86" i="2"/>
  <c r="O87" i="2"/>
  <c r="P87" i="2"/>
  <c r="Q87" i="2"/>
  <c r="S87" i="2"/>
  <c r="T87" i="2"/>
  <c r="U87" i="2"/>
  <c r="O88" i="2"/>
  <c r="P88" i="2"/>
  <c r="Q88" i="2"/>
  <c r="S88" i="2"/>
  <c r="T88" i="2"/>
  <c r="U88" i="2"/>
  <c r="O89" i="2"/>
  <c r="P89" i="2"/>
  <c r="Q89" i="2"/>
  <c r="S89" i="2"/>
  <c r="T89" i="2"/>
  <c r="U89" i="2"/>
  <c r="O90" i="2"/>
  <c r="P90" i="2"/>
  <c r="Q90" i="2"/>
  <c r="S90" i="2"/>
  <c r="T90" i="2"/>
  <c r="U90" i="2"/>
  <c r="O91" i="2"/>
  <c r="P91" i="2"/>
  <c r="Q91" i="2"/>
  <c r="S91" i="2"/>
  <c r="T91" i="2"/>
  <c r="U91" i="2"/>
  <c r="O92" i="2"/>
  <c r="P92" i="2"/>
  <c r="Q92" i="2"/>
  <c r="S92" i="2"/>
  <c r="T92" i="2"/>
  <c r="U92" i="2"/>
  <c r="O93" i="2"/>
  <c r="P93" i="2"/>
  <c r="R93" i="2" s="1"/>
  <c r="V93" i="2" s="1"/>
  <c r="Q93" i="2"/>
  <c r="S93" i="2"/>
  <c r="T93" i="2"/>
  <c r="U93" i="2"/>
  <c r="O94" i="2"/>
  <c r="P94" i="2"/>
  <c r="Q94" i="2"/>
  <c r="S94" i="2"/>
  <c r="T94" i="2"/>
  <c r="U94" i="2"/>
  <c r="O95" i="2"/>
  <c r="P95" i="2"/>
  <c r="Q95" i="2"/>
  <c r="S95" i="2"/>
  <c r="T95" i="2"/>
  <c r="U95" i="2"/>
  <c r="O96" i="2"/>
  <c r="P96" i="2"/>
  <c r="Q96" i="2"/>
  <c r="S96" i="2"/>
  <c r="T96" i="2"/>
  <c r="U96" i="2"/>
  <c r="O97" i="2"/>
  <c r="P97" i="2"/>
  <c r="R97" i="2" s="1"/>
  <c r="V97" i="2" s="1"/>
  <c r="Q97" i="2"/>
  <c r="S97" i="2"/>
  <c r="T97" i="2"/>
  <c r="U97" i="2"/>
  <c r="O98" i="2"/>
  <c r="P98" i="2"/>
  <c r="Q98" i="2"/>
  <c r="S98" i="2"/>
  <c r="T98" i="2"/>
  <c r="U98" i="2"/>
  <c r="O99" i="2"/>
  <c r="P99" i="2"/>
  <c r="Q99" i="2"/>
  <c r="S99" i="2"/>
  <c r="T99" i="2"/>
  <c r="U99" i="2"/>
  <c r="O100" i="2"/>
  <c r="P100" i="2"/>
  <c r="Q100" i="2"/>
  <c r="S100" i="2"/>
  <c r="T100" i="2"/>
  <c r="U100" i="2"/>
  <c r="O101" i="2"/>
  <c r="P101" i="2"/>
  <c r="Q101" i="2"/>
  <c r="S101" i="2"/>
  <c r="T101" i="2"/>
  <c r="U101" i="2"/>
  <c r="O102" i="2"/>
  <c r="P102" i="2"/>
  <c r="Q102" i="2"/>
  <c r="S102" i="2"/>
  <c r="T102" i="2"/>
  <c r="U102" i="2"/>
  <c r="O103" i="2"/>
  <c r="P103" i="2"/>
  <c r="Q103" i="2"/>
  <c r="S103" i="2"/>
  <c r="T103" i="2"/>
  <c r="U103" i="2"/>
  <c r="O104" i="2"/>
  <c r="P104" i="2"/>
  <c r="Q104" i="2"/>
  <c r="S104" i="2"/>
  <c r="T104" i="2"/>
  <c r="U104" i="2"/>
  <c r="O105" i="2"/>
  <c r="P105" i="2"/>
  <c r="Q105" i="2"/>
  <c r="S105" i="2"/>
  <c r="T105" i="2"/>
  <c r="U105" i="2"/>
  <c r="O106" i="2"/>
  <c r="P106" i="2"/>
  <c r="Q106" i="2"/>
  <c r="S106" i="2"/>
  <c r="T106" i="2"/>
  <c r="U106" i="2"/>
  <c r="O107" i="2"/>
  <c r="P107" i="2"/>
  <c r="Q107" i="2"/>
  <c r="S107" i="2"/>
  <c r="T107" i="2"/>
  <c r="U107" i="2"/>
  <c r="O108" i="2"/>
  <c r="P108" i="2"/>
  <c r="Q108" i="2"/>
  <c r="S108" i="2"/>
  <c r="T108" i="2"/>
  <c r="U108" i="2"/>
  <c r="O109" i="2"/>
  <c r="P109" i="2"/>
  <c r="Q109" i="2"/>
  <c r="S109" i="2"/>
  <c r="T109" i="2"/>
  <c r="U109" i="2"/>
  <c r="O110" i="2"/>
  <c r="P110" i="2"/>
  <c r="Q110" i="2"/>
  <c r="S110" i="2"/>
  <c r="T110" i="2"/>
  <c r="U110" i="2"/>
  <c r="O111" i="2"/>
  <c r="P111" i="2"/>
  <c r="Q111" i="2"/>
  <c r="S111" i="2"/>
  <c r="T111" i="2"/>
  <c r="U111" i="2"/>
  <c r="O112" i="2"/>
  <c r="P112" i="2"/>
  <c r="Q112" i="2"/>
  <c r="S112" i="2"/>
  <c r="T112" i="2"/>
  <c r="U112" i="2"/>
  <c r="O113" i="2"/>
  <c r="P113" i="2"/>
  <c r="R113" i="2" s="1"/>
  <c r="V113" i="2" s="1"/>
  <c r="Q113" i="2"/>
  <c r="S113" i="2"/>
  <c r="T113" i="2"/>
  <c r="U113" i="2"/>
  <c r="O114" i="2"/>
  <c r="P114" i="2"/>
  <c r="Q114" i="2"/>
  <c r="S114" i="2"/>
  <c r="T114" i="2"/>
  <c r="U114" i="2"/>
  <c r="O115" i="2"/>
  <c r="P115" i="2"/>
  <c r="Q115" i="2"/>
  <c r="S115" i="2"/>
  <c r="T115" i="2"/>
  <c r="U115" i="2"/>
  <c r="O116" i="2"/>
  <c r="P116" i="2"/>
  <c r="Q116" i="2"/>
  <c r="S116" i="2"/>
  <c r="T116" i="2"/>
  <c r="U116" i="2"/>
  <c r="O117" i="2"/>
  <c r="P117" i="2"/>
  <c r="R117" i="2" s="1"/>
  <c r="V117" i="2" s="1"/>
  <c r="Q117" i="2"/>
  <c r="S117" i="2"/>
  <c r="T117" i="2"/>
  <c r="U117" i="2"/>
  <c r="O118" i="2"/>
  <c r="P118" i="2"/>
  <c r="Q118" i="2"/>
  <c r="R118" i="2"/>
  <c r="V118" i="2" s="1"/>
  <c r="S118" i="2"/>
  <c r="T118" i="2"/>
  <c r="U118" i="2"/>
  <c r="O119" i="2"/>
  <c r="P119" i="2"/>
  <c r="Q119" i="2"/>
  <c r="S119" i="2"/>
  <c r="T119" i="2"/>
  <c r="U119" i="2"/>
  <c r="O120" i="2"/>
  <c r="P120" i="2"/>
  <c r="Q120" i="2"/>
  <c r="S120" i="2"/>
  <c r="T120" i="2"/>
  <c r="U120" i="2"/>
  <c r="O121" i="2"/>
  <c r="P121" i="2"/>
  <c r="Q121" i="2"/>
  <c r="S121" i="2"/>
  <c r="T121" i="2"/>
  <c r="U121" i="2"/>
  <c r="O122" i="2"/>
  <c r="P122" i="2"/>
  <c r="Q122" i="2"/>
  <c r="S122" i="2"/>
  <c r="T122" i="2"/>
  <c r="U122" i="2"/>
  <c r="O123" i="2"/>
  <c r="P123" i="2"/>
  <c r="Q123" i="2"/>
  <c r="S123" i="2"/>
  <c r="T123" i="2"/>
  <c r="U123" i="2"/>
  <c r="O124" i="2"/>
  <c r="P124" i="2"/>
  <c r="Q124" i="2"/>
  <c r="S124" i="2"/>
  <c r="T124" i="2"/>
  <c r="U124" i="2"/>
  <c r="O125" i="2"/>
  <c r="P125" i="2"/>
  <c r="Q125" i="2"/>
  <c r="S125" i="2"/>
  <c r="T125" i="2"/>
  <c r="U125" i="2"/>
  <c r="O126" i="2"/>
  <c r="P126" i="2"/>
  <c r="Q126" i="2"/>
  <c r="S126" i="2"/>
  <c r="T126" i="2"/>
  <c r="U126" i="2"/>
  <c r="O127" i="2"/>
  <c r="P127" i="2"/>
  <c r="Q127" i="2"/>
  <c r="S127" i="2"/>
  <c r="T127" i="2"/>
  <c r="U127" i="2"/>
  <c r="O128" i="2"/>
  <c r="P128" i="2"/>
  <c r="Q128" i="2"/>
  <c r="S128" i="2"/>
  <c r="T128" i="2"/>
  <c r="U128" i="2"/>
  <c r="O129" i="2"/>
  <c r="P129" i="2"/>
  <c r="Q129" i="2"/>
  <c r="S129" i="2"/>
  <c r="T129" i="2"/>
  <c r="U129" i="2"/>
  <c r="O130" i="2"/>
  <c r="P130" i="2"/>
  <c r="Q130" i="2"/>
  <c r="S130" i="2"/>
  <c r="T130" i="2"/>
  <c r="U130" i="2"/>
  <c r="O131" i="2"/>
  <c r="P131" i="2"/>
  <c r="Q131" i="2"/>
  <c r="S131" i="2"/>
  <c r="T131" i="2"/>
  <c r="U131" i="2"/>
  <c r="O132" i="2"/>
  <c r="P132" i="2"/>
  <c r="Q132" i="2"/>
  <c r="S132" i="2"/>
  <c r="T132" i="2"/>
  <c r="U132" i="2"/>
  <c r="O133" i="2"/>
  <c r="P133" i="2"/>
  <c r="Q133" i="2"/>
  <c r="S133" i="2"/>
  <c r="T133" i="2"/>
  <c r="U133" i="2"/>
  <c r="O134" i="2"/>
  <c r="P134" i="2"/>
  <c r="Q134" i="2"/>
  <c r="S134" i="2"/>
  <c r="T134" i="2"/>
  <c r="U134" i="2"/>
  <c r="O135" i="2"/>
  <c r="P135" i="2"/>
  <c r="Q135" i="2"/>
  <c r="S135" i="2"/>
  <c r="T135" i="2"/>
  <c r="U135" i="2"/>
  <c r="O136" i="2"/>
  <c r="P136" i="2"/>
  <c r="Q136" i="2"/>
  <c r="S136" i="2"/>
  <c r="T136" i="2"/>
  <c r="U136" i="2"/>
  <c r="O137" i="2"/>
  <c r="P137" i="2"/>
  <c r="Q137" i="2"/>
  <c r="S137" i="2"/>
  <c r="T137" i="2"/>
  <c r="U137" i="2"/>
  <c r="O138" i="2"/>
  <c r="P138" i="2"/>
  <c r="Q138" i="2"/>
  <c r="S138" i="2"/>
  <c r="T138" i="2"/>
  <c r="U138" i="2"/>
  <c r="O139" i="2"/>
  <c r="P139" i="2"/>
  <c r="Q139" i="2"/>
  <c r="S139" i="2"/>
  <c r="T139" i="2"/>
  <c r="U139" i="2"/>
  <c r="O140" i="2"/>
  <c r="P140" i="2"/>
  <c r="Q140" i="2"/>
  <c r="S140" i="2"/>
  <c r="T140" i="2"/>
  <c r="U140" i="2"/>
  <c r="O141" i="2"/>
  <c r="P141" i="2"/>
  <c r="Q141" i="2"/>
  <c r="S141" i="2"/>
  <c r="T141" i="2"/>
  <c r="U141" i="2"/>
  <c r="O142" i="2"/>
  <c r="P142" i="2"/>
  <c r="Q142" i="2"/>
  <c r="S142" i="2"/>
  <c r="T142" i="2"/>
  <c r="U142" i="2"/>
  <c r="O143" i="2"/>
  <c r="P143" i="2"/>
  <c r="Q143" i="2"/>
  <c r="S143" i="2"/>
  <c r="T143" i="2"/>
  <c r="U143" i="2"/>
  <c r="O144" i="2"/>
  <c r="P144" i="2"/>
  <c r="Q144" i="2"/>
  <c r="S144" i="2"/>
  <c r="T144" i="2"/>
  <c r="U144" i="2"/>
  <c r="O145" i="2"/>
  <c r="P145" i="2"/>
  <c r="Q145" i="2"/>
  <c r="S145" i="2"/>
  <c r="T145" i="2"/>
  <c r="U145" i="2"/>
  <c r="O146" i="2"/>
  <c r="P146" i="2"/>
  <c r="Q146" i="2"/>
  <c r="S146" i="2"/>
  <c r="T146" i="2"/>
  <c r="U146" i="2"/>
  <c r="O147" i="2"/>
  <c r="P147" i="2"/>
  <c r="Q147" i="2"/>
  <c r="S147" i="2"/>
  <c r="T147" i="2"/>
  <c r="U147" i="2"/>
  <c r="O148" i="2"/>
  <c r="P148" i="2"/>
  <c r="Q148" i="2"/>
  <c r="S148" i="2"/>
  <c r="T148" i="2"/>
  <c r="U148" i="2"/>
  <c r="O149" i="2"/>
  <c r="P149" i="2"/>
  <c r="Q149" i="2"/>
  <c r="S149" i="2"/>
  <c r="T149" i="2"/>
  <c r="U149" i="2"/>
  <c r="O150" i="2"/>
  <c r="P150" i="2"/>
  <c r="Q150" i="2"/>
  <c r="S150" i="2"/>
  <c r="T150" i="2"/>
  <c r="U150" i="2"/>
  <c r="O151" i="2"/>
  <c r="P151" i="2"/>
  <c r="Q151" i="2"/>
  <c r="S151" i="2"/>
  <c r="T151" i="2"/>
  <c r="U151" i="2"/>
  <c r="O152" i="2"/>
  <c r="P152" i="2"/>
  <c r="Q152" i="2"/>
  <c r="S152" i="2"/>
  <c r="T152" i="2"/>
  <c r="U152" i="2"/>
  <c r="O153" i="2"/>
  <c r="P153" i="2"/>
  <c r="Q153" i="2"/>
  <c r="S153" i="2"/>
  <c r="T153" i="2"/>
  <c r="U153" i="2"/>
  <c r="O154" i="2"/>
  <c r="P154" i="2"/>
  <c r="Q154" i="2"/>
  <c r="S154" i="2"/>
  <c r="T154" i="2"/>
  <c r="U154" i="2"/>
  <c r="O155" i="2"/>
  <c r="P155" i="2"/>
  <c r="Q155" i="2"/>
  <c r="S155" i="2"/>
  <c r="T155" i="2"/>
  <c r="U155" i="2"/>
  <c r="O156" i="2"/>
  <c r="P156" i="2"/>
  <c r="Q156" i="2"/>
  <c r="S156" i="2"/>
  <c r="T156" i="2"/>
  <c r="U156" i="2"/>
  <c r="O157" i="2"/>
  <c r="P157" i="2"/>
  <c r="Q157" i="2"/>
  <c r="S157" i="2"/>
  <c r="T157" i="2"/>
  <c r="U157" i="2"/>
  <c r="O158" i="2"/>
  <c r="P158" i="2"/>
  <c r="Q158" i="2"/>
  <c r="S158" i="2"/>
  <c r="T158" i="2"/>
  <c r="U158" i="2"/>
  <c r="O159" i="2"/>
  <c r="P159" i="2"/>
  <c r="Q159" i="2"/>
  <c r="S159" i="2"/>
  <c r="T159" i="2"/>
  <c r="U159" i="2"/>
  <c r="O160" i="2"/>
  <c r="P160" i="2"/>
  <c r="Q160" i="2"/>
  <c r="S160" i="2"/>
  <c r="T160" i="2"/>
  <c r="U160" i="2"/>
  <c r="O161" i="2"/>
  <c r="P161" i="2"/>
  <c r="Q161" i="2"/>
  <c r="S161" i="2"/>
  <c r="T161" i="2"/>
  <c r="U161" i="2"/>
  <c r="O162" i="2"/>
  <c r="P162" i="2"/>
  <c r="Q162" i="2"/>
  <c r="S162" i="2"/>
  <c r="T162" i="2"/>
  <c r="U162" i="2"/>
  <c r="O163" i="2"/>
  <c r="P163" i="2"/>
  <c r="Q163" i="2"/>
  <c r="S163" i="2"/>
  <c r="T163" i="2"/>
  <c r="U163" i="2"/>
  <c r="O164" i="2"/>
  <c r="P164" i="2"/>
  <c r="Q164" i="2"/>
  <c r="S164" i="2"/>
  <c r="T164" i="2"/>
  <c r="U164" i="2"/>
  <c r="O165" i="2"/>
  <c r="P165" i="2"/>
  <c r="Q165" i="2"/>
  <c r="S165" i="2"/>
  <c r="T165" i="2"/>
  <c r="U165" i="2"/>
  <c r="O166" i="2"/>
  <c r="P166" i="2"/>
  <c r="Q166" i="2"/>
  <c r="S166" i="2"/>
  <c r="T166" i="2"/>
  <c r="U166" i="2"/>
  <c r="O167" i="2"/>
  <c r="P167" i="2"/>
  <c r="Q167" i="2"/>
  <c r="S167" i="2"/>
  <c r="T167" i="2"/>
  <c r="U167" i="2"/>
  <c r="O168" i="2"/>
  <c r="P168" i="2"/>
  <c r="Q168" i="2"/>
  <c r="S168" i="2"/>
  <c r="T168" i="2"/>
  <c r="U168" i="2"/>
  <c r="O169" i="2"/>
  <c r="P169" i="2"/>
  <c r="Q169" i="2"/>
  <c r="S169" i="2"/>
  <c r="T169" i="2"/>
  <c r="U169" i="2"/>
  <c r="O170" i="2"/>
  <c r="P170" i="2"/>
  <c r="Q170" i="2"/>
  <c r="S170" i="2"/>
  <c r="T170" i="2"/>
  <c r="U170" i="2"/>
  <c r="O171" i="2"/>
  <c r="P171" i="2"/>
  <c r="Q171" i="2"/>
  <c r="S171" i="2"/>
  <c r="T171" i="2"/>
  <c r="U171" i="2"/>
  <c r="O172" i="2"/>
  <c r="P172" i="2"/>
  <c r="Q172" i="2"/>
  <c r="S172" i="2"/>
  <c r="T172" i="2"/>
  <c r="U172" i="2"/>
  <c r="O173" i="2"/>
  <c r="P173" i="2"/>
  <c r="Q173" i="2"/>
  <c r="S173" i="2"/>
  <c r="T173" i="2"/>
  <c r="U173" i="2"/>
  <c r="O174" i="2"/>
  <c r="P174" i="2"/>
  <c r="Q174" i="2"/>
  <c r="S174" i="2"/>
  <c r="T174" i="2"/>
  <c r="U174" i="2"/>
  <c r="O175" i="2"/>
  <c r="P175" i="2"/>
  <c r="Q175" i="2"/>
  <c r="S175" i="2"/>
  <c r="T175" i="2"/>
  <c r="U175" i="2"/>
  <c r="O176" i="2"/>
  <c r="P176" i="2"/>
  <c r="Q176" i="2"/>
  <c r="S176" i="2"/>
  <c r="T176" i="2"/>
  <c r="U176" i="2"/>
  <c r="O177" i="2"/>
  <c r="P177" i="2"/>
  <c r="Q177" i="2"/>
  <c r="S177" i="2"/>
  <c r="T177" i="2"/>
  <c r="U177" i="2"/>
  <c r="O178" i="2"/>
  <c r="P178" i="2"/>
  <c r="Q178" i="2"/>
  <c r="S178" i="2"/>
  <c r="T178" i="2"/>
  <c r="U178" i="2"/>
  <c r="O179" i="2"/>
  <c r="P179" i="2"/>
  <c r="Q179" i="2"/>
  <c r="S179" i="2"/>
  <c r="T179" i="2"/>
  <c r="U179" i="2"/>
  <c r="O180" i="2"/>
  <c r="P180" i="2"/>
  <c r="Q180" i="2"/>
  <c r="S180" i="2"/>
  <c r="T180" i="2"/>
  <c r="U180" i="2"/>
  <c r="O181" i="2"/>
  <c r="P181" i="2"/>
  <c r="Q181" i="2"/>
  <c r="S181" i="2"/>
  <c r="T181" i="2"/>
  <c r="U181" i="2"/>
  <c r="O182" i="2"/>
  <c r="P182" i="2"/>
  <c r="Q182" i="2"/>
  <c r="S182" i="2"/>
  <c r="T182" i="2"/>
  <c r="U182" i="2"/>
  <c r="O183" i="2"/>
  <c r="P183" i="2"/>
  <c r="Q183" i="2"/>
  <c r="S183" i="2"/>
  <c r="T183" i="2"/>
  <c r="U183" i="2"/>
  <c r="O184" i="2"/>
  <c r="P184" i="2"/>
  <c r="Q184" i="2"/>
  <c r="S184" i="2"/>
  <c r="T184" i="2"/>
  <c r="U184" i="2"/>
  <c r="O185" i="2"/>
  <c r="P185" i="2"/>
  <c r="Q185" i="2"/>
  <c r="S185" i="2"/>
  <c r="T185" i="2"/>
  <c r="U185" i="2"/>
  <c r="O186" i="2"/>
  <c r="P186" i="2"/>
  <c r="Q186" i="2"/>
  <c r="S186" i="2"/>
  <c r="T186" i="2"/>
  <c r="U186" i="2"/>
  <c r="O187" i="2"/>
  <c r="P187" i="2"/>
  <c r="Q187" i="2"/>
  <c r="S187" i="2"/>
  <c r="T187" i="2"/>
  <c r="U187" i="2"/>
  <c r="O188" i="2"/>
  <c r="P188" i="2"/>
  <c r="Q188" i="2"/>
  <c r="S188" i="2"/>
  <c r="T188" i="2"/>
  <c r="U188" i="2"/>
  <c r="O189" i="2"/>
  <c r="P189" i="2"/>
  <c r="Q189" i="2"/>
  <c r="S189" i="2"/>
  <c r="T189" i="2"/>
  <c r="U189" i="2"/>
  <c r="O190" i="2"/>
  <c r="P190" i="2"/>
  <c r="Q190" i="2"/>
  <c r="S190" i="2"/>
  <c r="T190" i="2"/>
  <c r="U190" i="2"/>
  <c r="O191" i="2"/>
  <c r="P191" i="2"/>
  <c r="Q191" i="2"/>
  <c r="S191" i="2"/>
  <c r="T191" i="2"/>
  <c r="U191" i="2"/>
  <c r="O192" i="2"/>
  <c r="P192" i="2"/>
  <c r="Q192" i="2"/>
  <c r="S192" i="2"/>
  <c r="T192" i="2"/>
  <c r="U192" i="2"/>
  <c r="O193" i="2"/>
  <c r="P193" i="2"/>
  <c r="Q193" i="2"/>
  <c r="S193" i="2"/>
  <c r="T193" i="2"/>
  <c r="U193" i="2"/>
  <c r="O194" i="2"/>
  <c r="P194" i="2"/>
  <c r="Q194" i="2"/>
  <c r="S194" i="2"/>
  <c r="T194" i="2"/>
  <c r="U194" i="2"/>
  <c r="O195" i="2"/>
  <c r="P195" i="2"/>
  <c r="Q195" i="2"/>
  <c r="S195" i="2"/>
  <c r="T195" i="2"/>
  <c r="U195" i="2"/>
  <c r="O196" i="2"/>
  <c r="P196" i="2"/>
  <c r="Q196" i="2"/>
  <c r="S196" i="2"/>
  <c r="T196" i="2"/>
  <c r="U196" i="2"/>
  <c r="O197" i="2"/>
  <c r="P197" i="2"/>
  <c r="Q197" i="2"/>
  <c r="S197" i="2"/>
  <c r="T197" i="2"/>
  <c r="U197" i="2"/>
  <c r="O198" i="2"/>
  <c r="P198" i="2"/>
  <c r="Q198" i="2"/>
  <c r="S198" i="2"/>
  <c r="T198" i="2"/>
  <c r="U198" i="2"/>
  <c r="O199" i="2"/>
  <c r="P199" i="2"/>
  <c r="Q199" i="2"/>
  <c r="S199" i="2"/>
  <c r="T199" i="2"/>
  <c r="U199" i="2"/>
  <c r="O200" i="2"/>
  <c r="P200" i="2"/>
  <c r="Q200" i="2"/>
  <c r="S200" i="2"/>
  <c r="T200" i="2"/>
  <c r="U200" i="2"/>
  <c r="O201" i="2"/>
  <c r="P201" i="2"/>
  <c r="Q201" i="2"/>
  <c r="S201" i="2"/>
  <c r="T201" i="2"/>
  <c r="U201" i="2"/>
  <c r="O202" i="2"/>
  <c r="P202" i="2"/>
  <c r="Q202" i="2"/>
  <c r="S202" i="2"/>
  <c r="T202" i="2"/>
  <c r="U202" i="2"/>
  <c r="O203" i="2"/>
  <c r="P203" i="2"/>
  <c r="Q203" i="2"/>
  <c r="S203" i="2"/>
  <c r="T203" i="2"/>
  <c r="U203" i="2"/>
  <c r="O204" i="2"/>
  <c r="P204" i="2"/>
  <c r="Q204" i="2"/>
  <c r="S204" i="2"/>
  <c r="T204" i="2"/>
  <c r="U204" i="2"/>
  <c r="O205" i="2"/>
  <c r="P205" i="2"/>
  <c r="Q205" i="2"/>
  <c r="S205" i="2"/>
  <c r="T205" i="2"/>
  <c r="U205" i="2"/>
  <c r="O206" i="2"/>
  <c r="P206" i="2"/>
  <c r="Q206" i="2"/>
  <c r="S206" i="2"/>
  <c r="T206" i="2"/>
  <c r="U206" i="2"/>
  <c r="O207" i="2"/>
  <c r="P207" i="2"/>
  <c r="Q207" i="2"/>
  <c r="S207" i="2"/>
  <c r="T207" i="2"/>
  <c r="U207" i="2"/>
  <c r="O208" i="2"/>
  <c r="P208" i="2"/>
  <c r="Q208" i="2"/>
  <c r="S208" i="2"/>
  <c r="T208" i="2"/>
  <c r="U208" i="2"/>
  <c r="O209" i="2"/>
  <c r="P209" i="2"/>
  <c r="Q209" i="2"/>
  <c r="S209" i="2"/>
  <c r="T209" i="2"/>
  <c r="U209" i="2"/>
  <c r="O210" i="2"/>
  <c r="P210" i="2"/>
  <c r="Q210" i="2"/>
  <c r="S210" i="2"/>
  <c r="T210" i="2"/>
  <c r="U210" i="2"/>
  <c r="O211" i="2"/>
  <c r="P211" i="2"/>
  <c r="Q211" i="2"/>
  <c r="S211" i="2"/>
  <c r="T211" i="2"/>
  <c r="U211" i="2"/>
  <c r="O212" i="2"/>
  <c r="P212" i="2"/>
  <c r="Q212" i="2"/>
  <c r="S212" i="2"/>
  <c r="T212" i="2"/>
  <c r="U212" i="2"/>
  <c r="O213" i="2"/>
  <c r="P213" i="2"/>
  <c r="Q213" i="2"/>
  <c r="S213" i="2"/>
  <c r="T213" i="2"/>
  <c r="U213" i="2"/>
  <c r="O214" i="2"/>
  <c r="P214" i="2"/>
  <c r="Q214" i="2"/>
  <c r="S214" i="2"/>
  <c r="T214" i="2"/>
  <c r="U214" i="2"/>
  <c r="O215" i="2"/>
  <c r="P215" i="2"/>
  <c r="Q215" i="2"/>
  <c r="S215" i="2"/>
  <c r="T215" i="2"/>
  <c r="U215" i="2"/>
  <c r="O216" i="2"/>
  <c r="P216" i="2"/>
  <c r="Q216" i="2"/>
  <c r="S216" i="2"/>
  <c r="T216" i="2"/>
  <c r="U216" i="2"/>
  <c r="O217" i="2"/>
  <c r="P217" i="2"/>
  <c r="Q217" i="2"/>
  <c r="S217" i="2"/>
  <c r="T217" i="2"/>
  <c r="U217" i="2"/>
  <c r="O218" i="2"/>
  <c r="P218" i="2"/>
  <c r="Q218" i="2"/>
  <c r="S218" i="2"/>
  <c r="T218" i="2"/>
  <c r="U218" i="2"/>
  <c r="O219" i="2"/>
  <c r="P219" i="2"/>
  <c r="Q219" i="2"/>
  <c r="S219" i="2"/>
  <c r="T219" i="2"/>
  <c r="U219" i="2"/>
  <c r="O220" i="2"/>
  <c r="P220" i="2"/>
  <c r="Q220" i="2"/>
  <c r="S220" i="2"/>
  <c r="T220" i="2"/>
  <c r="U220" i="2"/>
  <c r="O221" i="2"/>
  <c r="P221" i="2"/>
  <c r="Q221" i="2"/>
  <c r="S221" i="2"/>
  <c r="T221" i="2"/>
  <c r="U221" i="2"/>
  <c r="O222" i="2"/>
  <c r="P222" i="2"/>
  <c r="Q222" i="2"/>
  <c r="S222" i="2"/>
  <c r="T222" i="2"/>
  <c r="U222" i="2"/>
  <c r="O223" i="2"/>
  <c r="P223" i="2"/>
  <c r="Q223" i="2"/>
  <c r="S223" i="2"/>
  <c r="T223" i="2"/>
  <c r="U223" i="2"/>
  <c r="O224" i="2"/>
  <c r="P224" i="2"/>
  <c r="Q224" i="2"/>
  <c r="S224" i="2"/>
  <c r="T224" i="2"/>
  <c r="U224" i="2"/>
  <c r="O225" i="2"/>
  <c r="P225" i="2"/>
  <c r="Q225" i="2"/>
  <c r="S225" i="2"/>
  <c r="T225" i="2"/>
  <c r="U225" i="2"/>
  <c r="O226" i="2"/>
  <c r="P226" i="2"/>
  <c r="Q226" i="2"/>
  <c r="S226" i="2"/>
  <c r="T226" i="2"/>
  <c r="U226" i="2"/>
  <c r="O227" i="2"/>
  <c r="P227" i="2"/>
  <c r="Q227" i="2"/>
  <c r="S227" i="2"/>
  <c r="T227" i="2"/>
  <c r="U227" i="2"/>
  <c r="O228" i="2"/>
  <c r="P228" i="2"/>
  <c r="Q228" i="2"/>
  <c r="S228" i="2"/>
  <c r="T228" i="2"/>
  <c r="U228" i="2"/>
  <c r="O229" i="2"/>
  <c r="P229" i="2"/>
  <c r="Q229" i="2"/>
  <c r="S229" i="2"/>
  <c r="T229" i="2"/>
  <c r="U229" i="2"/>
  <c r="O230" i="2"/>
  <c r="P230" i="2"/>
  <c r="Q230" i="2"/>
  <c r="S230" i="2"/>
  <c r="T230" i="2"/>
  <c r="U230" i="2"/>
  <c r="O231" i="2"/>
  <c r="P231" i="2"/>
  <c r="Q231" i="2"/>
  <c r="S231" i="2"/>
  <c r="T231" i="2"/>
  <c r="U231" i="2"/>
  <c r="O232" i="2"/>
  <c r="P232" i="2"/>
  <c r="Q232" i="2"/>
  <c r="S232" i="2"/>
  <c r="T232" i="2"/>
  <c r="U232" i="2"/>
  <c r="O233" i="2"/>
  <c r="P233" i="2"/>
  <c r="Q233" i="2"/>
  <c r="S233" i="2"/>
  <c r="T233" i="2"/>
  <c r="U233" i="2"/>
  <c r="O234" i="2"/>
  <c r="P234" i="2"/>
  <c r="Q234" i="2"/>
  <c r="S234" i="2"/>
  <c r="T234" i="2"/>
  <c r="U234" i="2"/>
  <c r="O235" i="2"/>
  <c r="P235" i="2"/>
  <c r="Q235" i="2"/>
  <c r="S235" i="2"/>
  <c r="T235" i="2"/>
  <c r="U235" i="2"/>
  <c r="O236" i="2"/>
  <c r="P236" i="2"/>
  <c r="Q236" i="2"/>
  <c r="S236" i="2"/>
  <c r="T236" i="2"/>
  <c r="U236" i="2"/>
  <c r="O237" i="2"/>
  <c r="P237" i="2"/>
  <c r="Q237" i="2"/>
  <c r="S237" i="2"/>
  <c r="T237" i="2"/>
  <c r="U237" i="2"/>
  <c r="O238" i="2"/>
  <c r="P238" i="2"/>
  <c r="Q238" i="2"/>
  <c r="S238" i="2"/>
  <c r="T238" i="2"/>
  <c r="U238" i="2"/>
  <c r="O239" i="2"/>
  <c r="P239" i="2"/>
  <c r="Q239" i="2"/>
  <c r="S239" i="2"/>
  <c r="T239" i="2"/>
  <c r="U239" i="2"/>
  <c r="O240" i="2"/>
  <c r="P240" i="2"/>
  <c r="Q240" i="2"/>
  <c r="S240" i="2"/>
  <c r="T240" i="2"/>
  <c r="U240" i="2"/>
  <c r="O241" i="2"/>
  <c r="P241" i="2"/>
  <c r="Q241" i="2"/>
  <c r="S241" i="2"/>
  <c r="T241" i="2"/>
  <c r="U241" i="2"/>
  <c r="O242" i="2"/>
  <c r="P242" i="2"/>
  <c r="Q242" i="2"/>
  <c r="S242" i="2"/>
  <c r="T242" i="2"/>
  <c r="U242" i="2"/>
  <c r="O243" i="2"/>
  <c r="P243" i="2"/>
  <c r="Q243" i="2"/>
  <c r="S243" i="2"/>
  <c r="T243" i="2"/>
  <c r="U243" i="2"/>
  <c r="O244" i="2"/>
  <c r="P244" i="2"/>
  <c r="Q244" i="2"/>
  <c r="S244" i="2"/>
  <c r="T244" i="2"/>
  <c r="U244" i="2"/>
  <c r="O245" i="2"/>
  <c r="P245" i="2"/>
  <c r="Q245" i="2"/>
  <c r="S245" i="2"/>
  <c r="T245" i="2"/>
  <c r="U245" i="2"/>
  <c r="O246" i="2"/>
  <c r="P246" i="2"/>
  <c r="Q246" i="2"/>
  <c r="S246" i="2"/>
  <c r="T246" i="2"/>
  <c r="U246" i="2"/>
  <c r="O247" i="2"/>
  <c r="P247" i="2"/>
  <c r="Q247" i="2"/>
  <c r="S247" i="2"/>
  <c r="T247" i="2"/>
  <c r="U247" i="2"/>
  <c r="O248" i="2"/>
  <c r="P248" i="2"/>
  <c r="Q248" i="2"/>
  <c r="S248" i="2"/>
  <c r="T248" i="2"/>
  <c r="U248" i="2"/>
  <c r="O249" i="2"/>
  <c r="P249" i="2"/>
  <c r="Q249" i="2"/>
  <c r="S249" i="2"/>
  <c r="T249" i="2"/>
  <c r="U249" i="2"/>
  <c r="O250" i="2"/>
  <c r="P250" i="2"/>
  <c r="Q250" i="2"/>
  <c r="S250" i="2"/>
  <c r="T250" i="2"/>
  <c r="U250" i="2"/>
  <c r="O251" i="2"/>
  <c r="P251" i="2"/>
  <c r="Q251" i="2"/>
  <c r="S251" i="2"/>
  <c r="T251" i="2"/>
  <c r="U251" i="2"/>
  <c r="O252" i="2"/>
  <c r="P252" i="2"/>
  <c r="Q252" i="2"/>
  <c r="S252" i="2"/>
  <c r="T252" i="2"/>
  <c r="U252" i="2"/>
  <c r="O253" i="2"/>
  <c r="P253" i="2"/>
  <c r="Q253" i="2"/>
  <c r="S253" i="2"/>
  <c r="T253" i="2"/>
  <c r="U253" i="2"/>
  <c r="O254" i="2"/>
  <c r="P254" i="2"/>
  <c r="Q254" i="2"/>
  <c r="S254" i="2"/>
  <c r="T254" i="2"/>
  <c r="U254" i="2"/>
  <c r="O255" i="2"/>
  <c r="P255" i="2"/>
  <c r="Q255" i="2"/>
  <c r="S255" i="2"/>
  <c r="T255" i="2"/>
  <c r="U255" i="2"/>
  <c r="O256" i="2"/>
  <c r="P256" i="2"/>
  <c r="Q256" i="2"/>
  <c r="S256" i="2"/>
  <c r="T256" i="2"/>
  <c r="U256" i="2"/>
  <c r="O257" i="2"/>
  <c r="P257" i="2"/>
  <c r="Q257" i="2"/>
  <c r="S257" i="2"/>
  <c r="T257" i="2"/>
  <c r="U257" i="2"/>
  <c r="O258" i="2"/>
  <c r="P258" i="2"/>
  <c r="Q258" i="2"/>
  <c r="S258" i="2"/>
  <c r="T258" i="2"/>
  <c r="U258" i="2"/>
  <c r="O259" i="2"/>
  <c r="P259" i="2"/>
  <c r="Q259" i="2"/>
  <c r="S259" i="2"/>
  <c r="T259" i="2"/>
  <c r="U259" i="2"/>
  <c r="O260" i="2"/>
  <c r="P260" i="2"/>
  <c r="Q260" i="2"/>
  <c r="S260" i="2"/>
  <c r="T260" i="2"/>
  <c r="U260" i="2"/>
  <c r="O261" i="2"/>
  <c r="P261" i="2"/>
  <c r="Q261" i="2"/>
  <c r="S261" i="2"/>
  <c r="T261" i="2"/>
  <c r="U261" i="2"/>
  <c r="O262" i="2"/>
  <c r="P262" i="2"/>
  <c r="Q262" i="2"/>
  <c r="S262" i="2"/>
  <c r="T262" i="2"/>
  <c r="U262" i="2"/>
  <c r="O263" i="2"/>
  <c r="P263" i="2"/>
  <c r="Q263" i="2"/>
  <c r="S263" i="2"/>
  <c r="T263" i="2"/>
  <c r="U263" i="2"/>
  <c r="O264" i="2"/>
  <c r="P264" i="2"/>
  <c r="Q264" i="2"/>
  <c r="S264" i="2"/>
  <c r="T264" i="2"/>
  <c r="U264" i="2"/>
  <c r="O265" i="2"/>
  <c r="P265" i="2"/>
  <c r="Q265" i="2"/>
  <c r="S265" i="2"/>
  <c r="T265" i="2"/>
  <c r="U265" i="2"/>
  <c r="O266" i="2"/>
  <c r="P266" i="2"/>
  <c r="Q266" i="2"/>
  <c r="S266" i="2"/>
  <c r="T266" i="2"/>
  <c r="U266" i="2"/>
  <c r="O267" i="2"/>
  <c r="P267" i="2"/>
  <c r="Q267" i="2"/>
  <c r="S267" i="2"/>
  <c r="T267" i="2"/>
  <c r="U267" i="2"/>
  <c r="O268" i="2"/>
  <c r="P268" i="2"/>
  <c r="Q268" i="2"/>
  <c r="S268" i="2"/>
  <c r="T268" i="2"/>
  <c r="U268" i="2"/>
  <c r="O269" i="2"/>
  <c r="P269" i="2"/>
  <c r="Q269" i="2"/>
  <c r="S269" i="2"/>
  <c r="T269" i="2"/>
  <c r="U269" i="2"/>
  <c r="O270" i="2"/>
  <c r="P270" i="2"/>
  <c r="Q270" i="2"/>
  <c r="S270" i="2"/>
  <c r="T270" i="2"/>
  <c r="U270" i="2"/>
  <c r="O271" i="2"/>
  <c r="P271" i="2"/>
  <c r="Q271" i="2"/>
  <c r="S271" i="2"/>
  <c r="T271" i="2"/>
  <c r="U271" i="2"/>
  <c r="O272" i="2"/>
  <c r="P272" i="2"/>
  <c r="Q272" i="2"/>
  <c r="S272" i="2"/>
  <c r="T272" i="2"/>
  <c r="U272" i="2"/>
  <c r="O273" i="2"/>
  <c r="P273" i="2"/>
  <c r="Q273" i="2"/>
  <c r="S273" i="2"/>
  <c r="T273" i="2"/>
  <c r="U273" i="2"/>
  <c r="O274" i="2"/>
  <c r="P274" i="2"/>
  <c r="Q274" i="2"/>
  <c r="S274" i="2"/>
  <c r="T274" i="2"/>
  <c r="U274" i="2"/>
  <c r="O275" i="2"/>
  <c r="P275" i="2"/>
  <c r="Q275" i="2"/>
  <c r="S275" i="2"/>
  <c r="T275" i="2"/>
  <c r="U275" i="2"/>
  <c r="O276" i="2"/>
  <c r="P276" i="2"/>
  <c r="Q276" i="2"/>
  <c r="S276" i="2"/>
  <c r="T276" i="2"/>
  <c r="U276" i="2"/>
  <c r="O277" i="2"/>
  <c r="P277" i="2"/>
  <c r="Q277" i="2"/>
  <c r="S277" i="2"/>
  <c r="T277" i="2"/>
  <c r="U277" i="2"/>
  <c r="O278" i="2"/>
  <c r="P278" i="2"/>
  <c r="Q278" i="2"/>
  <c r="S278" i="2"/>
  <c r="T278" i="2"/>
  <c r="U278" i="2"/>
  <c r="O279" i="2"/>
  <c r="P279" i="2"/>
  <c r="Q279" i="2"/>
  <c r="S279" i="2"/>
  <c r="T279" i="2"/>
  <c r="U279" i="2"/>
  <c r="O280" i="2"/>
  <c r="P280" i="2"/>
  <c r="Q280" i="2"/>
  <c r="S280" i="2"/>
  <c r="T280" i="2"/>
  <c r="U280" i="2"/>
  <c r="O281" i="2"/>
  <c r="P281" i="2"/>
  <c r="Q281" i="2"/>
  <c r="S281" i="2"/>
  <c r="T281" i="2"/>
  <c r="U281" i="2"/>
  <c r="O282" i="2"/>
  <c r="P282" i="2"/>
  <c r="Q282" i="2"/>
  <c r="S282" i="2"/>
  <c r="T282" i="2"/>
  <c r="U282" i="2"/>
  <c r="O283" i="2"/>
  <c r="P283" i="2"/>
  <c r="Q283" i="2"/>
  <c r="S283" i="2"/>
  <c r="T283" i="2"/>
  <c r="U283" i="2"/>
  <c r="O284" i="2"/>
  <c r="P284" i="2"/>
  <c r="Q284" i="2"/>
  <c r="S284" i="2"/>
  <c r="T284" i="2"/>
  <c r="U284" i="2"/>
  <c r="O285" i="2"/>
  <c r="P285" i="2"/>
  <c r="Q285" i="2"/>
  <c r="S285" i="2"/>
  <c r="T285" i="2"/>
  <c r="U285" i="2"/>
  <c r="O286" i="2"/>
  <c r="P286" i="2"/>
  <c r="Q286" i="2"/>
  <c r="S286" i="2"/>
  <c r="T286" i="2"/>
  <c r="U286" i="2"/>
  <c r="O287" i="2"/>
  <c r="P287" i="2"/>
  <c r="Q287" i="2"/>
  <c r="S287" i="2"/>
  <c r="T287" i="2"/>
  <c r="U287" i="2"/>
  <c r="O288" i="2"/>
  <c r="P288" i="2"/>
  <c r="Q288" i="2"/>
  <c r="S288" i="2"/>
  <c r="T288" i="2"/>
  <c r="U288" i="2"/>
  <c r="O289" i="2"/>
  <c r="P289" i="2"/>
  <c r="Q289" i="2"/>
  <c r="S289" i="2"/>
  <c r="T289" i="2"/>
  <c r="U289" i="2"/>
  <c r="O290" i="2"/>
  <c r="P290" i="2"/>
  <c r="Q290" i="2"/>
  <c r="S290" i="2"/>
  <c r="T290" i="2"/>
  <c r="U290" i="2"/>
  <c r="O291" i="2"/>
  <c r="P291" i="2"/>
  <c r="Q291" i="2"/>
  <c r="S291" i="2"/>
  <c r="T291" i="2"/>
  <c r="U291" i="2"/>
  <c r="O292" i="2"/>
  <c r="P292" i="2"/>
  <c r="Q292" i="2"/>
  <c r="S292" i="2"/>
  <c r="T292" i="2"/>
  <c r="U292" i="2"/>
  <c r="O293" i="2"/>
  <c r="P293" i="2"/>
  <c r="Q293" i="2"/>
  <c r="S293" i="2"/>
  <c r="T293" i="2"/>
  <c r="U293" i="2"/>
  <c r="O294" i="2"/>
  <c r="P294" i="2"/>
  <c r="Q294" i="2"/>
  <c r="S294" i="2"/>
  <c r="T294" i="2"/>
  <c r="U294" i="2"/>
  <c r="O295" i="2"/>
  <c r="P295" i="2"/>
  <c r="Q295" i="2"/>
  <c r="S295" i="2"/>
  <c r="T295" i="2"/>
  <c r="U295" i="2"/>
  <c r="O296" i="2"/>
  <c r="P296" i="2"/>
  <c r="Q296" i="2"/>
  <c r="S296" i="2"/>
  <c r="T296" i="2"/>
  <c r="U296" i="2"/>
  <c r="O297" i="2"/>
  <c r="P297" i="2"/>
  <c r="Q297" i="2"/>
  <c r="S297" i="2"/>
  <c r="T297" i="2"/>
  <c r="U297" i="2"/>
  <c r="O298" i="2"/>
  <c r="P298" i="2"/>
  <c r="Q298" i="2"/>
  <c r="S298" i="2"/>
  <c r="T298" i="2"/>
  <c r="U298" i="2"/>
  <c r="O299" i="2"/>
  <c r="P299" i="2"/>
  <c r="Q299" i="2"/>
  <c r="S299" i="2"/>
  <c r="T299" i="2"/>
  <c r="U299" i="2"/>
  <c r="O300" i="2"/>
  <c r="P300" i="2"/>
  <c r="Q300" i="2"/>
  <c r="S300" i="2"/>
  <c r="T300" i="2"/>
  <c r="U300" i="2"/>
  <c r="O301" i="2"/>
  <c r="P301" i="2"/>
  <c r="Q301" i="2"/>
  <c r="S301" i="2"/>
  <c r="T301" i="2"/>
  <c r="U301" i="2"/>
  <c r="O302" i="2"/>
  <c r="P302" i="2"/>
  <c r="Q302" i="2"/>
  <c r="S302" i="2"/>
  <c r="T302" i="2"/>
  <c r="U302" i="2"/>
  <c r="O303" i="2"/>
  <c r="P303" i="2"/>
  <c r="Q303" i="2"/>
  <c r="S303" i="2"/>
  <c r="T303" i="2"/>
  <c r="U303" i="2"/>
  <c r="O304" i="2"/>
  <c r="P304" i="2"/>
  <c r="Q304" i="2"/>
  <c r="S304" i="2"/>
  <c r="T304" i="2"/>
  <c r="U304" i="2"/>
  <c r="O305" i="2"/>
  <c r="P305" i="2"/>
  <c r="Q305" i="2"/>
  <c r="S305" i="2"/>
  <c r="T305" i="2"/>
  <c r="U305" i="2"/>
  <c r="O306" i="2"/>
  <c r="P306" i="2"/>
  <c r="Q306" i="2"/>
  <c r="S306" i="2"/>
  <c r="T306" i="2"/>
  <c r="U306" i="2"/>
  <c r="O307" i="2"/>
  <c r="P307" i="2"/>
  <c r="Q307" i="2"/>
  <c r="S307" i="2"/>
  <c r="T307" i="2"/>
  <c r="U307" i="2"/>
  <c r="O308" i="2"/>
  <c r="P308" i="2"/>
  <c r="Q308" i="2"/>
  <c r="S308" i="2"/>
  <c r="T308" i="2"/>
  <c r="U308" i="2"/>
  <c r="O309" i="2"/>
  <c r="P309" i="2"/>
  <c r="Q309" i="2"/>
  <c r="S309" i="2"/>
  <c r="T309" i="2"/>
  <c r="U309" i="2"/>
  <c r="O310" i="2"/>
  <c r="P310" i="2"/>
  <c r="Q310" i="2"/>
  <c r="S310" i="2"/>
  <c r="T310" i="2"/>
  <c r="U310" i="2"/>
  <c r="O311" i="2"/>
  <c r="P311" i="2"/>
  <c r="Q311" i="2"/>
  <c r="S311" i="2"/>
  <c r="T311" i="2"/>
  <c r="U311" i="2"/>
  <c r="O312" i="2"/>
  <c r="P312" i="2"/>
  <c r="Q312" i="2"/>
  <c r="S312" i="2"/>
  <c r="T312" i="2"/>
  <c r="U312" i="2"/>
  <c r="O313" i="2"/>
  <c r="P313" i="2"/>
  <c r="Q313" i="2"/>
  <c r="S313" i="2"/>
  <c r="T313" i="2"/>
  <c r="U313" i="2"/>
  <c r="O314" i="2"/>
  <c r="P314" i="2"/>
  <c r="Q314" i="2"/>
  <c r="S314" i="2"/>
  <c r="T314" i="2"/>
  <c r="U314" i="2"/>
  <c r="O315" i="2"/>
  <c r="P315" i="2"/>
  <c r="Q315" i="2"/>
  <c r="S315" i="2"/>
  <c r="T315" i="2"/>
  <c r="U315" i="2"/>
  <c r="O316" i="2"/>
  <c r="P316" i="2"/>
  <c r="Q316" i="2"/>
  <c r="S316" i="2"/>
  <c r="T316" i="2"/>
  <c r="U316" i="2"/>
  <c r="O317" i="2"/>
  <c r="P317" i="2"/>
  <c r="Q317" i="2"/>
  <c r="S317" i="2"/>
  <c r="T317" i="2"/>
  <c r="U317" i="2"/>
  <c r="O318" i="2"/>
  <c r="P318" i="2"/>
  <c r="Q318" i="2"/>
  <c r="S318" i="2"/>
  <c r="T318" i="2"/>
  <c r="U318" i="2"/>
  <c r="O319" i="2"/>
  <c r="P319" i="2"/>
  <c r="Q319" i="2"/>
  <c r="S319" i="2"/>
  <c r="T319" i="2"/>
  <c r="U319" i="2"/>
  <c r="O320" i="2"/>
  <c r="P320" i="2"/>
  <c r="Q320" i="2"/>
  <c r="S320" i="2"/>
  <c r="T320" i="2"/>
  <c r="U320" i="2"/>
  <c r="O321" i="2"/>
  <c r="P321" i="2"/>
  <c r="Q321" i="2"/>
  <c r="S321" i="2"/>
  <c r="T321" i="2"/>
  <c r="U321" i="2"/>
  <c r="O322" i="2"/>
  <c r="P322" i="2"/>
  <c r="Q322" i="2"/>
  <c r="S322" i="2"/>
  <c r="T322" i="2"/>
  <c r="U322" i="2"/>
  <c r="O323" i="2"/>
  <c r="P323" i="2"/>
  <c r="Q323" i="2"/>
  <c r="S323" i="2"/>
  <c r="T323" i="2"/>
  <c r="U323" i="2"/>
  <c r="O324" i="2"/>
  <c r="P324" i="2"/>
  <c r="Q324" i="2"/>
  <c r="S324" i="2"/>
  <c r="T324" i="2"/>
  <c r="U324" i="2"/>
  <c r="O325" i="2"/>
  <c r="P325" i="2"/>
  <c r="Q325" i="2"/>
  <c r="S325" i="2"/>
  <c r="T325" i="2"/>
  <c r="U325" i="2"/>
  <c r="O326" i="2"/>
  <c r="P326" i="2"/>
  <c r="Q326" i="2"/>
  <c r="S326" i="2"/>
  <c r="T326" i="2"/>
  <c r="U326" i="2"/>
  <c r="O327" i="2"/>
  <c r="P327" i="2"/>
  <c r="Q327" i="2"/>
  <c r="S327" i="2"/>
  <c r="T327" i="2"/>
  <c r="U327" i="2"/>
  <c r="O328" i="2"/>
  <c r="P328" i="2"/>
  <c r="Q328" i="2"/>
  <c r="S328" i="2"/>
  <c r="T328" i="2"/>
  <c r="U328" i="2"/>
  <c r="O329" i="2"/>
  <c r="P329" i="2"/>
  <c r="Q329" i="2"/>
  <c r="S329" i="2"/>
  <c r="T329" i="2"/>
  <c r="U329" i="2"/>
  <c r="O330" i="2"/>
  <c r="P330" i="2"/>
  <c r="Q330" i="2"/>
  <c r="S330" i="2"/>
  <c r="T330" i="2"/>
  <c r="U330" i="2"/>
  <c r="O331" i="2"/>
  <c r="P331" i="2"/>
  <c r="Q331" i="2"/>
  <c r="S331" i="2"/>
  <c r="T331" i="2"/>
  <c r="U331" i="2"/>
  <c r="O332" i="2"/>
  <c r="P332" i="2"/>
  <c r="Q332" i="2"/>
  <c r="S332" i="2"/>
  <c r="T332" i="2"/>
  <c r="U332" i="2"/>
  <c r="O333" i="2"/>
  <c r="P333" i="2"/>
  <c r="Q333" i="2"/>
  <c r="S333" i="2"/>
  <c r="T333" i="2"/>
  <c r="U333" i="2"/>
  <c r="O334" i="2"/>
  <c r="P334" i="2"/>
  <c r="Q334" i="2"/>
  <c r="S334" i="2"/>
  <c r="T334" i="2"/>
  <c r="U334" i="2"/>
  <c r="O335" i="2"/>
  <c r="P335" i="2"/>
  <c r="Q335" i="2"/>
  <c r="S335" i="2"/>
  <c r="T335" i="2"/>
  <c r="U335" i="2"/>
  <c r="O336" i="2"/>
  <c r="P336" i="2"/>
  <c r="Q336" i="2"/>
  <c r="S336" i="2"/>
  <c r="T336" i="2"/>
  <c r="U336" i="2"/>
  <c r="O337" i="2"/>
  <c r="P337" i="2"/>
  <c r="Q337" i="2"/>
  <c r="S337" i="2"/>
  <c r="T337" i="2"/>
  <c r="U337" i="2"/>
  <c r="O338" i="2"/>
  <c r="P338" i="2"/>
  <c r="Q338" i="2"/>
  <c r="S338" i="2"/>
  <c r="T338" i="2"/>
  <c r="U338" i="2"/>
  <c r="O339" i="2"/>
  <c r="P339" i="2"/>
  <c r="Q339" i="2"/>
  <c r="S339" i="2"/>
  <c r="T339" i="2"/>
  <c r="U339" i="2"/>
  <c r="O340" i="2"/>
  <c r="P340" i="2"/>
  <c r="Q340" i="2"/>
  <c r="S340" i="2"/>
  <c r="T340" i="2"/>
  <c r="U340" i="2"/>
  <c r="O341" i="2"/>
  <c r="P341" i="2"/>
  <c r="Q341" i="2"/>
  <c r="S341" i="2"/>
  <c r="T341" i="2"/>
  <c r="U341" i="2"/>
  <c r="O342" i="2"/>
  <c r="P342" i="2"/>
  <c r="Q342" i="2"/>
  <c r="S342" i="2"/>
  <c r="T342" i="2"/>
  <c r="U342" i="2"/>
  <c r="O343" i="2"/>
  <c r="P343" i="2"/>
  <c r="Q343" i="2"/>
  <c r="S343" i="2"/>
  <c r="T343" i="2"/>
  <c r="U343" i="2"/>
  <c r="O344" i="2"/>
  <c r="P344" i="2"/>
  <c r="Q344" i="2"/>
  <c r="S344" i="2"/>
  <c r="T344" i="2"/>
  <c r="U344" i="2"/>
  <c r="O345" i="2"/>
  <c r="P345" i="2"/>
  <c r="Q345" i="2"/>
  <c r="S345" i="2"/>
  <c r="T345" i="2"/>
  <c r="U345" i="2"/>
  <c r="O346" i="2"/>
  <c r="P346" i="2"/>
  <c r="Q346" i="2"/>
  <c r="S346" i="2"/>
  <c r="T346" i="2"/>
  <c r="U346" i="2"/>
  <c r="O347" i="2"/>
  <c r="P347" i="2"/>
  <c r="Q347" i="2"/>
  <c r="S347" i="2"/>
  <c r="T347" i="2"/>
  <c r="U347" i="2"/>
  <c r="O348" i="2"/>
  <c r="P348" i="2"/>
  <c r="Q348" i="2"/>
  <c r="S348" i="2"/>
  <c r="T348" i="2"/>
  <c r="U348" i="2"/>
  <c r="O349" i="2"/>
  <c r="P349" i="2"/>
  <c r="Q349" i="2"/>
  <c r="S349" i="2"/>
  <c r="T349" i="2"/>
  <c r="U349" i="2"/>
  <c r="O350" i="2"/>
  <c r="P350" i="2"/>
  <c r="Q350" i="2"/>
  <c r="S350" i="2"/>
  <c r="T350" i="2"/>
  <c r="U350" i="2"/>
  <c r="O351" i="2"/>
  <c r="P351" i="2"/>
  <c r="Q351" i="2"/>
  <c r="S351" i="2"/>
  <c r="T351" i="2"/>
  <c r="U351" i="2"/>
  <c r="O352" i="2"/>
  <c r="P352" i="2"/>
  <c r="Q352" i="2"/>
  <c r="S352" i="2"/>
  <c r="T352" i="2"/>
  <c r="U352" i="2"/>
  <c r="O353" i="2"/>
  <c r="P353" i="2"/>
  <c r="Q353" i="2"/>
  <c r="S353" i="2"/>
  <c r="T353" i="2"/>
  <c r="U353" i="2"/>
  <c r="O354" i="2"/>
  <c r="P354" i="2"/>
  <c r="Q354" i="2"/>
  <c r="S354" i="2"/>
  <c r="T354" i="2"/>
  <c r="U354" i="2"/>
  <c r="O355" i="2"/>
  <c r="P355" i="2"/>
  <c r="Q355" i="2"/>
  <c r="S355" i="2"/>
  <c r="T355" i="2"/>
  <c r="U355" i="2"/>
  <c r="O356" i="2"/>
  <c r="P356" i="2"/>
  <c r="Q356" i="2"/>
  <c r="S356" i="2"/>
  <c r="T356" i="2"/>
  <c r="U356" i="2"/>
  <c r="O357" i="2"/>
  <c r="P357" i="2"/>
  <c r="Q357" i="2"/>
  <c r="S357" i="2"/>
  <c r="T357" i="2"/>
  <c r="U357" i="2"/>
  <c r="O358" i="2"/>
  <c r="P358" i="2"/>
  <c r="Q358" i="2"/>
  <c r="S358" i="2"/>
  <c r="T358" i="2"/>
  <c r="U358" i="2"/>
  <c r="O359" i="2"/>
  <c r="P359" i="2"/>
  <c r="Q359" i="2"/>
  <c r="S359" i="2"/>
  <c r="T359" i="2"/>
  <c r="U359" i="2"/>
  <c r="O360" i="2"/>
  <c r="P360" i="2"/>
  <c r="Q360" i="2"/>
  <c r="S360" i="2"/>
  <c r="T360" i="2"/>
  <c r="U360" i="2"/>
  <c r="O361" i="2"/>
  <c r="P361" i="2"/>
  <c r="Q361" i="2"/>
  <c r="S361" i="2"/>
  <c r="T361" i="2"/>
  <c r="U361" i="2"/>
  <c r="O362" i="2"/>
  <c r="P362" i="2"/>
  <c r="Q362" i="2"/>
  <c r="S362" i="2"/>
  <c r="T362" i="2"/>
  <c r="U362" i="2"/>
  <c r="O363" i="2"/>
  <c r="P363" i="2"/>
  <c r="Q363" i="2"/>
  <c r="S363" i="2"/>
  <c r="T363" i="2"/>
  <c r="U363" i="2"/>
  <c r="O364" i="2"/>
  <c r="P364" i="2"/>
  <c r="Q364" i="2"/>
  <c r="S364" i="2"/>
  <c r="T364" i="2"/>
  <c r="U364" i="2"/>
  <c r="O365" i="2"/>
  <c r="P365" i="2"/>
  <c r="Q365" i="2"/>
  <c r="S365" i="2"/>
  <c r="T365" i="2"/>
  <c r="U365" i="2"/>
  <c r="O366" i="2"/>
  <c r="P366" i="2"/>
  <c r="Q366" i="2"/>
  <c r="S366" i="2"/>
  <c r="T366" i="2"/>
  <c r="U366" i="2"/>
  <c r="O367" i="2"/>
  <c r="P367" i="2"/>
  <c r="Q367" i="2"/>
  <c r="S367" i="2"/>
  <c r="T367" i="2"/>
  <c r="U367" i="2"/>
  <c r="O368" i="2"/>
  <c r="P368" i="2"/>
  <c r="Q368" i="2"/>
  <c r="S368" i="2"/>
  <c r="T368" i="2"/>
  <c r="U368" i="2"/>
  <c r="O369" i="2"/>
  <c r="P369" i="2"/>
  <c r="Q369" i="2"/>
  <c r="S369" i="2"/>
  <c r="T369" i="2"/>
  <c r="U369" i="2"/>
  <c r="O370" i="2"/>
  <c r="P370" i="2"/>
  <c r="Q370" i="2"/>
  <c r="S370" i="2"/>
  <c r="T370" i="2"/>
  <c r="U370" i="2"/>
  <c r="O371" i="2"/>
  <c r="P371" i="2"/>
  <c r="Q371" i="2"/>
  <c r="S371" i="2"/>
  <c r="T371" i="2"/>
  <c r="U371" i="2"/>
  <c r="O372" i="2"/>
  <c r="P372" i="2"/>
  <c r="Q372" i="2"/>
  <c r="S372" i="2"/>
  <c r="T372" i="2"/>
  <c r="U372" i="2"/>
  <c r="O373" i="2"/>
  <c r="P373" i="2"/>
  <c r="Q373" i="2"/>
  <c r="S373" i="2"/>
  <c r="T373" i="2"/>
  <c r="U373" i="2"/>
  <c r="O374" i="2"/>
  <c r="P374" i="2"/>
  <c r="Q374" i="2"/>
  <c r="S374" i="2"/>
  <c r="T374" i="2"/>
  <c r="U374" i="2"/>
  <c r="O375" i="2"/>
  <c r="P375" i="2"/>
  <c r="Q375" i="2"/>
  <c r="S375" i="2"/>
  <c r="T375" i="2"/>
  <c r="U375" i="2"/>
  <c r="O376" i="2"/>
  <c r="P376" i="2"/>
  <c r="Q376" i="2"/>
  <c r="S376" i="2"/>
  <c r="T376" i="2"/>
  <c r="U376" i="2"/>
  <c r="O377" i="2"/>
  <c r="P377" i="2"/>
  <c r="Q377" i="2"/>
  <c r="S377" i="2"/>
  <c r="T377" i="2"/>
  <c r="U377" i="2"/>
  <c r="O378" i="2"/>
  <c r="P378" i="2"/>
  <c r="Q378" i="2"/>
  <c r="S378" i="2"/>
  <c r="T378" i="2"/>
  <c r="U378" i="2"/>
  <c r="O379" i="2"/>
  <c r="P379" i="2"/>
  <c r="Q379" i="2"/>
  <c r="S379" i="2"/>
  <c r="T379" i="2"/>
  <c r="U379" i="2"/>
  <c r="O380" i="2"/>
  <c r="P380" i="2"/>
  <c r="Q380" i="2"/>
  <c r="S380" i="2"/>
  <c r="T380" i="2"/>
  <c r="U380" i="2"/>
  <c r="O381" i="2"/>
  <c r="P381" i="2"/>
  <c r="Q381" i="2"/>
  <c r="S381" i="2"/>
  <c r="T381" i="2"/>
  <c r="U381" i="2"/>
  <c r="O382" i="2"/>
  <c r="P382" i="2"/>
  <c r="Q382" i="2"/>
  <c r="S382" i="2"/>
  <c r="T382" i="2"/>
  <c r="U382" i="2"/>
  <c r="O383" i="2"/>
  <c r="P383" i="2"/>
  <c r="Q383" i="2"/>
  <c r="S383" i="2"/>
  <c r="T383" i="2"/>
  <c r="U383" i="2"/>
  <c r="O384" i="2"/>
  <c r="P384" i="2"/>
  <c r="Q384" i="2"/>
  <c r="S384" i="2"/>
  <c r="T384" i="2"/>
  <c r="U384" i="2"/>
  <c r="O385" i="2"/>
  <c r="P385" i="2"/>
  <c r="Q385" i="2"/>
  <c r="S385" i="2"/>
  <c r="T385" i="2"/>
  <c r="U385" i="2"/>
  <c r="O386" i="2"/>
  <c r="P386" i="2"/>
  <c r="Q386" i="2"/>
  <c r="S386" i="2"/>
  <c r="T386" i="2"/>
  <c r="U386" i="2"/>
  <c r="O387" i="2"/>
  <c r="P387" i="2"/>
  <c r="Q387" i="2"/>
  <c r="S387" i="2"/>
  <c r="T387" i="2"/>
  <c r="U387" i="2"/>
  <c r="O388" i="2"/>
  <c r="P388" i="2"/>
  <c r="Q388" i="2"/>
  <c r="S388" i="2"/>
  <c r="T388" i="2"/>
  <c r="U388" i="2"/>
  <c r="O389" i="2"/>
  <c r="P389" i="2"/>
  <c r="Q389" i="2"/>
  <c r="S389" i="2"/>
  <c r="T389" i="2"/>
  <c r="U389" i="2"/>
  <c r="O390" i="2"/>
  <c r="P390" i="2"/>
  <c r="Q390" i="2"/>
  <c r="S390" i="2"/>
  <c r="T390" i="2"/>
  <c r="U390" i="2"/>
  <c r="O391" i="2"/>
  <c r="P391" i="2"/>
  <c r="Q391" i="2"/>
  <c r="S391" i="2"/>
  <c r="T391" i="2"/>
  <c r="U391" i="2"/>
  <c r="O392" i="2"/>
  <c r="P392" i="2"/>
  <c r="Q392" i="2"/>
  <c r="S392" i="2"/>
  <c r="T392" i="2"/>
  <c r="U392" i="2"/>
  <c r="O393" i="2"/>
  <c r="P393" i="2"/>
  <c r="Q393" i="2"/>
  <c r="S393" i="2"/>
  <c r="T393" i="2"/>
  <c r="U393" i="2"/>
  <c r="O394" i="2"/>
  <c r="P394" i="2"/>
  <c r="Q394" i="2"/>
  <c r="S394" i="2"/>
  <c r="T394" i="2"/>
  <c r="U394" i="2"/>
  <c r="O395" i="2"/>
  <c r="P395" i="2"/>
  <c r="Q395" i="2"/>
  <c r="S395" i="2"/>
  <c r="T395" i="2"/>
  <c r="U395" i="2"/>
  <c r="O396" i="2"/>
  <c r="P396" i="2"/>
  <c r="Q396" i="2"/>
  <c r="S396" i="2"/>
  <c r="T396" i="2"/>
  <c r="U396" i="2"/>
  <c r="O397" i="2"/>
  <c r="P397" i="2"/>
  <c r="Q397" i="2"/>
  <c r="S397" i="2"/>
  <c r="T397" i="2"/>
  <c r="U397" i="2"/>
  <c r="O398" i="2"/>
  <c r="P398" i="2"/>
  <c r="Q398" i="2"/>
  <c r="S398" i="2"/>
  <c r="T398" i="2"/>
  <c r="U398" i="2"/>
  <c r="O399" i="2"/>
  <c r="P399" i="2"/>
  <c r="Q399" i="2"/>
  <c r="S399" i="2"/>
  <c r="T399" i="2"/>
  <c r="U399" i="2"/>
  <c r="O400" i="2"/>
  <c r="P400" i="2"/>
  <c r="Q400" i="2"/>
  <c r="S400" i="2"/>
  <c r="T400" i="2"/>
  <c r="U400" i="2"/>
  <c r="O401" i="2"/>
  <c r="P401" i="2"/>
  <c r="Q401" i="2"/>
  <c r="S401" i="2"/>
  <c r="T401" i="2"/>
  <c r="U401" i="2"/>
  <c r="O402" i="2"/>
  <c r="P402" i="2"/>
  <c r="Q402" i="2"/>
  <c r="S402" i="2"/>
  <c r="T402" i="2"/>
  <c r="U402" i="2"/>
  <c r="O403" i="2"/>
  <c r="P403" i="2"/>
  <c r="Q403" i="2"/>
  <c r="S403" i="2"/>
  <c r="T403" i="2"/>
  <c r="U403" i="2"/>
  <c r="O404" i="2"/>
  <c r="P404" i="2"/>
  <c r="Q404" i="2"/>
  <c r="S404" i="2"/>
  <c r="T404" i="2"/>
  <c r="U404" i="2"/>
  <c r="O405" i="2"/>
  <c r="P405" i="2"/>
  <c r="Q405" i="2"/>
  <c r="S405" i="2"/>
  <c r="T405" i="2"/>
  <c r="U405" i="2"/>
  <c r="O406" i="2"/>
  <c r="P406" i="2"/>
  <c r="Q406" i="2"/>
  <c r="S406" i="2"/>
  <c r="T406" i="2"/>
  <c r="U406" i="2"/>
  <c r="O407" i="2"/>
  <c r="P407" i="2"/>
  <c r="Q407" i="2"/>
  <c r="S407" i="2"/>
  <c r="T407" i="2"/>
  <c r="U407" i="2"/>
  <c r="O408" i="2"/>
  <c r="P408" i="2"/>
  <c r="Q408" i="2"/>
  <c r="S408" i="2"/>
  <c r="T408" i="2"/>
  <c r="U408" i="2"/>
  <c r="O409" i="2"/>
  <c r="P409" i="2"/>
  <c r="Q409" i="2"/>
  <c r="S409" i="2"/>
  <c r="T409" i="2"/>
  <c r="U409" i="2"/>
  <c r="O410" i="2"/>
  <c r="P410" i="2"/>
  <c r="Q410" i="2"/>
  <c r="S410" i="2"/>
  <c r="T410" i="2"/>
  <c r="U410" i="2"/>
  <c r="O411" i="2"/>
  <c r="P411" i="2"/>
  <c r="Q411" i="2"/>
  <c r="S411" i="2"/>
  <c r="T411" i="2"/>
  <c r="U411" i="2"/>
  <c r="O412" i="2"/>
  <c r="P412" i="2"/>
  <c r="Q412" i="2"/>
  <c r="S412" i="2"/>
  <c r="T412" i="2"/>
  <c r="U412" i="2"/>
  <c r="O413" i="2"/>
  <c r="P413" i="2"/>
  <c r="Q413" i="2"/>
  <c r="S413" i="2"/>
  <c r="T413" i="2"/>
  <c r="U413" i="2"/>
  <c r="O414" i="2"/>
  <c r="P414" i="2"/>
  <c r="Q414" i="2"/>
  <c r="S414" i="2"/>
  <c r="T414" i="2"/>
  <c r="U414" i="2"/>
  <c r="O415" i="2"/>
  <c r="P415" i="2"/>
  <c r="Q415" i="2"/>
  <c r="S415" i="2"/>
  <c r="T415" i="2"/>
  <c r="U415" i="2"/>
  <c r="O416" i="2"/>
  <c r="P416" i="2"/>
  <c r="Q416" i="2"/>
  <c r="S416" i="2"/>
  <c r="T416" i="2"/>
  <c r="U416" i="2"/>
  <c r="O417" i="2"/>
  <c r="P417" i="2"/>
  <c r="Q417" i="2"/>
  <c r="S417" i="2"/>
  <c r="T417" i="2"/>
  <c r="U417" i="2"/>
  <c r="O418" i="2"/>
  <c r="P418" i="2"/>
  <c r="Q418" i="2"/>
  <c r="S418" i="2"/>
  <c r="T418" i="2"/>
  <c r="U418" i="2"/>
  <c r="O419" i="2"/>
  <c r="P419" i="2"/>
  <c r="Q419" i="2"/>
  <c r="S419" i="2"/>
  <c r="T419" i="2"/>
  <c r="U419" i="2"/>
  <c r="O420" i="2"/>
  <c r="P420" i="2"/>
  <c r="Q420" i="2"/>
  <c r="S420" i="2"/>
  <c r="T420" i="2"/>
  <c r="U420" i="2"/>
  <c r="O421" i="2"/>
  <c r="P421" i="2"/>
  <c r="Q421" i="2"/>
  <c r="S421" i="2"/>
  <c r="T421" i="2"/>
  <c r="U421" i="2"/>
  <c r="O422" i="2"/>
  <c r="P422" i="2"/>
  <c r="Q422" i="2"/>
  <c r="S422" i="2"/>
  <c r="T422" i="2"/>
  <c r="U422" i="2"/>
  <c r="O423" i="2"/>
  <c r="P423" i="2"/>
  <c r="Q423" i="2"/>
  <c r="S423" i="2"/>
  <c r="T423" i="2"/>
  <c r="U423" i="2"/>
  <c r="O424" i="2"/>
  <c r="P424" i="2"/>
  <c r="Q424" i="2"/>
  <c r="S424" i="2"/>
  <c r="T424" i="2"/>
  <c r="U424" i="2"/>
  <c r="O425" i="2"/>
  <c r="P425" i="2"/>
  <c r="Q425" i="2"/>
  <c r="S425" i="2"/>
  <c r="T425" i="2"/>
  <c r="U425" i="2"/>
  <c r="O426" i="2"/>
  <c r="P426" i="2"/>
  <c r="Q426" i="2"/>
  <c r="S426" i="2"/>
  <c r="T426" i="2"/>
  <c r="U426" i="2"/>
  <c r="O427" i="2"/>
  <c r="P427" i="2"/>
  <c r="Q427" i="2"/>
  <c r="S427" i="2"/>
  <c r="T427" i="2"/>
  <c r="U427" i="2"/>
  <c r="O428" i="2"/>
  <c r="P428" i="2"/>
  <c r="Q428" i="2"/>
  <c r="S428" i="2"/>
  <c r="T428" i="2"/>
  <c r="U428" i="2"/>
  <c r="O429" i="2"/>
  <c r="P429" i="2"/>
  <c r="Q429" i="2"/>
  <c r="S429" i="2"/>
  <c r="T429" i="2"/>
  <c r="U429" i="2"/>
  <c r="O430" i="2"/>
  <c r="P430" i="2"/>
  <c r="Q430" i="2"/>
  <c r="S430" i="2"/>
  <c r="T430" i="2"/>
  <c r="U430" i="2"/>
  <c r="O431" i="2"/>
  <c r="P431" i="2"/>
  <c r="Q431" i="2"/>
  <c r="S431" i="2"/>
  <c r="T431" i="2"/>
  <c r="U431" i="2"/>
  <c r="O432" i="2"/>
  <c r="P432" i="2"/>
  <c r="Q432" i="2"/>
  <c r="S432" i="2"/>
  <c r="T432" i="2"/>
  <c r="U432" i="2"/>
  <c r="O433" i="2"/>
  <c r="P433" i="2"/>
  <c r="Q433" i="2"/>
  <c r="S433" i="2"/>
  <c r="T433" i="2"/>
  <c r="U433" i="2"/>
  <c r="O434" i="2"/>
  <c r="P434" i="2"/>
  <c r="Q434" i="2"/>
  <c r="S434" i="2"/>
  <c r="T434" i="2"/>
  <c r="U434" i="2"/>
  <c r="O435" i="2"/>
  <c r="P435" i="2"/>
  <c r="Q435" i="2"/>
  <c r="S435" i="2"/>
  <c r="T435" i="2"/>
  <c r="U435" i="2"/>
  <c r="O436" i="2"/>
  <c r="P436" i="2"/>
  <c r="Q436" i="2"/>
  <c r="S436" i="2"/>
  <c r="T436" i="2"/>
  <c r="U436" i="2"/>
  <c r="O437" i="2"/>
  <c r="P437" i="2"/>
  <c r="Q437" i="2"/>
  <c r="S437" i="2"/>
  <c r="T437" i="2"/>
  <c r="U437" i="2"/>
  <c r="O438" i="2"/>
  <c r="P438" i="2"/>
  <c r="Q438" i="2"/>
  <c r="S438" i="2"/>
  <c r="T438" i="2"/>
  <c r="U438" i="2"/>
  <c r="O439" i="2"/>
  <c r="P439" i="2"/>
  <c r="Q439" i="2"/>
  <c r="S439" i="2"/>
  <c r="T439" i="2"/>
  <c r="U439" i="2"/>
  <c r="O440" i="2"/>
  <c r="P440" i="2"/>
  <c r="Q440" i="2"/>
  <c r="S440" i="2"/>
  <c r="T440" i="2"/>
  <c r="U440" i="2"/>
  <c r="O441" i="2"/>
  <c r="P441" i="2"/>
  <c r="Q441" i="2"/>
  <c r="S441" i="2"/>
  <c r="T441" i="2"/>
  <c r="U441" i="2"/>
  <c r="O442" i="2"/>
  <c r="P442" i="2"/>
  <c r="Q442" i="2"/>
  <c r="S442" i="2"/>
  <c r="T442" i="2"/>
  <c r="U442" i="2"/>
  <c r="O443" i="2"/>
  <c r="P443" i="2"/>
  <c r="Q443" i="2"/>
  <c r="S443" i="2"/>
  <c r="T443" i="2"/>
  <c r="U443" i="2"/>
  <c r="O444" i="2"/>
  <c r="P444" i="2"/>
  <c r="Q444" i="2"/>
  <c r="S444" i="2"/>
  <c r="T444" i="2"/>
  <c r="U444" i="2"/>
  <c r="O445" i="2"/>
  <c r="P445" i="2"/>
  <c r="Q445" i="2"/>
  <c r="S445" i="2"/>
  <c r="T445" i="2"/>
  <c r="U445" i="2"/>
  <c r="O446" i="2"/>
  <c r="P446" i="2"/>
  <c r="Q446" i="2"/>
  <c r="S446" i="2"/>
  <c r="T446" i="2"/>
  <c r="U446" i="2"/>
  <c r="O447" i="2"/>
  <c r="P447" i="2"/>
  <c r="Q447" i="2"/>
  <c r="S447" i="2"/>
  <c r="T447" i="2"/>
  <c r="U447" i="2"/>
  <c r="O448" i="2"/>
  <c r="P448" i="2"/>
  <c r="Q448" i="2"/>
  <c r="S448" i="2"/>
  <c r="T448" i="2"/>
  <c r="U448" i="2"/>
  <c r="O449" i="2"/>
  <c r="P449" i="2"/>
  <c r="Q449" i="2"/>
  <c r="S449" i="2"/>
  <c r="T449" i="2"/>
  <c r="U449" i="2"/>
  <c r="O450" i="2"/>
  <c r="P450" i="2"/>
  <c r="Q450" i="2"/>
  <c r="S450" i="2"/>
  <c r="T450" i="2"/>
  <c r="U450" i="2"/>
  <c r="O451" i="2"/>
  <c r="P451" i="2"/>
  <c r="Q451" i="2"/>
  <c r="S451" i="2"/>
  <c r="T451" i="2"/>
  <c r="U451" i="2"/>
  <c r="O452" i="2"/>
  <c r="P452" i="2"/>
  <c r="Q452" i="2"/>
  <c r="S452" i="2"/>
  <c r="T452" i="2"/>
  <c r="U452" i="2"/>
  <c r="O453" i="2"/>
  <c r="P453" i="2"/>
  <c r="Q453" i="2"/>
  <c r="S453" i="2"/>
  <c r="T453" i="2"/>
  <c r="U453" i="2"/>
  <c r="O454" i="2"/>
  <c r="P454" i="2"/>
  <c r="Q454" i="2"/>
  <c r="S454" i="2"/>
  <c r="T454" i="2"/>
  <c r="U454" i="2"/>
  <c r="O455" i="2"/>
  <c r="P455" i="2"/>
  <c r="Q455" i="2"/>
  <c r="S455" i="2"/>
  <c r="T455" i="2"/>
  <c r="U455" i="2"/>
  <c r="O456" i="2"/>
  <c r="P456" i="2"/>
  <c r="Q456" i="2"/>
  <c r="S456" i="2"/>
  <c r="T456" i="2"/>
  <c r="U456" i="2"/>
  <c r="O457" i="2"/>
  <c r="P457" i="2"/>
  <c r="Q457" i="2"/>
  <c r="S457" i="2"/>
  <c r="T457" i="2"/>
  <c r="U457" i="2"/>
  <c r="O458" i="2"/>
  <c r="P458" i="2"/>
  <c r="Q458" i="2"/>
  <c r="S458" i="2"/>
  <c r="T458" i="2"/>
  <c r="U458" i="2"/>
  <c r="O459" i="2"/>
  <c r="P459" i="2"/>
  <c r="Q459" i="2"/>
  <c r="S459" i="2"/>
  <c r="T459" i="2"/>
  <c r="U459" i="2"/>
  <c r="O460" i="2"/>
  <c r="P460" i="2"/>
  <c r="Q460" i="2"/>
  <c r="S460" i="2"/>
  <c r="T460" i="2"/>
  <c r="U460" i="2"/>
  <c r="O461" i="2"/>
  <c r="P461" i="2"/>
  <c r="Q461" i="2"/>
  <c r="S461" i="2"/>
  <c r="T461" i="2"/>
  <c r="U461" i="2"/>
  <c r="O462" i="2"/>
  <c r="P462" i="2"/>
  <c r="Q462" i="2"/>
  <c r="S462" i="2"/>
  <c r="T462" i="2"/>
  <c r="U462" i="2"/>
  <c r="O463" i="2"/>
  <c r="P463" i="2"/>
  <c r="Q463" i="2"/>
  <c r="S463" i="2"/>
  <c r="T463" i="2"/>
  <c r="U463" i="2"/>
  <c r="O464" i="2"/>
  <c r="P464" i="2"/>
  <c r="Q464" i="2"/>
  <c r="S464" i="2"/>
  <c r="T464" i="2"/>
  <c r="U464" i="2"/>
  <c r="O465" i="2"/>
  <c r="P465" i="2"/>
  <c r="Q465" i="2"/>
  <c r="S465" i="2"/>
  <c r="T465" i="2"/>
  <c r="U465" i="2"/>
  <c r="O466" i="2"/>
  <c r="P466" i="2"/>
  <c r="Q466" i="2"/>
  <c r="S466" i="2"/>
  <c r="T466" i="2"/>
  <c r="U466" i="2"/>
  <c r="O467" i="2"/>
  <c r="P467" i="2"/>
  <c r="Q467" i="2"/>
  <c r="S467" i="2"/>
  <c r="T467" i="2"/>
  <c r="U467" i="2"/>
  <c r="O468" i="2"/>
  <c r="P468" i="2"/>
  <c r="Q468" i="2"/>
  <c r="S468" i="2"/>
  <c r="T468" i="2"/>
  <c r="U468" i="2"/>
  <c r="O469" i="2"/>
  <c r="P469" i="2"/>
  <c r="Q469" i="2"/>
  <c r="S469" i="2"/>
  <c r="T469" i="2"/>
  <c r="U469" i="2"/>
  <c r="O470" i="2"/>
  <c r="P470" i="2"/>
  <c r="Q470" i="2"/>
  <c r="S470" i="2"/>
  <c r="T470" i="2"/>
  <c r="U470" i="2"/>
  <c r="O471" i="2"/>
  <c r="P471" i="2"/>
  <c r="Q471" i="2"/>
  <c r="S471" i="2"/>
  <c r="T471" i="2"/>
  <c r="U471" i="2"/>
  <c r="O472" i="2"/>
  <c r="P472" i="2"/>
  <c r="Q472" i="2"/>
  <c r="S472" i="2"/>
  <c r="T472" i="2"/>
  <c r="U472" i="2"/>
  <c r="O473" i="2"/>
  <c r="P473" i="2"/>
  <c r="Q473" i="2"/>
  <c r="S473" i="2"/>
  <c r="T473" i="2"/>
  <c r="U473" i="2"/>
  <c r="O474" i="2"/>
  <c r="P474" i="2"/>
  <c r="Q474" i="2"/>
  <c r="S474" i="2"/>
  <c r="T474" i="2"/>
  <c r="U474" i="2"/>
  <c r="O475" i="2"/>
  <c r="P475" i="2"/>
  <c r="Q475" i="2"/>
  <c r="S475" i="2"/>
  <c r="T475" i="2"/>
  <c r="U475" i="2"/>
  <c r="O476" i="2"/>
  <c r="P476" i="2"/>
  <c r="Q476" i="2"/>
  <c r="S476" i="2"/>
  <c r="T476" i="2"/>
  <c r="U476" i="2"/>
  <c r="O477" i="2"/>
  <c r="P477" i="2"/>
  <c r="Q477" i="2"/>
  <c r="S477" i="2"/>
  <c r="T477" i="2"/>
  <c r="U477" i="2"/>
  <c r="O478" i="2"/>
  <c r="P478" i="2"/>
  <c r="Q478" i="2"/>
  <c r="S478" i="2"/>
  <c r="T478" i="2"/>
  <c r="U478" i="2"/>
  <c r="O479" i="2"/>
  <c r="P479" i="2"/>
  <c r="Q479" i="2"/>
  <c r="S479" i="2"/>
  <c r="T479" i="2"/>
  <c r="U479" i="2"/>
  <c r="O480" i="2"/>
  <c r="P480" i="2"/>
  <c r="Q480" i="2"/>
  <c r="S480" i="2"/>
  <c r="T480" i="2"/>
  <c r="U480" i="2"/>
  <c r="O481" i="2"/>
  <c r="P481" i="2"/>
  <c r="Q481" i="2"/>
  <c r="S481" i="2"/>
  <c r="T481" i="2"/>
  <c r="U481" i="2"/>
  <c r="O482" i="2"/>
  <c r="P482" i="2"/>
  <c r="Q482" i="2"/>
  <c r="S482" i="2"/>
  <c r="T482" i="2"/>
  <c r="U482" i="2"/>
  <c r="O483" i="2"/>
  <c r="P483" i="2"/>
  <c r="Q483" i="2"/>
  <c r="S483" i="2"/>
  <c r="T483" i="2"/>
  <c r="U483" i="2"/>
  <c r="O484" i="2"/>
  <c r="P484" i="2"/>
  <c r="Q484" i="2"/>
  <c r="S484" i="2"/>
  <c r="T484" i="2"/>
  <c r="U484" i="2"/>
  <c r="O485" i="2"/>
  <c r="P485" i="2"/>
  <c r="Q485" i="2"/>
  <c r="S485" i="2"/>
  <c r="T485" i="2"/>
  <c r="U485" i="2"/>
  <c r="O486" i="2"/>
  <c r="P486" i="2"/>
  <c r="Q486" i="2"/>
  <c r="S486" i="2"/>
  <c r="T486" i="2"/>
  <c r="U486" i="2"/>
  <c r="O487" i="2"/>
  <c r="P487" i="2"/>
  <c r="Q487" i="2"/>
  <c r="S487" i="2"/>
  <c r="T487" i="2"/>
  <c r="U487" i="2"/>
  <c r="O488" i="2"/>
  <c r="P488" i="2"/>
  <c r="Q488" i="2"/>
  <c r="S488" i="2"/>
  <c r="T488" i="2"/>
  <c r="U488" i="2"/>
  <c r="O489" i="2"/>
  <c r="P489" i="2"/>
  <c r="Q489" i="2"/>
  <c r="S489" i="2"/>
  <c r="T489" i="2"/>
  <c r="U489" i="2"/>
  <c r="O490" i="2"/>
  <c r="P490" i="2"/>
  <c r="Q490" i="2"/>
  <c r="S490" i="2"/>
  <c r="T490" i="2"/>
  <c r="U490" i="2"/>
  <c r="O491" i="2"/>
  <c r="P491" i="2"/>
  <c r="Q491" i="2"/>
  <c r="S491" i="2"/>
  <c r="T491" i="2"/>
  <c r="U491" i="2"/>
  <c r="O492" i="2"/>
  <c r="P492" i="2"/>
  <c r="Q492" i="2"/>
  <c r="S492" i="2"/>
  <c r="T492" i="2"/>
  <c r="U492" i="2"/>
  <c r="O493" i="2"/>
  <c r="P493" i="2"/>
  <c r="Q493" i="2"/>
  <c r="S493" i="2"/>
  <c r="T493" i="2"/>
  <c r="U493" i="2"/>
  <c r="O494" i="2"/>
  <c r="P494" i="2"/>
  <c r="Q494" i="2"/>
  <c r="S494" i="2"/>
  <c r="T494" i="2"/>
  <c r="U494" i="2"/>
  <c r="O495" i="2"/>
  <c r="P495" i="2"/>
  <c r="Q495" i="2"/>
  <c r="S495" i="2"/>
  <c r="T495" i="2"/>
  <c r="U495" i="2"/>
  <c r="O496" i="2"/>
  <c r="P496" i="2"/>
  <c r="Q496" i="2"/>
  <c r="S496" i="2"/>
  <c r="T496" i="2"/>
  <c r="U496" i="2"/>
  <c r="O497" i="2"/>
  <c r="P497" i="2"/>
  <c r="Q497" i="2"/>
  <c r="S497" i="2"/>
  <c r="T497" i="2"/>
  <c r="U497" i="2"/>
  <c r="O498" i="2"/>
  <c r="P498" i="2"/>
  <c r="Q498" i="2"/>
  <c r="S498" i="2"/>
  <c r="T498" i="2"/>
  <c r="U498" i="2"/>
  <c r="O499" i="2"/>
  <c r="P499" i="2"/>
  <c r="Q499" i="2"/>
  <c r="S499" i="2"/>
  <c r="T499" i="2"/>
  <c r="U499" i="2"/>
  <c r="O500" i="2"/>
  <c r="P500" i="2"/>
  <c r="Q500" i="2"/>
  <c r="S500" i="2"/>
  <c r="T500" i="2"/>
  <c r="U500" i="2"/>
  <c r="O501" i="2"/>
  <c r="P501" i="2"/>
  <c r="Q501" i="2"/>
  <c r="S501" i="2"/>
  <c r="T501" i="2"/>
  <c r="U501" i="2"/>
  <c r="O502" i="2"/>
  <c r="P502" i="2"/>
  <c r="Q502" i="2"/>
  <c r="S502" i="2"/>
  <c r="T502" i="2"/>
  <c r="U502" i="2"/>
  <c r="O503" i="2"/>
  <c r="P503" i="2"/>
  <c r="Q503" i="2"/>
  <c r="S503" i="2"/>
  <c r="T503" i="2"/>
  <c r="U503" i="2"/>
  <c r="O504" i="2"/>
  <c r="P504" i="2"/>
  <c r="Q504" i="2"/>
  <c r="S504" i="2"/>
  <c r="T504" i="2"/>
  <c r="U504" i="2"/>
  <c r="O505" i="2"/>
  <c r="P505" i="2"/>
  <c r="Q505" i="2"/>
  <c r="S505" i="2"/>
  <c r="T505" i="2"/>
  <c r="U505" i="2"/>
  <c r="O506" i="2"/>
  <c r="P506" i="2"/>
  <c r="Q506" i="2"/>
  <c r="S506" i="2"/>
  <c r="T506" i="2"/>
  <c r="U506" i="2"/>
  <c r="O507" i="2"/>
  <c r="P507" i="2"/>
  <c r="Q507" i="2"/>
  <c r="S507" i="2"/>
  <c r="T507" i="2"/>
  <c r="U507" i="2"/>
  <c r="O508" i="2"/>
  <c r="P508" i="2"/>
  <c r="Q508" i="2"/>
  <c r="S508" i="2"/>
  <c r="T508" i="2"/>
  <c r="U508" i="2"/>
  <c r="O509" i="2"/>
  <c r="P509" i="2"/>
  <c r="Q509" i="2"/>
  <c r="S509" i="2"/>
  <c r="T509" i="2"/>
  <c r="U509" i="2"/>
  <c r="O510" i="2"/>
  <c r="P510" i="2"/>
  <c r="Q510" i="2"/>
  <c r="S510" i="2"/>
  <c r="T510" i="2"/>
  <c r="U510" i="2"/>
  <c r="O511" i="2"/>
  <c r="P511" i="2"/>
  <c r="Q511" i="2"/>
  <c r="S511" i="2"/>
  <c r="T511" i="2"/>
  <c r="U511" i="2"/>
  <c r="O512" i="2"/>
  <c r="P512" i="2"/>
  <c r="Q512" i="2"/>
  <c r="S512" i="2"/>
  <c r="T512" i="2"/>
  <c r="U512" i="2"/>
  <c r="O513" i="2"/>
  <c r="P513" i="2"/>
  <c r="Q513" i="2"/>
  <c r="S513" i="2"/>
  <c r="T513" i="2"/>
  <c r="U513" i="2"/>
  <c r="O514" i="2"/>
  <c r="P514" i="2"/>
  <c r="Q514" i="2"/>
  <c r="S514" i="2"/>
  <c r="T514" i="2"/>
  <c r="U514" i="2"/>
  <c r="O515" i="2"/>
  <c r="P515" i="2"/>
  <c r="Q515" i="2"/>
  <c r="S515" i="2"/>
  <c r="T515" i="2"/>
  <c r="U515" i="2"/>
  <c r="O516" i="2"/>
  <c r="P516" i="2"/>
  <c r="Q516" i="2"/>
  <c r="S516" i="2"/>
  <c r="T516" i="2"/>
  <c r="U516" i="2"/>
  <c r="O517" i="2"/>
  <c r="P517" i="2"/>
  <c r="Q517" i="2"/>
  <c r="S517" i="2"/>
  <c r="T517" i="2"/>
  <c r="U517" i="2"/>
  <c r="O518" i="2"/>
  <c r="P518" i="2"/>
  <c r="Q518" i="2"/>
  <c r="S518" i="2"/>
  <c r="T518" i="2"/>
  <c r="U518" i="2"/>
  <c r="O519" i="2"/>
  <c r="P519" i="2"/>
  <c r="Q519" i="2"/>
  <c r="S519" i="2"/>
  <c r="T519" i="2"/>
  <c r="U519" i="2"/>
  <c r="O520" i="2"/>
  <c r="P520" i="2"/>
  <c r="Q520" i="2"/>
  <c r="S520" i="2"/>
  <c r="T520" i="2"/>
  <c r="U520" i="2"/>
  <c r="O521" i="2"/>
  <c r="P521" i="2"/>
  <c r="Q521" i="2"/>
  <c r="S521" i="2"/>
  <c r="T521" i="2"/>
  <c r="U521" i="2"/>
  <c r="O522" i="2"/>
  <c r="P522" i="2"/>
  <c r="Q522" i="2"/>
  <c r="S522" i="2"/>
  <c r="T522" i="2"/>
  <c r="U522" i="2"/>
  <c r="O523" i="2"/>
  <c r="P523" i="2"/>
  <c r="Q523" i="2"/>
  <c r="S523" i="2"/>
  <c r="T523" i="2"/>
  <c r="U523" i="2"/>
  <c r="O524" i="2"/>
  <c r="P524" i="2"/>
  <c r="Q524" i="2"/>
  <c r="S524" i="2"/>
  <c r="T524" i="2"/>
  <c r="U524" i="2"/>
  <c r="O525" i="2"/>
  <c r="P525" i="2"/>
  <c r="Q525" i="2"/>
  <c r="S525" i="2"/>
  <c r="T525" i="2"/>
  <c r="U525" i="2"/>
  <c r="O526" i="2"/>
  <c r="P526" i="2"/>
  <c r="Q526" i="2"/>
  <c r="S526" i="2"/>
  <c r="T526" i="2"/>
  <c r="U526" i="2"/>
  <c r="O527" i="2"/>
  <c r="P527" i="2"/>
  <c r="Q527" i="2"/>
  <c r="S527" i="2"/>
  <c r="T527" i="2"/>
  <c r="U527" i="2"/>
  <c r="O528" i="2"/>
  <c r="P528" i="2"/>
  <c r="Q528" i="2"/>
  <c r="S528" i="2"/>
  <c r="T528" i="2"/>
  <c r="U528" i="2"/>
  <c r="O529" i="2"/>
  <c r="P529" i="2"/>
  <c r="Q529" i="2"/>
  <c r="S529" i="2"/>
  <c r="T529" i="2"/>
  <c r="U529" i="2"/>
  <c r="O530" i="2"/>
  <c r="P530" i="2"/>
  <c r="Q530" i="2"/>
  <c r="S530" i="2"/>
  <c r="T530" i="2"/>
  <c r="U530" i="2"/>
  <c r="O531" i="2"/>
  <c r="P531" i="2"/>
  <c r="Q531" i="2"/>
  <c r="S531" i="2"/>
  <c r="T531" i="2"/>
  <c r="U531" i="2"/>
  <c r="O532" i="2"/>
  <c r="P532" i="2"/>
  <c r="Q532" i="2"/>
  <c r="S532" i="2"/>
  <c r="T532" i="2"/>
  <c r="U532" i="2"/>
  <c r="O533" i="2"/>
  <c r="P533" i="2"/>
  <c r="Q533" i="2"/>
  <c r="S533" i="2"/>
  <c r="T533" i="2"/>
  <c r="U533" i="2"/>
  <c r="O534" i="2"/>
  <c r="P534" i="2"/>
  <c r="Q534" i="2"/>
  <c r="S534" i="2"/>
  <c r="T534" i="2"/>
  <c r="U534" i="2"/>
  <c r="O535" i="2"/>
  <c r="P535" i="2"/>
  <c r="Q535" i="2"/>
  <c r="S535" i="2"/>
  <c r="T535" i="2"/>
  <c r="U535" i="2"/>
  <c r="O536" i="2"/>
  <c r="P536" i="2"/>
  <c r="Q536" i="2"/>
  <c r="S536" i="2"/>
  <c r="T536" i="2"/>
  <c r="U536" i="2"/>
  <c r="O537" i="2"/>
  <c r="P537" i="2"/>
  <c r="Q537" i="2"/>
  <c r="S537" i="2"/>
  <c r="T537" i="2"/>
  <c r="U537" i="2"/>
  <c r="O538" i="2"/>
  <c r="P538" i="2"/>
  <c r="Q538" i="2"/>
  <c r="S538" i="2"/>
  <c r="T538" i="2"/>
  <c r="U538" i="2"/>
  <c r="O539" i="2"/>
  <c r="P539" i="2"/>
  <c r="Q539" i="2"/>
  <c r="S539" i="2"/>
  <c r="T539" i="2"/>
  <c r="U539" i="2"/>
  <c r="O540" i="2"/>
  <c r="P540" i="2"/>
  <c r="Q540" i="2"/>
  <c r="S540" i="2"/>
  <c r="T540" i="2"/>
  <c r="U540" i="2"/>
  <c r="O541" i="2"/>
  <c r="P541" i="2"/>
  <c r="Q541" i="2"/>
  <c r="S541" i="2"/>
  <c r="T541" i="2"/>
  <c r="U541" i="2"/>
  <c r="O542" i="2"/>
  <c r="P542" i="2"/>
  <c r="Q542" i="2"/>
  <c r="S542" i="2"/>
  <c r="T542" i="2"/>
  <c r="U542" i="2"/>
  <c r="O543" i="2"/>
  <c r="P543" i="2"/>
  <c r="Q543" i="2"/>
  <c r="S543" i="2"/>
  <c r="T543" i="2"/>
  <c r="U543" i="2"/>
  <c r="O544" i="2"/>
  <c r="P544" i="2"/>
  <c r="Q544" i="2"/>
  <c r="S544" i="2"/>
  <c r="T544" i="2"/>
  <c r="U544" i="2"/>
  <c r="O545" i="2"/>
  <c r="P545" i="2"/>
  <c r="Q545" i="2"/>
  <c r="S545" i="2"/>
  <c r="T545" i="2"/>
  <c r="U545" i="2"/>
  <c r="O546" i="2"/>
  <c r="P546" i="2"/>
  <c r="Q546" i="2"/>
  <c r="S546" i="2"/>
  <c r="T546" i="2"/>
  <c r="U546" i="2"/>
  <c r="O547" i="2"/>
  <c r="P547" i="2"/>
  <c r="Q547" i="2"/>
  <c r="S547" i="2"/>
  <c r="T547" i="2"/>
  <c r="U547" i="2"/>
  <c r="O548" i="2"/>
  <c r="P548" i="2"/>
  <c r="Q548" i="2"/>
  <c r="S548" i="2"/>
  <c r="T548" i="2"/>
  <c r="U548" i="2"/>
  <c r="O549" i="2"/>
  <c r="P549" i="2"/>
  <c r="Q549" i="2"/>
  <c r="S549" i="2"/>
  <c r="T549" i="2"/>
  <c r="U549" i="2"/>
  <c r="O550" i="2"/>
  <c r="P550" i="2"/>
  <c r="Q550" i="2"/>
  <c r="S550" i="2"/>
  <c r="T550" i="2"/>
  <c r="U550" i="2"/>
  <c r="O551" i="2"/>
  <c r="P551" i="2"/>
  <c r="Q551" i="2"/>
  <c r="S551" i="2"/>
  <c r="T551" i="2"/>
  <c r="U551" i="2"/>
  <c r="O552" i="2"/>
  <c r="P552" i="2"/>
  <c r="Q552" i="2"/>
  <c r="S552" i="2"/>
  <c r="T552" i="2"/>
  <c r="U552" i="2"/>
  <c r="O553" i="2"/>
  <c r="P553" i="2"/>
  <c r="Q553" i="2"/>
  <c r="S553" i="2"/>
  <c r="T553" i="2"/>
  <c r="U553" i="2"/>
  <c r="O554" i="2"/>
  <c r="P554" i="2"/>
  <c r="Q554" i="2"/>
  <c r="S554" i="2"/>
  <c r="T554" i="2"/>
  <c r="U554" i="2"/>
  <c r="O555" i="2"/>
  <c r="P555" i="2"/>
  <c r="Q555" i="2"/>
  <c r="S555" i="2"/>
  <c r="T555" i="2"/>
  <c r="U555" i="2"/>
  <c r="O556" i="2"/>
  <c r="P556" i="2"/>
  <c r="Q556" i="2"/>
  <c r="S556" i="2"/>
  <c r="T556" i="2"/>
  <c r="U556" i="2"/>
  <c r="O557" i="2"/>
  <c r="P557" i="2"/>
  <c r="Q557" i="2"/>
  <c r="S557" i="2"/>
  <c r="T557" i="2"/>
  <c r="U557" i="2"/>
  <c r="O558" i="2"/>
  <c r="P558" i="2"/>
  <c r="Q558" i="2"/>
  <c r="S558" i="2"/>
  <c r="T558" i="2"/>
  <c r="U558" i="2"/>
  <c r="O559" i="2"/>
  <c r="P559" i="2"/>
  <c r="Q559" i="2"/>
  <c r="S559" i="2"/>
  <c r="T559" i="2"/>
  <c r="U559" i="2"/>
  <c r="O560" i="2"/>
  <c r="P560" i="2"/>
  <c r="Q560" i="2"/>
  <c r="S560" i="2"/>
  <c r="T560" i="2"/>
  <c r="U560" i="2"/>
  <c r="O561" i="2"/>
  <c r="P561" i="2"/>
  <c r="Q561" i="2"/>
  <c r="S561" i="2"/>
  <c r="T561" i="2"/>
  <c r="U561" i="2"/>
  <c r="O562" i="2"/>
  <c r="P562" i="2"/>
  <c r="Q562" i="2"/>
  <c r="S562" i="2"/>
  <c r="T562" i="2"/>
  <c r="U562" i="2"/>
  <c r="O563" i="2"/>
  <c r="P563" i="2"/>
  <c r="Q563" i="2"/>
  <c r="S563" i="2"/>
  <c r="T563" i="2"/>
  <c r="U563" i="2"/>
  <c r="O564" i="2"/>
  <c r="P564" i="2"/>
  <c r="Q564" i="2"/>
  <c r="S564" i="2"/>
  <c r="T564" i="2"/>
  <c r="U564" i="2"/>
  <c r="O565" i="2"/>
  <c r="P565" i="2"/>
  <c r="Q565" i="2"/>
  <c r="S565" i="2"/>
  <c r="T565" i="2"/>
  <c r="U565" i="2"/>
  <c r="O566" i="2"/>
  <c r="P566" i="2"/>
  <c r="Q566" i="2"/>
  <c r="S566" i="2"/>
  <c r="T566" i="2"/>
  <c r="U566" i="2"/>
  <c r="O567" i="2"/>
  <c r="P567" i="2"/>
  <c r="Q567" i="2"/>
  <c r="S567" i="2"/>
  <c r="T567" i="2"/>
  <c r="U567" i="2"/>
  <c r="O568" i="2"/>
  <c r="P568" i="2"/>
  <c r="Q568" i="2"/>
  <c r="S568" i="2"/>
  <c r="T568" i="2"/>
  <c r="U568" i="2"/>
  <c r="O569" i="2"/>
  <c r="P569" i="2"/>
  <c r="Q569" i="2"/>
  <c r="S569" i="2"/>
  <c r="T569" i="2"/>
  <c r="U569" i="2"/>
  <c r="O570" i="2"/>
  <c r="P570" i="2"/>
  <c r="Q570" i="2"/>
  <c r="S570" i="2"/>
  <c r="T570" i="2"/>
  <c r="U570" i="2"/>
  <c r="O571" i="2"/>
  <c r="P571" i="2"/>
  <c r="Q571" i="2"/>
  <c r="S571" i="2"/>
  <c r="T571" i="2"/>
  <c r="U571" i="2"/>
  <c r="O572" i="2"/>
  <c r="P572" i="2"/>
  <c r="Q572" i="2"/>
  <c r="S572" i="2"/>
  <c r="T572" i="2"/>
  <c r="U572" i="2"/>
  <c r="O573" i="2"/>
  <c r="P573" i="2"/>
  <c r="Q573" i="2"/>
  <c r="S573" i="2"/>
  <c r="T573" i="2"/>
  <c r="U573" i="2"/>
  <c r="O574" i="2"/>
  <c r="P574" i="2"/>
  <c r="Q574" i="2"/>
  <c r="S574" i="2"/>
  <c r="T574" i="2"/>
  <c r="U574" i="2"/>
  <c r="O575" i="2"/>
  <c r="P575" i="2"/>
  <c r="Q575" i="2"/>
  <c r="S575" i="2"/>
  <c r="T575" i="2"/>
  <c r="U575" i="2"/>
  <c r="O576" i="2"/>
  <c r="P576" i="2"/>
  <c r="Q576" i="2"/>
  <c r="S576" i="2"/>
  <c r="T576" i="2"/>
  <c r="U576" i="2"/>
  <c r="O577" i="2"/>
  <c r="P577" i="2"/>
  <c r="Q577" i="2"/>
  <c r="S577" i="2"/>
  <c r="T577" i="2"/>
  <c r="U577" i="2"/>
  <c r="O578" i="2"/>
  <c r="P578" i="2"/>
  <c r="Q578" i="2"/>
  <c r="S578" i="2"/>
  <c r="T578" i="2"/>
  <c r="U578" i="2"/>
  <c r="O579" i="2"/>
  <c r="P579" i="2"/>
  <c r="Q579" i="2"/>
  <c r="S579" i="2"/>
  <c r="T579" i="2"/>
  <c r="U579" i="2"/>
  <c r="O580" i="2"/>
  <c r="P580" i="2"/>
  <c r="Q580" i="2"/>
  <c r="S580" i="2"/>
  <c r="T580" i="2"/>
  <c r="U580" i="2"/>
  <c r="O581" i="2"/>
  <c r="P581" i="2"/>
  <c r="Q581" i="2"/>
  <c r="S581" i="2"/>
  <c r="T581" i="2"/>
  <c r="U581" i="2"/>
  <c r="O582" i="2"/>
  <c r="P582" i="2"/>
  <c r="Q582" i="2"/>
  <c r="S582" i="2"/>
  <c r="T582" i="2"/>
  <c r="U582" i="2"/>
  <c r="O583" i="2"/>
  <c r="P583" i="2"/>
  <c r="Q583" i="2"/>
  <c r="S583" i="2"/>
  <c r="T583" i="2"/>
  <c r="U583" i="2"/>
  <c r="O584" i="2"/>
  <c r="P584" i="2"/>
  <c r="Q584" i="2"/>
  <c r="S584" i="2"/>
  <c r="T584" i="2"/>
  <c r="U584" i="2"/>
  <c r="O585" i="2"/>
  <c r="P585" i="2"/>
  <c r="Q585" i="2"/>
  <c r="S585" i="2"/>
  <c r="T585" i="2"/>
  <c r="U585" i="2"/>
  <c r="O586" i="2"/>
  <c r="P586" i="2"/>
  <c r="Q586" i="2"/>
  <c r="S586" i="2"/>
  <c r="T586" i="2"/>
  <c r="U586" i="2"/>
  <c r="O587" i="2"/>
  <c r="P587" i="2"/>
  <c r="Q587" i="2"/>
  <c r="S587" i="2"/>
  <c r="T587" i="2"/>
  <c r="U587" i="2"/>
  <c r="O588" i="2"/>
  <c r="P588" i="2"/>
  <c r="Q588" i="2"/>
  <c r="S588" i="2"/>
  <c r="T588" i="2"/>
  <c r="U588" i="2"/>
  <c r="O589" i="2"/>
  <c r="P589" i="2"/>
  <c r="Q589" i="2"/>
  <c r="S589" i="2"/>
  <c r="T589" i="2"/>
  <c r="U589" i="2"/>
  <c r="O590" i="2"/>
  <c r="P590" i="2"/>
  <c r="Q590" i="2"/>
  <c r="S590" i="2"/>
  <c r="T590" i="2"/>
  <c r="U590" i="2"/>
  <c r="O591" i="2"/>
  <c r="P591" i="2"/>
  <c r="Q591" i="2"/>
  <c r="S591" i="2"/>
  <c r="T591" i="2"/>
  <c r="U591" i="2"/>
  <c r="O592" i="2"/>
  <c r="P592" i="2"/>
  <c r="Q592" i="2"/>
  <c r="S592" i="2"/>
  <c r="T592" i="2"/>
  <c r="U592" i="2"/>
  <c r="O593" i="2"/>
  <c r="P593" i="2"/>
  <c r="Q593" i="2"/>
  <c r="S593" i="2"/>
  <c r="T593" i="2"/>
  <c r="U593" i="2"/>
  <c r="O594" i="2"/>
  <c r="P594" i="2"/>
  <c r="Q594" i="2"/>
  <c r="S594" i="2"/>
  <c r="T594" i="2"/>
  <c r="U594" i="2"/>
  <c r="O595" i="2"/>
  <c r="P595" i="2"/>
  <c r="Q595" i="2"/>
  <c r="S595" i="2"/>
  <c r="T595" i="2"/>
  <c r="U595" i="2"/>
  <c r="O596" i="2"/>
  <c r="P596" i="2"/>
  <c r="Q596" i="2"/>
  <c r="S596" i="2"/>
  <c r="T596" i="2"/>
  <c r="U596" i="2"/>
  <c r="O597" i="2"/>
  <c r="P597" i="2"/>
  <c r="Q597" i="2"/>
  <c r="S597" i="2"/>
  <c r="T597" i="2"/>
  <c r="U597" i="2"/>
  <c r="O598" i="2"/>
  <c r="P598" i="2"/>
  <c r="Q598" i="2"/>
  <c r="S598" i="2"/>
  <c r="T598" i="2"/>
  <c r="U598" i="2"/>
  <c r="O599" i="2"/>
  <c r="P599" i="2"/>
  <c r="Q599" i="2"/>
  <c r="S599" i="2"/>
  <c r="T599" i="2"/>
  <c r="U599" i="2"/>
  <c r="O600" i="2"/>
  <c r="P600" i="2"/>
  <c r="Q600" i="2"/>
  <c r="S600" i="2"/>
  <c r="T600" i="2"/>
  <c r="U600" i="2"/>
  <c r="O601" i="2"/>
  <c r="P601" i="2"/>
  <c r="Q601" i="2"/>
  <c r="S601" i="2"/>
  <c r="T601" i="2"/>
  <c r="U601" i="2"/>
  <c r="O602" i="2"/>
  <c r="P602" i="2"/>
  <c r="Q602" i="2"/>
  <c r="S602" i="2"/>
  <c r="T602" i="2"/>
  <c r="U602" i="2"/>
  <c r="O603" i="2"/>
  <c r="P603" i="2"/>
  <c r="Q603" i="2"/>
  <c r="S603" i="2"/>
  <c r="T603" i="2"/>
  <c r="U603" i="2"/>
  <c r="O604" i="2"/>
  <c r="P604" i="2"/>
  <c r="Q604" i="2"/>
  <c r="S604" i="2"/>
  <c r="T604" i="2"/>
  <c r="U604" i="2"/>
  <c r="O605" i="2"/>
  <c r="P605" i="2"/>
  <c r="Q605" i="2"/>
  <c r="S605" i="2"/>
  <c r="T605" i="2"/>
  <c r="U605" i="2"/>
  <c r="O606" i="2"/>
  <c r="P606" i="2"/>
  <c r="Q606" i="2"/>
  <c r="S606" i="2"/>
  <c r="T606" i="2"/>
  <c r="U606" i="2"/>
  <c r="O607" i="2"/>
  <c r="P607" i="2"/>
  <c r="Q607" i="2"/>
  <c r="S607" i="2"/>
  <c r="T607" i="2"/>
  <c r="U607" i="2"/>
  <c r="O608" i="2"/>
  <c r="P608" i="2"/>
  <c r="Q608" i="2"/>
  <c r="S608" i="2"/>
  <c r="T608" i="2"/>
  <c r="U608" i="2"/>
  <c r="O609" i="2"/>
  <c r="P609" i="2"/>
  <c r="Q609" i="2"/>
  <c r="S609" i="2"/>
  <c r="T609" i="2"/>
  <c r="U609" i="2"/>
  <c r="O610" i="2"/>
  <c r="P610" i="2"/>
  <c r="Q610" i="2"/>
  <c r="S610" i="2"/>
  <c r="T610" i="2"/>
  <c r="U610" i="2"/>
  <c r="O611" i="2"/>
  <c r="P611" i="2"/>
  <c r="Q611" i="2"/>
  <c r="S611" i="2"/>
  <c r="T611" i="2"/>
  <c r="U611" i="2"/>
  <c r="O612" i="2"/>
  <c r="P612" i="2"/>
  <c r="Q612" i="2"/>
  <c r="S612" i="2"/>
  <c r="T612" i="2"/>
  <c r="U612" i="2"/>
  <c r="O613" i="2"/>
  <c r="P613" i="2"/>
  <c r="Q613" i="2"/>
  <c r="S613" i="2"/>
  <c r="T613" i="2"/>
  <c r="U613" i="2"/>
  <c r="O614" i="2"/>
  <c r="P614" i="2"/>
  <c r="Q614" i="2"/>
  <c r="S614" i="2"/>
  <c r="T614" i="2"/>
  <c r="U614" i="2"/>
  <c r="O615" i="2"/>
  <c r="P615" i="2"/>
  <c r="Q615" i="2"/>
  <c r="S615" i="2"/>
  <c r="T615" i="2"/>
  <c r="U615" i="2"/>
  <c r="O616" i="2"/>
  <c r="P616" i="2"/>
  <c r="Q616" i="2"/>
  <c r="S616" i="2"/>
  <c r="T616" i="2"/>
  <c r="U616" i="2"/>
  <c r="O617" i="2"/>
  <c r="P617" i="2"/>
  <c r="Q617" i="2"/>
  <c r="S617" i="2"/>
  <c r="T617" i="2"/>
  <c r="U617" i="2"/>
  <c r="O618" i="2"/>
  <c r="P618" i="2"/>
  <c r="Q618" i="2"/>
  <c r="S618" i="2"/>
  <c r="T618" i="2"/>
  <c r="U618" i="2"/>
  <c r="O619" i="2"/>
  <c r="P619" i="2"/>
  <c r="Q619" i="2"/>
  <c r="S619" i="2"/>
  <c r="T619" i="2"/>
  <c r="U619" i="2"/>
  <c r="O620" i="2"/>
  <c r="P620" i="2"/>
  <c r="Q620" i="2"/>
  <c r="S620" i="2"/>
  <c r="T620" i="2"/>
  <c r="U620" i="2"/>
  <c r="O621" i="2"/>
  <c r="P621" i="2"/>
  <c r="Q621" i="2"/>
  <c r="S621" i="2"/>
  <c r="T621" i="2"/>
  <c r="U621" i="2"/>
  <c r="O622" i="2"/>
  <c r="P622" i="2"/>
  <c r="Q622" i="2"/>
  <c r="S622" i="2"/>
  <c r="T622" i="2"/>
  <c r="U622" i="2"/>
  <c r="O623" i="2"/>
  <c r="P623" i="2"/>
  <c r="Q623" i="2"/>
  <c r="S623" i="2"/>
  <c r="T623" i="2"/>
  <c r="U623" i="2"/>
  <c r="O624" i="2"/>
  <c r="P624" i="2"/>
  <c r="Q624" i="2"/>
  <c r="S624" i="2"/>
  <c r="T624" i="2"/>
  <c r="U624" i="2"/>
  <c r="O625" i="2"/>
  <c r="P625" i="2"/>
  <c r="Q625" i="2"/>
  <c r="S625" i="2"/>
  <c r="T625" i="2"/>
  <c r="U625" i="2"/>
  <c r="O626" i="2"/>
  <c r="P626" i="2"/>
  <c r="Q626" i="2"/>
  <c r="S626" i="2"/>
  <c r="T626" i="2"/>
  <c r="U626" i="2"/>
  <c r="O627" i="2"/>
  <c r="P627" i="2"/>
  <c r="Q627" i="2"/>
  <c r="S627" i="2"/>
  <c r="T627" i="2"/>
  <c r="U627" i="2"/>
  <c r="O628" i="2"/>
  <c r="P628" i="2"/>
  <c r="Q628" i="2"/>
  <c r="S628" i="2"/>
  <c r="T628" i="2"/>
  <c r="U628" i="2"/>
  <c r="O629" i="2"/>
  <c r="P629" i="2"/>
  <c r="Q629" i="2"/>
  <c r="S629" i="2"/>
  <c r="T629" i="2"/>
  <c r="U629" i="2"/>
  <c r="O630" i="2"/>
  <c r="P630" i="2"/>
  <c r="Q630" i="2"/>
  <c r="S630" i="2"/>
  <c r="T630" i="2"/>
  <c r="U630" i="2"/>
  <c r="O631" i="2"/>
  <c r="P631" i="2"/>
  <c r="Q631" i="2"/>
  <c r="S631" i="2"/>
  <c r="T631" i="2"/>
  <c r="U631" i="2"/>
  <c r="O632" i="2"/>
  <c r="P632" i="2"/>
  <c r="Q632" i="2"/>
  <c r="R632" i="2" s="1"/>
  <c r="V632" i="2" s="1"/>
  <c r="S632" i="2"/>
  <c r="T632" i="2"/>
  <c r="U632" i="2"/>
  <c r="O633" i="2"/>
  <c r="P633" i="2"/>
  <c r="Q633" i="2"/>
  <c r="S633" i="2"/>
  <c r="T633" i="2"/>
  <c r="U633" i="2"/>
  <c r="O634" i="2"/>
  <c r="P634" i="2"/>
  <c r="Q634" i="2"/>
  <c r="S634" i="2"/>
  <c r="T634" i="2"/>
  <c r="U634" i="2"/>
  <c r="O635" i="2"/>
  <c r="P635" i="2"/>
  <c r="Q635" i="2"/>
  <c r="S635" i="2"/>
  <c r="T635" i="2"/>
  <c r="U635" i="2"/>
  <c r="O636" i="2"/>
  <c r="P636" i="2"/>
  <c r="Q636" i="2"/>
  <c r="S636" i="2"/>
  <c r="T636" i="2"/>
  <c r="U636" i="2"/>
  <c r="O637" i="2"/>
  <c r="P637" i="2"/>
  <c r="Q637" i="2"/>
  <c r="S637" i="2"/>
  <c r="T637" i="2"/>
  <c r="U637" i="2"/>
  <c r="O638" i="2"/>
  <c r="P638" i="2"/>
  <c r="Q638" i="2"/>
  <c r="S638" i="2"/>
  <c r="T638" i="2"/>
  <c r="U638" i="2"/>
  <c r="O639" i="2"/>
  <c r="P639" i="2"/>
  <c r="Q639" i="2"/>
  <c r="S639" i="2"/>
  <c r="T639" i="2"/>
  <c r="U639" i="2"/>
  <c r="O640" i="2"/>
  <c r="P640" i="2"/>
  <c r="Q640" i="2"/>
  <c r="R640" i="2" s="1"/>
  <c r="V640" i="2" s="1"/>
  <c r="S640" i="2"/>
  <c r="T640" i="2"/>
  <c r="U640" i="2"/>
  <c r="O641" i="2"/>
  <c r="P641" i="2"/>
  <c r="Q641" i="2"/>
  <c r="S641" i="2"/>
  <c r="T641" i="2"/>
  <c r="U641" i="2"/>
  <c r="O642" i="2"/>
  <c r="P642" i="2"/>
  <c r="Q642" i="2"/>
  <c r="S642" i="2"/>
  <c r="T642" i="2"/>
  <c r="U642" i="2"/>
  <c r="O643" i="2"/>
  <c r="P643" i="2"/>
  <c r="Q643" i="2"/>
  <c r="S643" i="2"/>
  <c r="T643" i="2"/>
  <c r="U643" i="2"/>
  <c r="O644" i="2"/>
  <c r="P644" i="2"/>
  <c r="Q644" i="2"/>
  <c r="S644" i="2"/>
  <c r="T644" i="2"/>
  <c r="U644" i="2"/>
  <c r="O645" i="2"/>
  <c r="P645" i="2"/>
  <c r="Q645" i="2"/>
  <c r="S645" i="2"/>
  <c r="T645" i="2"/>
  <c r="U645" i="2"/>
  <c r="O646" i="2"/>
  <c r="P646" i="2"/>
  <c r="Q646" i="2"/>
  <c r="S646" i="2"/>
  <c r="T646" i="2"/>
  <c r="U646" i="2"/>
  <c r="O647" i="2"/>
  <c r="P647" i="2"/>
  <c r="Q647" i="2"/>
  <c r="S647" i="2"/>
  <c r="T647" i="2"/>
  <c r="U647" i="2"/>
  <c r="O648" i="2"/>
  <c r="P648" i="2"/>
  <c r="Q648" i="2"/>
  <c r="R648" i="2" s="1"/>
  <c r="V648" i="2" s="1"/>
  <c r="S648" i="2"/>
  <c r="T648" i="2"/>
  <c r="U648" i="2"/>
  <c r="O649" i="2"/>
  <c r="P649" i="2"/>
  <c r="Q649" i="2"/>
  <c r="S649" i="2"/>
  <c r="T649" i="2"/>
  <c r="U649" i="2"/>
  <c r="O650" i="2"/>
  <c r="P650" i="2"/>
  <c r="Q650" i="2"/>
  <c r="S650" i="2"/>
  <c r="T650" i="2"/>
  <c r="U650" i="2"/>
  <c r="O651" i="2"/>
  <c r="P651" i="2"/>
  <c r="Q651" i="2"/>
  <c r="S651" i="2"/>
  <c r="T651" i="2"/>
  <c r="U651" i="2"/>
  <c r="O652" i="2"/>
  <c r="P652" i="2"/>
  <c r="Q652" i="2"/>
  <c r="S652" i="2"/>
  <c r="T652" i="2"/>
  <c r="U652" i="2"/>
  <c r="O653" i="2"/>
  <c r="P653" i="2"/>
  <c r="Q653" i="2"/>
  <c r="S653" i="2"/>
  <c r="T653" i="2"/>
  <c r="U653" i="2"/>
  <c r="O654" i="2"/>
  <c r="P654" i="2"/>
  <c r="Q654" i="2"/>
  <c r="S654" i="2"/>
  <c r="T654" i="2"/>
  <c r="U654" i="2"/>
  <c r="O655" i="2"/>
  <c r="P655" i="2"/>
  <c r="Q655" i="2"/>
  <c r="S655" i="2"/>
  <c r="T655" i="2"/>
  <c r="U655" i="2"/>
  <c r="O656" i="2"/>
  <c r="P656" i="2"/>
  <c r="Q656" i="2"/>
  <c r="S656" i="2"/>
  <c r="T656" i="2"/>
  <c r="U656" i="2"/>
  <c r="O657" i="2"/>
  <c r="P657" i="2"/>
  <c r="Q657" i="2"/>
  <c r="S657" i="2"/>
  <c r="T657" i="2"/>
  <c r="U657" i="2"/>
  <c r="O658" i="2"/>
  <c r="P658" i="2"/>
  <c r="Q658" i="2"/>
  <c r="S658" i="2"/>
  <c r="T658" i="2"/>
  <c r="U658" i="2"/>
  <c r="O659" i="2"/>
  <c r="P659" i="2"/>
  <c r="Q659" i="2"/>
  <c r="S659" i="2"/>
  <c r="T659" i="2"/>
  <c r="U659" i="2"/>
  <c r="O660" i="2"/>
  <c r="P660" i="2"/>
  <c r="Q660" i="2"/>
  <c r="S660" i="2"/>
  <c r="T660" i="2"/>
  <c r="U660" i="2"/>
  <c r="O661" i="2"/>
  <c r="P661" i="2"/>
  <c r="Q661" i="2"/>
  <c r="S661" i="2"/>
  <c r="T661" i="2"/>
  <c r="U661" i="2"/>
  <c r="O662" i="2"/>
  <c r="P662" i="2"/>
  <c r="Q662" i="2"/>
  <c r="S662" i="2"/>
  <c r="T662" i="2"/>
  <c r="U662" i="2"/>
  <c r="O663" i="2"/>
  <c r="P663" i="2"/>
  <c r="Q663" i="2"/>
  <c r="S663" i="2"/>
  <c r="T663" i="2"/>
  <c r="U663" i="2"/>
  <c r="O664" i="2"/>
  <c r="P664" i="2"/>
  <c r="Q664" i="2"/>
  <c r="S664" i="2"/>
  <c r="T664" i="2"/>
  <c r="U664" i="2"/>
  <c r="O665" i="2"/>
  <c r="P665" i="2"/>
  <c r="Q665" i="2"/>
  <c r="S665" i="2"/>
  <c r="T665" i="2"/>
  <c r="U665" i="2"/>
  <c r="O666" i="2"/>
  <c r="P666" i="2"/>
  <c r="Q666" i="2"/>
  <c r="S666" i="2"/>
  <c r="T666" i="2"/>
  <c r="U666" i="2"/>
  <c r="O667" i="2"/>
  <c r="P667" i="2"/>
  <c r="Q667" i="2"/>
  <c r="S667" i="2"/>
  <c r="T667" i="2"/>
  <c r="U667" i="2"/>
  <c r="O668" i="2"/>
  <c r="P668" i="2"/>
  <c r="Q668" i="2"/>
  <c r="S668" i="2"/>
  <c r="T668" i="2"/>
  <c r="U668" i="2"/>
  <c r="O669" i="2"/>
  <c r="P669" i="2"/>
  <c r="Q669" i="2"/>
  <c r="S669" i="2"/>
  <c r="T669" i="2"/>
  <c r="U669" i="2"/>
  <c r="O670" i="2"/>
  <c r="P670" i="2"/>
  <c r="Q670" i="2"/>
  <c r="S670" i="2"/>
  <c r="T670" i="2"/>
  <c r="U670" i="2"/>
  <c r="O671" i="2"/>
  <c r="P671" i="2"/>
  <c r="Q671" i="2"/>
  <c r="S671" i="2"/>
  <c r="T671" i="2"/>
  <c r="U671" i="2"/>
  <c r="O672" i="2"/>
  <c r="P672" i="2"/>
  <c r="Q672" i="2"/>
  <c r="S672" i="2"/>
  <c r="T672" i="2"/>
  <c r="U672" i="2"/>
  <c r="O673" i="2"/>
  <c r="P673" i="2"/>
  <c r="Q673" i="2"/>
  <c r="S673" i="2"/>
  <c r="T673" i="2"/>
  <c r="U673" i="2"/>
  <c r="O674" i="2"/>
  <c r="P674" i="2"/>
  <c r="Q674" i="2"/>
  <c r="S674" i="2"/>
  <c r="T674" i="2"/>
  <c r="U674" i="2"/>
  <c r="O675" i="2"/>
  <c r="P675" i="2"/>
  <c r="Q675" i="2"/>
  <c r="S675" i="2"/>
  <c r="T675" i="2"/>
  <c r="U675" i="2"/>
  <c r="O676" i="2"/>
  <c r="P676" i="2"/>
  <c r="Q676" i="2"/>
  <c r="S676" i="2"/>
  <c r="T676" i="2"/>
  <c r="U676" i="2"/>
  <c r="O677" i="2"/>
  <c r="P677" i="2"/>
  <c r="Q677" i="2"/>
  <c r="S677" i="2"/>
  <c r="T677" i="2"/>
  <c r="U677" i="2"/>
  <c r="O678" i="2"/>
  <c r="P678" i="2"/>
  <c r="Q678" i="2"/>
  <c r="S678" i="2"/>
  <c r="T678" i="2"/>
  <c r="U678" i="2"/>
  <c r="O679" i="2"/>
  <c r="P679" i="2"/>
  <c r="Q679" i="2"/>
  <c r="S679" i="2"/>
  <c r="T679" i="2"/>
  <c r="U679" i="2"/>
  <c r="O680" i="2"/>
  <c r="P680" i="2"/>
  <c r="Q680" i="2"/>
  <c r="S680" i="2"/>
  <c r="T680" i="2"/>
  <c r="U680" i="2"/>
  <c r="O681" i="2"/>
  <c r="P681" i="2"/>
  <c r="Q681" i="2"/>
  <c r="S681" i="2"/>
  <c r="T681" i="2"/>
  <c r="U681" i="2"/>
  <c r="O682" i="2"/>
  <c r="P682" i="2"/>
  <c r="Q682" i="2"/>
  <c r="S682" i="2"/>
  <c r="T682" i="2"/>
  <c r="U682" i="2"/>
  <c r="O683" i="2"/>
  <c r="P683" i="2"/>
  <c r="Q683" i="2"/>
  <c r="S683" i="2"/>
  <c r="T683" i="2"/>
  <c r="U683" i="2"/>
  <c r="O684" i="2"/>
  <c r="P684" i="2"/>
  <c r="Q684" i="2"/>
  <c r="S684" i="2"/>
  <c r="T684" i="2"/>
  <c r="U684" i="2"/>
  <c r="O685" i="2"/>
  <c r="P685" i="2"/>
  <c r="Q685" i="2"/>
  <c r="S685" i="2"/>
  <c r="T685" i="2"/>
  <c r="U685" i="2"/>
  <c r="O686" i="2"/>
  <c r="P686" i="2"/>
  <c r="Q686" i="2"/>
  <c r="S686" i="2"/>
  <c r="T686" i="2"/>
  <c r="U686" i="2"/>
  <c r="O687" i="2"/>
  <c r="P687" i="2"/>
  <c r="Q687" i="2"/>
  <c r="S687" i="2"/>
  <c r="T687" i="2"/>
  <c r="U687" i="2"/>
  <c r="O688" i="2"/>
  <c r="P688" i="2"/>
  <c r="Q688" i="2"/>
  <c r="S688" i="2"/>
  <c r="T688" i="2"/>
  <c r="U688" i="2"/>
  <c r="O689" i="2"/>
  <c r="P689" i="2"/>
  <c r="Q689" i="2"/>
  <c r="S689" i="2"/>
  <c r="T689" i="2"/>
  <c r="U689" i="2"/>
  <c r="O690" i="2"/>
  <c r="P690" i="2"/>
  <c r="Q690" i="2"/>
  <c r="S690" i="2"/>
  <c r="T690" i="2"/>
  <c r="U690" i="2"/>
  <c r="O691" i="2"/>
  <c r="P691" i="2"/>
  <c r="Q691" i="2"/>
  <c r="S691" i="2"/>
  <c r="T691" i="2"/>
  <c r="U691" i="2"/>
  <c r="O692" i="2"/>
  <c r="P692" i="2"/>
  <c r="Q692" i="2"/>
  <c r="S692" i="2"/>
  <c r="T692" i="2"/>
  <c r="U692" i="2"/>
  <c r="O693" i="2"/>
  <c r="P693" i="2"/>
  <c r="Q693" i="2"/>
  <c r="S693" i="2"/>
  <c r="T693" i="2"/>
  <c r="U693" i="2"/>
  <c r="O694" i="2"/>
  <c r="P694" i="2"/>
  <c r="Q694" i="2"/>
  <c r="S694" i="2"/>
  <c r="T694" i="2"/>
  <c r="U694" i="2"/>
  <c r="O695" i="2"/>
  <c r="P695" i="2"/>
  <c r="Q695" i="2"/>
  <c r="S695" i="2"/>
  <c r="T695" i="2"/>
  <c r="U695" i="2"/>
  <c r="O696" i="2"/>
  <c r="P696" i="2"/>
  <c r="Q696" i="2"/>
  <c r="S696" i="2"/>
  <c r="T696" i="2"/>
  <c r="U696" i="2"/>
  <c r="O697" i="2"/>
  <c r="P697" i="2"/>
  <c r="Q697" i="2"/>
  <c r="S697" i="2"/>
  <c r="T697" i="2"/>
  <c r="U697" i="2"/>
  <c r="O698" i="2"/>
  <c r="P698" i="2"/>
  <c r="Q698" i="2"/>
  <c r="S698" i="2"/>
  <c r="T698" i="2"/>
  <c r="U698" i="2"/>
  <c r="O699" i="2"/>
  <c r="P699" i="2"/>
  <c r="Q699" i="2"/>
  <c r="S699" i="2"/>
  <c r="T699" i="2"/>
  <c r="U699" i="2"/>
  <c r="O700" i="2"/>
  <c r="P700" i="2"/>
  <c r="Q700" i="2"/>
  <c r="S700" i="2"/>
  <c r="T700" i="2"/>
  <c r="U700" i="2"/>
  <c r="O701" i="2"/>
  <c r="P701" i="2"/>
  <c r="Q701" i="2"/>
  <c r="S701" i="2"/>
  <c r="T701" i="2"/>
  <c r="U701" i="2"/>
  <c r="O702" i="2"/>
  <c r="P702" i="2"/>
  <c r="Q702" i="2"/>
  <c r="S702" i="2"/>
  <c r="T702" i="2"/>
  <c r="U702" i="2"/>
  <c r="O703" i="2"/>
  <c r="P703" i="2"/>
  <c r="Q703" i="2"/>
  <c r="S703" i="2"/>
  <c r="T703" i="2"/>
  <c r="U703" i="2"/>
  <c r="O704" i="2"/>
  <c r="P704" i="2"/>
  <c r="Q704" i="2"/>
  <c r="S704" i="2"/>
  <c r="T704" i="2"/>
  <c r="U704" i="2"/>
  <c r="O705" i="2"/>
  <c r="P705" i="2"/>
  <c r="Q705" i="2"/>
  <c r="S705" i="2"/>
  <c r="T705" i="2"/>
  <c r="U705" i="2"/>
  <c r="O706" i="2"/>
  <c r="P706" i="2"/>
  <c r="Q706" i="2"/>
  <c r="S706" i="2"/>
  <c r="T706" i="2"/>
  <c r="U706" i="2"/>
  <c r="O707" i="2"/>
  <c r="P707" i="2"/>
  <c r="Q707" i="2"/>
  <c r="S707" i="2"/>
  <c r="T707" i="2"/>
  <c r="U707" i="2"/>
  <c r="O708" i="2"/>
  <c r="P708" i="2"/>
  <c r="Q708" i="2"/>
  <c r="S708" i="2"/>
  <c r="T708" i="2"/>
  <c r="U708" i="2"/>
  <c r="O709" i="2"/>
  <c r="P709" i="2"/>
  <c r="Q709" i="2"/>
  <c r="S709" i="2"/>
  <c r="T709" i="2"/>
  <c r="U709" i="2"/>
  <c r="O710" i="2"/>
  <c r="P710" i="2"/>
  <c r="Q710" i="2"/>
  <c r="S710" i="2"/>
  <c r="T710" i="2"/>
  <c r="U710" i="2"/>
  <c r="O711" i="2"/>
  <c r="P711" i="2"/>
  <c r="Q711" i="2"/>
  <c r="S711" i="2"/>
  <c r="T711" i="2"/>
  <c r="U711" i="2"/>
  <c r="O712" i="2"/>
  <c r="P712" i="2"/>
  <c r="Q712" i="2"/>
  <c r="S712" i="2"/>
  <c r="T712" i="2"/>
  <c r="U712" i="2"/>
  <c r="O713" i="2"/>
  <c r="P713" i="2"/>
  <c r="Q713" i="2"/>
  <c r="S713" i="2"/>
  <c r="T713" i="2"/>
  <c r="U713" i="2"/>
  <c r="O714" i="2"/>
  <c r="P714" i="2"/>
  <c r="Q714" i="2"/>
  <c r="S714" i="2"/>
  <c r="T714" i="2"/>
  <c r="U714" i="2"/>
  <c r="O715" i="2"/>
  <c r="P715" i="2"/>
  <c r="Q715" i="2"/>
  <c r="S715" i="2"/>
  <c r="T715" i="2"/>
  <c r="U715" i="2"/>
  <c r="O716" i="2"/>
  <c r="P716" i="2"/>
  <c r="Q716" i="2"/>
  <c r="S716" i="2"/>
  <c r="T716" i="2"/>
  <c r="U716" i="2"/>
  <c r="O717" i="2"/>
  <c r="P717" i="2"/>
  <c r="Q717" i="2"/>
  <c r="S717" i="2"/>
  <c r="T717" i="2"/>
  <c r="U717" i="2"/>
  <c r="O718" i="2"/>
  <c r="P718" i="2"/>
  <c r="Q718" i="2"/>
  <c r="S718" i="2"/>
  <c r="T718" i="2"/>
  <c r="U718" i="2"/>
  <c r="O719" i="2"/>
  <c r="P719" i="2"/>
  <c r="Q719" i="2"/>
  <c r="S719" i="2"/>
  <c r="T719" i="2"/>
  <c r="U719" i="2"/>
  <c r="O720" i="2"/>
  <c r="P720" i="2"/>
  <c r="Q720" i="2"/>
  <c r="S720" i="2"/>
  <c r="T720" i="2"/>
  <c r="U720" i="2"/>
  <c r="O721" i="2"/>
  <c r="P721" i="2"/>
  <c r="Q721" i="2"/>
  <c r="S721" i="2"/>
  <c r="T721" i="2"/>
  <c r="U721" i="2"/>
  <c r="O722" i="2"/>
  <c r="P722" i="2"/>
  <c r="Q722" i="2"/>
  <c r="S722" i="2"/>
  <c r="T722" i="2"/>
  <c r="U722" i="2"/>
  <c r="O723" i="2"/>
  <c r="P723" i="2"/>
  <c r="Q723" i="2"/>
  <c r="S723" i="2"/>
  <c r="T723" i="2"/>
  <c r="U723" i="2"/>
  <c r="O724" i="2"/>
  <c r="P724" i="2"/>
  <c r="Q724" i="2"/>
  <c r="S724" i="2"/>
  <c r="T724" i="2"/>
  <c r="U724" i="2"/>
  <c r="O725" i="2"/>
  <c r="P725" i="2"/>
  <c r="Q725" i="2"/>
  <c r="S725" i="2"/>
  <c r="T725" i="2"/>
  <c r="U725" i="2"/>
  <c r="O726" i="2"/>
  <c r="P726" i="2"/>
  <c r="Q726" i="2"/>
  <c r="S726" i="2"/>
  <c r="T726" i="2"/>
  <c r="U726" i="2"/>
  <c r="O727" i="2"/>
  <c r="P727" i="2"/>
  <c r="R727" i="2" s="1"/>
  <c r="V727" i="2" s="1"/>
  <c r="Q727" i="2"/>
  <c r="S727" i="2"/>
  <c r="T727" i="2"/>
  <c r="U727" i="2"/>
  <c r="O728" i="2"/>
  <c r="P728" i="2"/>
  <c r="Q728" i="2"/>
  <c r="S728" i="2"/>
  <c r="T728" i="2"/>
  <c r="U728" i="2"/>
  <c r="O729" i="2"/>
  <c r="P729" i="2"/>
  <c r="Q729" i="2"/>
  <c r="S729" i="2"/>
  <c r="T729" i="2"/>
  <c r="U729" i="2"/>
  <c r="O730" i="2"/>
  <c r="P730" i="2"/>
  <c r="Q730" i="2"/>
  <c r="S730" i="2"/>
  <c r="T730" i="2"/>
  <c r="U730" i="2"/>
  <c r="O731" i="2"/>
  <c r="P731" i="2"/>
  <c r="Q731" i="2"/>
  <c r="S731" i="2"/>
  <c r="T731" i="2"/>
  <c r="U731" i="2"/>
  <c r="O732" i="2"/>
  <c r="P732" i="2"/>
  <c r="Q732" i="2"/>
  <c r="S732" i="2"/>
  <c r="T732" i="2"/>
  <c r="U732" i="2"/>
  <c r="O733" i="2"/>
  <c r="P733" i="2"/>
  <c r="Q733" i="2"/>
  <c r="S733" i="2"/>
  <c r="T733" i="2"/>
  <c r="U733" i="2"/>
  <c r="O734" i="2"/>
  <c r="P734" i="2"/>
  <c r="Q734" i="2"/>
  <c r="S734" i="2"/>
  <c r="T734" i="2"/>
  <c r="U734" i="2"/>
  <c r="O735" i="2"/>
  <c r="P735" i="2"/>
  <c r="Q735" i="2"/>
  <c r="S735" i="2"/>
  <c r="T735" i="2"/>
  <c r="U735" i="2"/>
  <c r="O736" i="2"/>
  <c r="P736" i="2"/>
  <c r="Q736" i="2"/>
  <c r="S736" i="2"/>
  <c r="T736" i="2"/>
  <c r="U736" i="2"/>
  <c r="O737" i="2"/>
  <c r="P737" i="2"/>
  <c r="Q737" i="2"/>
  <c r="S737" i="2"/>
  <c r="T737" i="2"/>
  <c r="U737" i="2"/>
  <c r="O738" i="2"/>
  <c r="P738" i="2"/>
  <c r="Q738" i="2"/>
  <c r="S738" i="2"/>
  <c r="T738" i="2"/>
  <c r="U738" i="2"/>
  <c r="O739" i="2"/>
  <c r="P739" i="2"/>
  <c r="Q739" i="2"/>
  <c r="S739" i="2"/>
  <c r="T739" i="2"/>
  <c r="U739" i="2"/>
  <c r="O740" i="2"/>
  <c r="P740" i="2"/>
  <c r="Q740" i="2"/>
  <c r="S740" i="2"/>
  <c r="T740" i="2"/>
  <c r="U740" i="2"/>
  <c r="O741" i="2"/>
  <c r="P741" i="2"/>
  <c r="Q741" i="2"/>
  <c r="S741" i="2"/>
  <c r="T741" i="2"/>
  <c r="U741" i="2"/>
  <c r="O742" i="2"/>
  <c r="P742" i="2"/>
  <c r="Q742" i="2"/>
  <c r="S742" i="2"/>
  <c r="T742" i="2"/>
  <c r="U742" i="2"/>
  <c r="O743" i="2"/>
  <c r="P743" i="2"/>
  <c r="Q743" i="2"/>
  <c r="S743" i="2"/>
  <c r="T743" i="2"/>
  <c r="U743" i="2"/>
  <c r="O744" i="2"/>
  <c r="P744" i="2"/>
  <c r="Q744" i="2"/>
  <c r="S744" i="2"/>
  <c r="T744" i="2"/>
  <c r="U744" i="2"/>
  <c r="O745" i="2"/>
  <c r="P745" i="2"/>
  <c r="Q745" i="2"/>
  <c r="S745" i="2"/>
  <c r="T745" i="2"/>
  <c r="U745" i="2"/>
  <c r="O746" i="2"/>
  <c r="P746" i="2"/>
  <c r="Q746" i="2"/>
  <c r="S746" i="2"/>
  <c r="T746" i="2"/>
  <c r="U746" i="2"/>
  <c r="O747" i="2"/>
  <c r="P747" i="2"/>
  <c r="R747" i="2" s="1"/>
  <c r="V747" i="2" s="1"/>
  <c r="Q747" i="2"/>
  <c r="S747" i="2"/>
  <c r="T747" i="2"/>
  <c r="U747" i="2"/>
  <c r="O748" i="2"/>
  <c r="P748" i="2"/>
  <c r="Q748" i="2"/>
  <c r="S748" i="2"/>
  <c r="T748" i="2"/>
  <c r="U748" i="2"/>
  <c r="O749" i="2"/>
  <c r="P749" i="2"/>
  <c r="Q749" i="2"/>
  <c r="S749" i="2"/>
  <c r="T749" i="2"/>
  <c r="U749" i="2"/>
  <c r="O750" i="2"/>
  <c r="P750" i="2"/>
  <c r="Q750" i="2"/>
  <c r="S750" i="2"/>
  <c r="T750" i="2"/>
  <c r="U750" i="2"/>
  <c r="O751" i="2"/>
  <c r="P751" i="2"/>
  <c r="Q751" i="2"/>
  <c r="S751" i="2"/>
  <c r="T751" i="2"/>
  <c r="U751" i="2"/>
  <c r="O752" i="2"/>
  <c r="P752" i="2"/>
  <c r="Q752" i="2"/>
  <c r="S752" i="2"/>
  <c r="T752" i="2"/>
  <c r="U752" i="2"/>
  <c r="O753" i="2"/>
  <c r="P753" i="2"/>
  <c r="Q753" i="2"/>
  <c r="S753" i="2"/>
  <c r="T753" i="2"/>
  <c r="U753" i="2"/>
  <c r="O754" i="2"/>
  <c r="P754" i="2"/>
  <c r="Q754" i="2"/>
  <c r="S754" i="2"/>
  <c r="T754" i="2"/>
  <c r="U754" i="2"/>
  <c r="O755" i="2"/>
  <c r="P755" i="2"/>
  <c r="R755" i="2" s="1"/>
  <c r="V755" i="2" s="1"/>
  <c r="Q755" i="2"/>
  <c r="S755" i="2"/>
  <c r="T755" i="2"/>
  <c r="U755" i="2"/>
  <c r="O756" i="2"/>
  <c r="P756" i="2"/>
  <c r="Q756" i="2"/>
  <c r="S756" i="2"/>
  <c r="T756" i="2"/>
  <c r="U756" i="2"/>
  <c r="O757" i="2"/>
  <c r="P757" i="2"/>
  <c r="Q757" i="2"/>
  <c r="S757" i="2"/>
  <c r="T757" i="2"/>
  <c r="U757" i="2"/>
  <c r="O758" i="2"/>
  <c r="P758" i="2"/>
  <c r="Q758" i="2"/>
  <c r="S758" i="2"/>
  <c r="T758" i="2"/>
  <c r="U758" i="2"/>
  <c r="O759" i="2"/>
  <c r="P759" i="2"/>
  <c r="Q759" i="2"/>
  <c r="S759" i="2"/>
  <c r="T759" i="2"/>
  <c r="U759" i="2"/>
  <c r="O760" i="2"/>
  <c r="P760" i="2"/>
  <c r="Q760" i="2"/>
  <c r="S760" i="2"/>
  <c r="T760" i="2"/>
  <c r="U760" i="2"/>
  <c r="O761" i="2"/>
  <c r="P761" i="2"/>
  <c r="Q761" i="2"/>
  <c r="S761" i="2"/>
  <c r="T761" i="2"/>
  <c r="U761" i="2"/>
  <c r="O762" i="2"/>
  <c r="P762" i="2"/>
  <c r="Q762" i="2"/>
  <c r="S762" i="2"/>
  <c r="T762" i="2"/>
  <c r="U762" i="2"/>
  <c r="O763" i="2"/>
  <c r="P763" i="2"/>
  <c r="R763" i="2" s="1"/>
  <c r="V763" i="2" s="1"/>
  <c r="Q763" i="2"/>
  <c r="S763" i="2"/>
  <c r="T763" i="2"/>
  <c r="U763" i="2"/>
  <c r="O764" i="2"/>
  <c r="P764" i="2"/>
  <c r="Q764" i="2"/>
  <c r="S764" i="2"/>
  <c r="T764" i="2"/>
  <c r="U764" i="2"/>
  <c r="O765" i="2"/>
  <c r="P765" i="2"/>
  <c r="Q765" i="2"/>
  <c r="S765" i="2"/>
  <c r="T765" i="2"/>
  <c r="U765" i="2"/>
  <c r="O766" i="2"/>
  <c r="P766" i="2"/>
  <c r="Q766" i="2"/>
  <c r="S766" i="2"/>
  <c r="T766" i="2"/>
  <c r="U766" i="2"/>
  <c r="O767" i="2"/>
  <c r="P767" i="2"/>
  <c r="Q767" i="2"/>
  <c r="S767" i="2"/>
  <c r="T767" i="2"/>
  <c r="U767" i="2"/>
  <c r="O768" i="2"/>
  <c r="P768" i="2"/>
  <c r="Q768" i="2"/>
  <c r="S768" i="2"/>
  <c r="T768" i="2"/>
  <c r="U768" i="2"/>
  <c r="O769" i="2"/>
  <c r="P769" i="2"/>
  <c r="Q769" i="2"/>
  <c r="S769" i="2"/>
  <c r="T769" i="2"/>
  <c r="U769" i="2"/>
  <c r="O770" i="2"/>
  <c r="P770" i="2"/>
  <c r="Q770" i="2"/>
  <c r="S770" i="2"/>
  <c r="T770" i="2"/>
  <c r="U770" i="2"/>
  <c r="O771" i="2"/>
  <c r="P771" i="2"/>
  <c r="Q771" i="2"/>
  <c r="S771" i="2"/>
  <c r="T771" i="2"/>
  <c r="U771" i="2"/>
  <c r="O772" i="2"/>
  <c r="P772" i="2"/>
  <c r="Q772" i="2"/>
  <c r="S772" i="2"/>
  <c r="T772" i="2"/>
  <c r="U772" i="2"/>
  <c r="O773" i="2"/>
  <c r="P773" i="2"/>
  <c r="Q773" i="2"/>
  <c r="S773" i="2"/>
  <c r="T773" i="2"/>
  <c r="U773" i="2"/>
  <c r="O774" i="2"/>
  <c r="P774" i="2"/>
  <c r="Q774" i="2"/>
  <c r="S774" i="2"/>
  <c r="T774" i="2"/>
  <c r="U774" i="2"/>
  <c r="O775" i="2"/>
  <c r="P775" i="2"/>
  <c r="Q775" i="2"/>
  <c r="S775" i="2"/>
  <c r="T775" i="2"/>
  <c r="U775" i="2"/>
  <c r="O776" i="2"/>
  <c r="P776" i="2"/>
  <c r="Q776" i="2"/>
  <c r="S776" i="2"/>
  <c r="T776" i="2"/>
  <c r="U776" i="2"/>
  <c r="O777" i="2"/>
  <c r="P777" i="2"/>
  <c r="Q777" i="2"/>
  <c r="S777" i="2"/>
  <c r="T777" i="2"/>
  <c r="U777" i="2"/>
  <c r="O778" i="2"/>
  <c r="P778" i="2"/>
  <c r="Q778" i="2"/>
  <c r="S778" i="2"/>
  <c r="T778" i="2"/>
  <c r="U778" i="2"/>
  <c r="O779" i="2"/>
  <c r="P779" i="2"/>
  <c r="Q779" i="2"/>
  <c r="S779" i="2"/>
  <c r="T779" i="2"/>
  <c r="U779" i="2"/>
  <c r="O780" i="2"/>
  <c r="P780" i="2"/>
  <c r="Q780" i="2"/>
  <c r="S780" i="2"/>
  <c r="T780" i="2"/>
  <c r="U780" i="2"/>
  <c r="O781" i="2"/>
  <c r="P781" i="2"/>
  <c r="Q781" i="2"/>
  <c r="S781" i="2"/>
  <c r="T781" i="2"/>
  <c r="U781" i="2"/>
  <c r="O782" i="2"/>
  <c r="P782" i="2"/>
  <c r="Q782" i="2"/>
  <c r="S782" i="2"/>
  <c r="T782" i="2"/>
  <c r="U782" i="2"/>
  <c r="O783" i="2"/>
  <c r="P783" i="2"/>
  <c r="Q783" i="2"/>
  <c r="S783" i="2"/>
  <c r="T783" i="2"/>
  <c r="U783" i="2"/>
  <c r="O784" i="2"/>
  <c r="P784" i="2"/>
  <c r="Q784" i="2"/>
  <c r="S784" i="2"/>
  <c r="T784" i="2"/>
  <c r="U784" i="2"/>
  <c r="O785" i="2"/>
  <c r="P785" i="2"/>
  <c r="Q785" i="2"/>
  <c r="S785" i="2"/>
  <c r="T785" i="2"/>
  <c r="U785" i="2"/>
  <c r="O786" i="2"/>
  <c r="P786" i="2"/>
  <c r="Q786" i="2"/>
  <c r="S786" i="2"/>
  <c r="T786" i="2"/>
  <c r="U786" i="2"/>
  <c r="O787" i="2"/>
  <c r="P787" i="2"/>
  <c r="Q787" i="2"/>
  <c r="S787" i="2"/>
  <c r="T787" i="2"/>
  <c r="U787" i="2"/>
  <c r="O788" i="2"/>
  <c r="P788" i="2"/>
  <c r="Q788" i="2"/>
  <c r="S788" i="2"/>
  <c r="T788" i="2"/>
  <c r="U788" i="2"/>
  <c r="O789" i="2"/>
  <c r="P789" i="2"/>
  <c r="Q789" i="2"/>
  <c r="S789" i="2"/>
  <c r="T789" i="2"/>
  <c r="U789" i="2"/>
  <c r="O790" i="2"/>
  <c r="P790" i="2"/>
  <c r="Q790" i="2"/>
  <c r="S790" i="2"/>
  <c r="T790" i="2"/>
  <c r="U790" i="2"/>
  <c r="O791" i="2"/>
  <c r="P791" i="2"/>
  <c r="Q791" i="2"/>
  <c r="S791" i="2"/>
  <c r="T791" i="2"/>
  <c r="U791" i="2"/>
  <c r="O792" i="2"/>
  <c r="P792" i="2"/>
  <c r="Q792" i="2"/>
  <c r="S792" i="2"/>
  <c r="T792" i="2"/>
  <c r="U792" i="2"/>
  <c r="O793" i="2"/>
  <c r="P793" i="2"/>
  <c r="Q793" i="2"/>
  <c r="S793" i="2"/>
  <c r="T793" i="2"/>
  <c r="U793" i="2"/>
  <c r="O794" i="2"/>
  <c r="P794" i="2"/>
  <c r="Q794" i="2"/>
  <c r="S794" i="2"/>
  <c r="T794" i="2"/>
  <c r="U794" i="2"/>
  <c r="O795" i="2"/>
  <c r="P795" i="2"/>
  <c r="Q795" i="2"/>
  <c r="S795" i="2"/>
  <c r="T795" i="2"/>
  <c r="U795" i="2"/>
  <c r="O796" i="2"/>
  <c r="P796" i="2"/>
  <c r="Q796" i="2"/>
  <c r="S796" i="2"/>
  <c r="T796" i="2"/>
  <c r="U796" i="2"/>
  <c r="O797" i="2"/>
  <c r="P797" i="2"/>
  <c r="Q797" i="2"/>
  <c r="S797" i="2"/>
  <c r="T797" i="2"/>
  <c r="U797" i="2"/>
  <c r="O798" i="2"/>
  <c r="P798" i="2"/>
  <c r="Q798" i="2"/>
  <c r="S798" i="2"/>
  <c r="T798" i="2"/>
  <c r="U798" i="2"/>
  <c r="O799" i="2"/>
  <c r="P799" i="2"/>
  <c r="Q799" i="2"/>
  <c r="S799" i="2"/>
  <c r="T799" i="2"/>
  <c r="U799" i="2"/>
  <c r="O800" i="2"/>
  <c r="P800" i="2"/>
  <c r="Q800" i="2"/>
  <c r="S800" i="2"/>
  <c r="T800" i="2"/>
  <c r="U800" i="2"/>
  <c r="O801" i="2"/>
  <c r="P801" i="2"/>
  <c r="Q801" i="2"/>
  <c r="S801" i="2"/>
  <c r="T801" i="2"/>
  <c r="U801" i="2"/>
  <c r="O802" i="2"/>
  <c r="P802" i="2"/>
  <c r="Q802" i="2"/>
  <c r="S802" i="2"/>
  <c r="T802" i="2"/>
  <c r="U802" i="2"/>
  <c r="O803" i="2"/>
  <c r="P803" i="2"/>
  <c r="Q803" i="2"/>
  <c r="S803" i="2"/>
  <c r="T803" i="2"/>
  <c r="U803" i="2"/>
  <c r="O804" i="2"/>
  <c r="P804" i="2"/>
  <c r="Q804" i="2"/>
  <c r="S804" i="2"/>
  <c r="T804" i="2"/>
  <c r="U804" i="2"/>
  <c r="O805" i="2"/>
  <c r="P805" i="2"/>
  <c r="Q805" i="2"/>
  <c r="S805" i="2"/>
  <c r="T805" i="2"/>
  <c r="U805" i="2"/>
  <c r="O806" i="2"/>
  <c r="P806" i="2"/>
  <c r="Q806" i="2"/>
  <c r="S806" i="2"/>
  <c r="T806" i="2"/>
  <c r="U806" i="2"/>
  <c r="O807" i="2"/>
  <c r="P807" i="2"/>
  <c r="Q807" i="2"/>
  <c r="S807" i="2"/>
  <c r="T807" i="2"/>
  <c r="U807" i="2"/>
  <c r="O808" i="2"/>
  <c r="P808" i="2"/>
  <c r="Q808" i="2"/>
  <c r="S808" i="2"/>
  <c r="T808" i="2"/>
  <c r="U808" i="2"/>
  <c r="O809" i="2"/>
  <c r="P809" i="2"/>
  <c r="Q809" i="2"/>
  <c r="S809" i="2"/>
  <c r="T809" i="2"/>
  <c r="U809" i="2"/>
  <c r="O810" i="2"/>
  <c r="P810" i="2"/>
  <c r="Q810" i="2"/>
  <c r="S810" i="2"/>
  <c r="T810" i="2"/>
  <c r="U810" i="2"/>
  <c r="O811" i="2"/>
  <c r="P811" i="2"/>
  <c r="Q811" i="2"/>
  <c r="S811" i="2"/>
  <c r="T811" i="2"/>
  <c r="U811" i="2"/>
  <c r="O812" i="2"/>
  <c r="P812" i="2"/>
  <c r="Q812" i="2"/>
  <c r="S812" i="2"/>
  <c r="T812" i="2"/>
  <c r="U812" i="2"/>
  <c r="O813" i="2"/>
  <c r="P813" i="2"/>
  <c r="Q813" i="2"/>
  <c r="S813" i="2"/>
  <c r="T813" i="2"/>
  <c r="U813" i="2"/>
  <c r="O814" i="2"/>
  <c r="P814" i="2"/>
  <c r="Q814" i="2"/>
  <c r="S814" i="2"/>
  <c r="T814" i="2"/>
  <c r="U814" i="2"/>
  <c r="O815" i="2"/>
  <c r="P815" i="2"/>
  <c r="Q815" i="2"/>
  <c r="S815" i="2"/>
  <c r="T815" i="2"/>
  <c r="U815" i="2"/>
  <c r="O816" i="2"/>
  <c r="P816" i="2"/>
  <c r="Q816" i="2"/>
  <c r="S816" i="2"/>
  <c r="T816" i="2"/>
  <c r="U816" i="2"/>
  <c r="O817" i="2"/>
  <c r="P817" i="2"/>
  <c r="Q817" i="2"/>
  <c r="S817" i="2"/>
  <c r="T817" i="2"/>
  <c r="U817" i="2"/>
  <c r="O818" i="2"/>
  <c r="P818" i="2"/>
  <c r="Q818" i="2"/>
  <c r="S818" i="2"/>
  <c r="T818" i="2"/>
  <c r="U818" i="2"/>
  <c r="O819" i="2"/>
  <c r="P819" i="2"/>
  <c r="Q819" i="2"/>
  <c r="S819" i="2"/>
  <c r="T819" i="2"/>
  <c r="U819" i="2"/>
  <c r="O820" i="2"/>
  <c r="P820" i="2"/>
  <c r="Q820" i="2"/>
  <c r="S820" i="2"/>
  <c r="T820" i="2"/>
  <c r="U820" i="2"/>
  <c r="O821" i="2"/>
  <c r="P821" i="2"/>
  <c r="Q821" i="2"/>
  <c r="S821" i="2"/>
  <c r="T821" i="2"/>
  <c r="U821" i="2"/>
  <c r="O822" i="2"/>
  <c r="P822" i="2"/>
  <c r="Q822" i="2"/>
  <c r="S822" i="2"/>
  <c r="T822" i="2"/>
  <c r="U822" i="2"/>
  <c r="O823" i="2"/>
  <c r="P823" i="2"/>
  <c r="Q823" i="2"/>
  <c r="S823" i="2"/>
  <c r="T823" i="2"/>
  <c r="U823" i="2"/>
  <c r="O824" i="2"/>
  <c r="P824" i="2"/>
  <c r="Q824" i="2"/>
  <c r="S824" i="2"/>
  <c r="T824" i="2"/>
  <c r="U824" i="2"/>
  <c r="O825" i="2"/>
  <c r="P825" i="2"/>
  <c r="Q825" i="2"/>
  <c r="S825" i="2"/>
  <c r="T825" i="2"/>
  <c r="U825" i="2"/>
  <c r="O826" i="2"/>
  <c r="P826" i="2"/>
  <c r="Q826" i="2"/>
  <c r="S826" i="2"/>
  <c r="T826" i="2"/>
  <c r="U826" i="2"/>
  <c r="O827" i="2"/>
  <c r="P827" i="2"/>
  <c r="Q827" i="2"/>
  <c r="S827" i="2"/>
  <c r="T827" i="2"/>
  <c r="U827" i="2"/>
  <c r="O828" i="2"/>
  <c r="P828" i="2"/>
  <c r="Q828" i="2"/>
  <c r="S828" i="2"/>
  <c r="T828" i="2"/>
  <c r="U828" i="2"/>
  <c r="O829" i="2"/>
  <c r="P829" i="2"/>
  <c r="Q829" i="2"/>
  <c r="S829" i="2"/>
  <c r="T829" i="2"/>
  <c r="U829" i="2"/>
  <c r="O830" i="2"/>
  <c r="P830" i="2"/>
  <c r="Q830" i="2"/>
  <c r="S830" i="2"/>
  <c r="T830" i="2"/>
  <c r="U830" i="2"/>
  <c r="O831" i="2"/>
  <c r="P831" i="2"/>
  <c r="Q831" i="2"/>
  <c r="S831" i="2"/>
  <c r="T831" i="2"/>
  <c r="U831" i="2"/>
  <c r="O832" i="2"/>
  <c r="P832" i="2"/>
  <c r="Q832" i="2"/>
  <c r="S832" i="2"/>
  <c r="T832" i="2"/>
  <c r="U832" i="2"/>
  <c r="O833" i="2"/>
  <c r="P833" i="2"/>
  <c r="Q833" i="2"/>
  <c r="S833" i="2"/>
  <c r="T833" i="2"/>
  <c r="U833" i="2"/>
  <c r="O834" i="2"/>
  <c r="P834" i="2"/>
  <c r="Q834" i="2"/>
  <c r="S834" i="2"/>
  <c r="T834" i="2"/>
  <c r="U834" i="2"/>
  <c r="O835" i="2"/>
  <c r="P835" i="2"/>
  <c r="Q835" i="2"/>
  <c r="S835" i="2"/>
  <c r="T835" i="2"/>
  <c r="U835" i="2"/>
  <c r="O836" i="2"/>
  <c r="P836" i="2"/>
  <c r="Q836" i="2"/>
  <c r="S836" i="2"/>
  <c r="T836" i="2"/>
  <c r="U836" i="2"/>
  <c r="O837" i="2"/>
  <c r="P837" i="2"/>
  <c r="Q837" i="2"/>
  <c r="S837" i="2"/>
  <c r="T837" i="2"/>
  <c r="U837" i="2"/>
  <c r="O838" i="2"/>
  <c r="P838" i="2"/>
  <c r="Q838" i="2"/>
  <c r="S838" i="2"/>
  <c r="T838" i="2"/>
  <c r="U838" i="2"/>
  <c r="O839" i="2"/>
  <c r="P839" i="2"/>
  <c r="Q839" i="2"/>
  <c r="S839" i="2"/>
  <c r="T839" i="2"/>
  <c r="U839" i="2"/>
  <c r="O840" i="2"/>
  <c r="P840" i="2"/>
  <c r="Q840" i="2"/>
  <c r="S840" i="2"/>
  <c r="T840" i="2"/>
  <c r="U840" i="2"/>
  <c r="O841" i="2"/>
  <c r="P841" i="2"/>
  <c r="Q841" i="2"/>
  <c r="S841" i="2"/>
  <c r="T841" i="2"/>
  <c r="U841" i="2"/>
  <c r="O842" i="2"/>
  <c r="P842" i="2"/>
  <c r="Q842" i="2"/>
  <c r="S842" i="2"/>
  <c r="T842" i="2"/>
  <c r="U842" i="2"/>
  <c r="O843" i="2"/>
  <c r="P843" i="2"/>
  <c r="Q843" i="2"/>
  <c r="S843" i="2"/>
  <c r="T843" i="2"/>
  <c r="U843" i="2"/>
  <c r="O844" i="2"/>
  <c r="P844" i="2"/>
  <c r="Q844" i="2"/>
  <c r="S844" i="2"/>
  <c r="T844" i="2"/>
  <c r="U844" i="2"/>
  <c r="O845" i="2"/>
  <c r="P845" i="2"/>
  <c r="Q845" i="2"/>
  <c r="S845" i="2"/>
  <c r="T845" i="2"/>
  <c r="U845" i="2"/>
  <c r="O846" i="2"/>
  <c r="P846" i="2"/>
  <c r="Q846" i="2"/>
  <c r="S846" i="2"/>
  <c r="T846" i="2"/>
  <c r="U846" i="2"/>
  <c r="O847" i="2"/>
  <c r="P847" i="2"/>
  <c r="Q847" i="2"/>
  <c r="S847" i="2"/>
  <c r="T847" i="2"/>
  <c r="U847" i="2"/>
  <c r="O848" i="2"/>
  <c r="P848" i="2"/>
  <c r="Q848" i="2"/>
  <c r="S848" i="2"/>
  <c r="T848" i="2"/>
  <c r="U848" i="2"/>
  <c r="O849" i="2"/>
  <c r="P849" i="2"/>
  <c r="Q849" i="2"/>
  <c r="S849" i="2"/>
  <c r="T849" i="2"/>
  <c r="U849" i="2"/>
  <c r="O850" i="2"/>
  <c r="P850" i="2"/>
  <c r="Q850" i="2"/>
  <c r="S850" i="2"/>
  <c r="T850" i="2"/>
  <c r="U850" i="2"/>
  <c r="O851" i="2"/>
  <c r="P851" i="2"/>
  <c r="Q851" i="2"/>
  <c r="S851" i="2"/>
  <c r="T851" i="2"/>
  <c r="U851" i="2"/>
  <c r="O852" i="2"/>
  <c r="P852" i="2"/>
  <c r="Q852" i="2"/>
  <c r="S852" i="2"/>
  <c r="T852" i="2"/>
  <c r="U852" i="2"/>
  <c r="O853" i="2"/>
  <c r="P853" i="2"/>
  <c r="Q853" i="2"/>
  <c r="S853" i="2"/>
  <c r="T853" i="2"/>
  <c r="U853" i="2"/>
  <c r="O854" i="2"/>
  <c r="P854" i="2"/>
  <c r="Q854" i="2"/>
  <c r="S854" i="2"/>
  <c r="T854" i="2"/>
  <c r="U854" i="2"/>
  <c r="O855" i="2"/>
  <c r="P855" i="2"/>
  <c r="Q855" i="2"/>
  <c r="S855" i="2"/>
  <c r="T855" i="2"/>
  <c r="U855" i="2"/>
  <c r="O856" i="2"/>
  <c r="P856" i="2"/>
  <c r="Q856" i="2"/>
  <c r="S856" i="2"/>
  <c r="T856" i="2"/>
  <c r="U856" i="2"/>
  <c r="O857" i="2"/>
  <c r="P857" i="2"/>
  <c r="Q857" i="2"/>
  <c r="S857" i="2"/>
  <c r="T857" i="2"/>
  <c r="U857" i="2"/>
  <c r="O858" i="2"/>
  <c r="P858" i="2"/>
  <c r="Q858" i="2"/>
  <c r="S858" i="2"/>
  <c r="T858" i="2"/>
  <c r="U858" i="2"/>
  <c r="O859" i="2"/>
  <c r="P859" i="2"/>
  <c r="Q859" i="2"/>
  <c r="S859" i="2"/>
  <c r="T859" i="2"/>
  <c r="U859" i="2"/>
  <c r="O860" i="2"/>
  <c r="P860" i="2"/>
  <c r="Q860" i="2"/>
  <c r="S860" i="2"/>
  <c r="T860" i="2"/>
  <c r="U860" i="2"/>
  <c r="O861" i="2"/>
  <c r="P861" i="2"/>
  <c r="Q861" i="2"/>
  <c r="S861" i="2"/>
  <c r="T861" i="2"/>
  <c r="U861" i="2"/>
  <c r="O862" i="2"/>
  <c r="P862" i="2"/>
  <c r="Q862" i="2"/>
  <c r="S862" i="2"/>
  <c r="T862" i="2"/>
  <c r="U862" i="2"/>
  <c r="O863" i="2"/>
  <c r="P863" i="2"/>
  <c r="Q863" i="2"/>
  <c r="S863" i="2"/>
  <c r="T863" i="2"/>
  <c r="U863" i="2"/>
  <c r="O864" i="2"/>
  <c r="P864" i="2"/>
  <c r="Q864" i="2"/>
  <c r="S864" i="2"/>
  <c r="T864" i="2"/>
  <c r="U864" i="2"/>
  <c r="O865" i="2"/>
  <c r="P865" i="2"/>
  <c r="Q865" i="2"/>
  <c r="S865" i="2"/>
  <c r="T865" i="2"/>
  <c r="U865" i="2"/>
  <c r="O866" i="2"/>
  <c r="P866" i="2"/>
  <c r="Q866" i="2"/>
  <c r="S866" i="2"/>
  <c r="T866" i="2"/>
  <c r="U866" i="2"/>
  <c r="O867" i="2"/>
  <c r="P867" i="2"/>
  <c r="Q867" i="2"/>
  <c r="S867" i="2"/>
  <c r="T867" i="2"/>
  <c r="U867" i="2"/>
  <c r="O868" i="2"/>
  <c r="P868" i="2"/>
  <c r="Q868" i="2"/>
  <c r="S868" i="2"/>
  <c r="T868" i="2"/>
  <c r="U868" i="2"/>
  <c r="O869" i="2"/>
  <c r="P869" i="2"/>
  <c r="Q869" i="2"/>
  <c r="S869" i="2"/>
  <c r="T869" i="2"/>
  <c r="U869" i="2"/>
  <c r="O870" i="2"/>
  <c r="P870" i="2"/>
  <c r="Q870" i="2"/>
  <c r="S870" i="2"/>
  <c r="T870" i="2"/>
  <c r="U870" i="2"/>
  <c r="O871" i="2"/>
  <c r="P871" i="2"/>
  <c r="Q871" i="2"/>
  <c r="S871" i="2"/>
  <c r="T871" i="2"/>
  <c r="U871" i="2"/>
  <c r="O872" i="2"/>
  <c r="P872" i="2"/>
  <c r="Q872" i="2"/>
  <c r="S872" i="2"/>
  <c r="T872" i="2"/>
  <c r="U872" i="2"/>
  <c r="O873" i="2"/>
  <c r="P873" i="2"/>
  <c r="Q873" i="2"/>
  <c r="S873" i="2"/>
  <c r="T873" i="2"/>
  <c r="U873" i="2"/>
  <c r="O874" i="2"/>
  <c r="P874" i="2"/>
  <c r="Q874" i="2"/>
  <c r="S874" i="2"/>
  <c r="T874" i="2"/>
  <c r="U874" i="2"/>
  <c r="O875" i="2"/>
  <c r="P875" i="2"/>
  <c r="Q875" i="2"/>
  <c r="S875" i="2"/>
  <c r="T875" i="2"/>
  <c r="U875" i="2"/>
  <c r="O876" i="2"/>
  <c r="P876" i="2"/>
  <c r="Q876" i="2"/>
  <c r="S876" i="2"/>
  <c r="T876" i="2"/>
  <c r="U876" i="2"/>
  <c r="O877" i="2"/>
  <c r="P877" i="2"/>
  <c r="Q877" i="2"/>
  <c r="S877" i="2"/>
  <c r="T877" i="2"/>
  <c r="U877" i="2"/>
  <c r="O878" i="2"/>
  <c r="P878" i="2"/>
  <c r="Q878" i="2"/>
  <c r="S878" i="2"/>
  <c r="T878" i="2"/>
  <c r="U878" i="2"/>
  <c r="O879" i="2"/>
  <c r="P879" i="2"/>
  <c r="Q879" i="2"/>
  <c r="S879" i="2"/>
  <c r="T879" i="2"/>
  <c r="U879" i="2"/>
  <c r="O880" i="2"/>
  <c r="P880" i="2"/>
  <c r="Q880" i="2"/>
  <c r="S880" i="2"/>
  <c r="T880" i="2"/>
  <c r="U880" i="2"/>
  <c r="O881" i="2"/>
  <c r="P881" i="2"/>
  <c r="Q881" i="2"/>
  <c r="S881" i="2"/>
  <c r="T881" i="2"/>
  <c r="U881" i="2"/>
  <c r="O882" i="2"/>
  <c r="P882" i="2"/>
  <c r="Q882" i="2"/>
  <c r="S882" i="2"/>
  <c r="T882" i="2"/>
  <c r="U882" i="2"/>
  <c r="O883" i="2"/>
  <c r="P883" i="2"/>
  <c r="Q883" i="2"/>
  <c r="S883" i="2"/>
  <c r="T883" i="2"/>
  <c r="U883" i="2"/>
  <c r="O884" i="2"/>
  <c r="P884" i="2"/>
  <c r="Q884" i="2"/>
  <c r="S884" i="2"/>
  <c r="T884" i="2"/>
  <c r="U884" i="2"/>
  <c r="O885" i="2"/>
  <c r="P885" i="2"/>
  <c r="Q885" i="2"/>
  <c r="S885" i="2"/>
  <c r="T885" i="2"/>
  <c r="U885" i="2"/>
  <c r="O886" i="2"/>
  <c r="P886" i="2"/>
  <c r="Q886" i="2"/>
  <c r="S886" i="2"/>
  <c r="T886" i="2"/>
  <c r="U886" i="2"/>
  <c r="O887" i="2"/>
  <c r="P887" i="2"/>
  <c r="Q887" i="2"/>
  <c r="S887" i="2"/>
  <c r="T887" i="2"/>
  <c r="U887" i="2"/>
  <c r="O888" i="2"/>
  <c r="P888" i="2"/>
  <c r="Q888" i="2"/>
  <c r="S888" i="2"/>
  <c r="T888" i="2"/>
  <c r="U888" i="2"/>
  <c r="O889" i="2"/>
  <c r="P889" i="2"/>
  <c r="Q889" i="2"/>
  <c r="S889" i="2"/>
  <c r="T889" i="2"/>
  <c r="U889" i="2"/>
  <c r="O890" i="2"/>
  <c r="P890" i="2"/>
  <c r="Q890" i="2"/>
  <c r="S890" i="2"/>
  <c r="T890" i="2"/>
  <c r="U890" i="2"/>
  <c r="O891" i="2"/>
  <c r="P891" i="2"/>
  <c r="Q891" i="2"/>
  <c r="S891" i="2"/>
  <c r="T891" i="2"/>
  <c r="U891" i="2"/>
  <c r="O892" i="2"/>
  <c r="P892" i="2"/>
  <c r="Q892" i="2"/>
  <c r="S892" i="2"/>
  <c r="T892" i="2"/>
  <c r="U892" i="2"/>
  <c r="O893" i="2"/>
  <c r="P893" i="2"/>
  <c r="Q893" i="2"/>
  <c r="S893" i="2"/>
  <c r="T893" i="2"/>
  <c r="U893" i="2"/>
  <c r="O894" i="2"/>
  <c r="P894" i="2"/>
  <c r="Q894" i="2"/>
  <c r="S894" i="2"/>
  <c r="T894" i="2"/>
  <c r="U894" i="2"/>
  <c r="O895" i="2"/>
  <c r="P895" i="2"/>
  <c r="Q895" i="2"/>
  <c r="S895" i="2"/>
  <c r="T895" i="2"/>
  <c r="U895" i="2"/>
  <c r="O896" i="2"/>
  <c r="P896" i="2"/>
  <c r="Q896" i="2"/>
  <c r="S896" i="2"/>
  <c r="T896" i="2"/>
  <c r="U896" i="2"/>
  <c r="O897" i="2"/>
  <c r="P897" i="2"/>
  <c r="Q897" i="2"/>
  <c r="S897" i="2"/>
  <c r="T897" i="2"/>
  <c r="U897" i="2"/>
  <c r="O898" i="2"/>
  <c r="P898" i="2"/>
  <c r="Q898" i="2"/>
  <c r="S898" i="2"/>
  <c r="T898" i="2"/>
  <c r="U898" i="2"/>
  <c r="O899" i="2"/>
  <c r="P899" i="2"/>
  <c r="Q899" i="2"/>
  <c r="S899" i="2"/>
  <c r="T899" i="2"/>
  <c r="U899" i="2"/>
  <c r="O900" i="2"/>
  <c r="P900" i="2"/>
  <c r="Q900" i="2"/>
  <c r="S900" i="2"/>
  <c r="T900" i="2"/>
  <c r="U900" i="2"/>
  <c r="O901" i="2"/>
  <c r="P901" i="2"/>
  <c r="Q901" i="2"/>
  <c r="S901" i="2"/>
  <c r="T901" i="2"/>
  <c r="U901" i="2"/>
  <c r="O902" i="2"/>
  <c r="P902" i="2"/>
  <c r="Q902" i="2"/>
  <c r="S902" i="2"/>
  <c r="T902" i="2"/>
  <c r="U902" i="2"/>
  <c r="O903" i="2"/>
  <c r="P903" i="2"/>
  <c r="Q903" i="2"/>
  <c r="S903" i="2"/>
  <c r="T903" i="2"/>
  <c r="U903" i="2"/>
  <c r="O904" i="2"/>
  <c r="P904" i="2"/>
  <c r="Q904" i="2"/>
  <c r="S904" i="2"/>
  <c r="T904" i="2"/>
  <c r="U904" i="2"/>
  <c r="O905" i="2"/>
  <c r="P905" i="2"/>
  <c r="Q905" i="2"/>
  <c r="S905" i="2"/>
  <c r="T905" i="2"/>
  <c r="U905" i="2"/>
  <c r="O906" i="2"/>
  <c r="P906" i="2"/>
  <c r="Q906" i="2"/>
  <c r="S906" i="2"/>
  <c r="T906" i="2"/>
  <c r="U906" i="2"/>
  <c r="O907" i="2"/>
  <c r="P907" i="2"/>
  <c r="Q907" i="2"/>
  <c r="S907" i="2"/>
  <c r="T907" i="2"/>
  <c r="U907" i="2"/>
  <c r="O908" i="2"/>
  <c r="P908" i="2"/>
  <c r="Q908" i="2"/>
  <c r="S908" i="2"/>
  <c r="T908" i="2"/>
  <c r="U908" i="2"/>
  <c r="O909" i="2"/>
  <c r="P909" i="2"/>
  <c r="Q909" i="2"/>
  <c r="S909" i="2"/>
  <c r="T909" i="2"/>
  <c r="U909" i="2"/>
  <c r="O910" i="2"/>
  <c r="P910" i="2"/>
  <c r="Q910" i="2"/>
  <c r="S910" i="2"/>
  <c r="T910" i="2"/>
  <c r="U910" i="2"/>
  <c r="O911" i="2"/>
  <c r="P911" i="2"/>
  <c r="Q911" i="2"/>
  <c r="S911" i="2"/>
  <c r="T911" i="2"/>
  <c r="U911" i="2"/>
  <c r="O912" i="2"/>
  <c r="P912" i="2"/>
  <c r="Q912" i="2"/>
  <c r="S912" i="2"/>
  <c r="T912" i="2"/>
  <c r="U912" i="2"/>
  <c r="O913" i="2"/>
  <c r="P913" i="2"/>
  <c r="Q913" i="2"/>
  <c r="S913" i="2"/>
  <c r="T913" i="2"/>
  <c r="U913" i="2"/>
  <c r="O914" i="2"/>
  <c r="P914" i="2"/>
  <c r="Q914" i="2"/>
  <c r="S914" i="2"/>
  <c r="T914" i="2"/>
  <c r="U914" i="2"/>
  <c r="O915" i="2"/>
  <c r="P915" i="2"/>
  <c r="Q915" i="2"/>
  <c r="S915" i="2"/>
  <c r="T915" i="2"/>
  <c r="U915" i="2"/>
  <c r="O916" i="2"/>
  <c r="P916" i="2"/>
  <c r="Q916" i="2"/>
  <c r="S916" i="2"/>
  <c r="T916" i="2"/>
  <c r="U916" i="2"/>
  <c r="O917" i="2"/>
  <c r="P917" i="2"/>
  <c r="Q917" i="2"/>
  <c r="S917" i="2"/>
  <c r="T917" i="2"/>
  <c r="U917" i="2"/>
  <c r="O918" i="2"/>
  <c r="P918" i="2"/>
  <c r="Q918" i="2"/>
  <c r="S918" i="2"/>
  <c r="T918" i="2"/>
  <c r="U918" i="2"/>
  <c r="O919" i="2"/>
  <c r="P919" i="2"/>
  <c r="Q919" i="2"/>
  <c r="S919" i="2"/>
  <c r="T919" i="2"/>
  <c r="U919" i="2"/>
  <c r="O920" i="2"/>
  <c r="P920" i="2"/>
  <c r="Q920" i="2"/>
  <c r="S920" i="2"/>
  <c r="T920" i="2"/>
  <c r="U920" i="2"/>
  <c r="O921" i="2"/>
  <c r="P921" i="2"/>
  <c r="Q921" i="2"/>
  <c r="S921" i="2"/>
  <c r="T921" i="2"/>
  <c r="U921" i="2"/>
  <c r="O922" i="2"/>
  <c r="P922" i="2"/>
  <c r="Q922" i="2"/>
  <c r="S922" i="2"/>
  <c r="T922" i="2"/>
  <c r="U922" i="2"/>
  <c r="O923" i="2"/>
  <c r="P923" i="2"/>
  <c r="Q923" i="2"/>
  <c r="S923" i="2"/>
  <c r="T923" i="2"/>
  <c r="U923" i="2"/>
  <c r="O924" i="2"/>
  <c r="P924" i="2"/>
  <c r="Q924" i="2"/>
  <c r="S924" i="2"/>
  <c r="T924" i="2"/>
  <c r="U924" i="2"/>
  <c r="O925" i="2"/>
  <c r="P925" i="2"/>
  <c r="Q925" i="2"/>
  <c r="S925" i="2"/>
  <c r="T925" i="2"/>
  <c r="U925" i="2"/>
  <c r="O926" i="2"/>
  <c r="P926" i="2"/>
  <c r="Q926" i="2"/>
  <c r="S926" i="2"/>
  <c r="T926" i="2"/>
  <c r="U926" i="2"/>
  <c r="O927" i="2"/>
  <c r="P927" i="2"/>
  <c r="Q927" i="2"/>
  <c r="S927" i="2"/>
  <c r="T927" i="2"/>
  <c r="U927" i="2"/>
  <c r="O928" i="2"/>
  <c r="P928" i="2"/>
  <c r="Q928" i="2"/>
  <c r="S928" i="2"/>
  <c r="T928" i="2"/>
  <c r="U928" i="2"/>
  <c r="O929" i="2"/>
  <c r="P929" i="2"/>
  <c r="Q929" i="2"/>
  <c r="S929" i="2"/>
  <c r="T929" i="2"/>
  <c r="U929" i="2"/>
  <c r="O930" i="2"/>
  <c r="P930" i="2"/>
  <c r="Q930" i="2"/>
  <c r="S930" i="2"/>
  <c r="T930" i="2"/>
  <c r="U930" i="2"/>
  <c r="O931" i="2"/>
  <c r="P931" i="2"/>
  <c r="Q931" i="2"/>
  <c r="S931" i="2"/>
  <c r="T931" i="2"/>
  <c r="U931" i="2"/>
  <c r="O932" i="2"/>
  <c r="P932" i="2"/>
  <c r="Q932" i="2"/>
  <c r="S932" i="2"/>
  <c r="T932" i="2"/>
  <c r="U932" i="2"/>
  <c r="O933" i="2"/>
  <c r="P933" i="2"/>
  <c r="Q933" i="2"/>
  <c r="S933" i="2"/>
  <c r="T933" i="2"/>
  <c r="U933" i="2"/>
  <c r="O934" i="2"/>
  <c r="P934" i="2"/>
  <c r="Q934" i="2"/>
  <c r="S934" i="2"/>
  <c r="T934" i="2"/>
  <c r="U934" i="2"/>
  <c r="O935" i="2"/>
  <c r="P935" i="2"/>
  <c r="Q935" i="2"/>
  <c r="S935" i="2"/>
  <c r="T935" i="2"/>
  <c r="U935" i="2"/>
  <c r="O936" i="2"/>
  <c r="P936" i="2"/>
  <c r="Q936" i="2"/>
  <c r="S936" i="2"/>
  <c r="T936" i="2"/>
  <c r="U936" i="2"/>
  <c r="O937" i="2"/>
  <c r="P937" i="2"/>
  <c r="Q937" i="2"/>
  <c r="S937" i="2"/>
  <c r="T937" i="2"/>
  <c r="U937" i="2"/>
  <c r="O938" i="2"/>
  <c r="P938" i="2"/>
  <c r="Q938" i="2"/>
  <c r="S938" i="2"/>
  <c r="T938" i="2"/>
  <c r="U938" i="2"/>
  <c r="O939" i="2"/>
  <c r="P939" i="2"/>
  <c r="Q939" i="2"/>
  <c r="S939" i="2"/>
  <c r="T939" i="2"/>
  <c r="U939" i="2"/>
  <c r="O940" i="2"/>
  <c r="P940" i="2"/>
  <c r="Q940" i="2"/>
  <c r="S940" i="2"/>
  <c r="T940" i="2"/>
  <c r="U940" i="2"/>
  <c r="O941" i="2"/>
  <c r="P941" i="2"/>
  <c r="Q941" i="2"/>
  <c r="S941" i="2"/>
  <c r="T941" i="2"/>
  <c r="U941" i="2"/>
  <c r="O942" i="2"/>
  <c r="P942" i="2"/>
  <c r="Q942" i="2"/>
  <c r="S942" i="2"/>
  <c r="T942" i="2"/>
  <c r="U942" i="2"/>
  <c r="O943" i="2"/>
  <c r="P943" i="2"/>
  <c r="Q943" i="2"/>
  <c r="S943" i="2"/>
  <c r="T943" i="2"/>
  <c r="U943" i="2"/>
  <c r="O944" i="2"/>
  <c r="P944" i="2"/>
  <c r="Q944" i="2"/>
  <c r="S944" i="2"/>
  <c r="T944" i="2"/>
  <c r="U944" i="2"/>
  <c r="O945" i="2"/>
  <c r="P945" i="2"/>
  <c r="Q945" i="2"/>
  <c r="S945" i="2"/>
  <c r="T945" i="2"/>
  <c r="U945" i="2"/>
  <c r="O946" i="2"/>
  <c r="P946" i="2"/>
  <c r="Q946" i="2"/>
  <c r="S946" i="2"/>
  <c r="T946" i="2"/>
  <c r="U946" i="2"/>
  <c r="O947" i="2"/>
  <c r="P947" i="2"/>
  <c r="Q947" i="2"/>
  <c r="S947" i="2"/>
  <c r="T947" i="2"/>
  <c r="U947" i="2"/>
  <c r="O948" i="2"/>
  <c r="P948" i="2"/>
  <c r="Q948" i="2"/>
  <c r="S948" i="2"/>
  <c r="T948" i="2"/>
  <c r="U948" i="2"/>
  <c r="O949" i="2"/>
  <c r="P949" i="2"/>
  <c r="Q949" i="2"/>
  <c r="S949" i="2"/>
  <c r="T949" i="2"/>
  <c r="U949" i="2"/>
  <c r="O950" i="2"/>
  <c r="P950" i="2"/>
  <c r="Q950" i="2"/>
  <c r="S950" i="2"/>
  <c r="T950" i="2"/>
  <c r="U950" i="2"/>
  <c r="O951" i="2"/>
  <c r="P951" i="2"/>
  <c r="Q951" i="2"/>
  <c r="S951" i="2"/>
  <c r="T951" i="2"/>
  <c r="U951" i="2"/>
  <c r="O952" i="2"/>
  <c r="P952" i="2"/>
  <c r="Q952" i="2"/>
  <c r="S952" i="2"/>
  <c r="T952" i="2"/>
  <c r="U952" i="2"/>
  <c r="O953" i="2"/>
  <c r="P953" i="2"/>
  <c r="Q953" i="2"/>
  <c r="S953" i="2"/>
  <c r="T953" i="2"/>
  <c r="U953" i="2"/>
  <c r="O954" i="2"/>
  <c r="P954" i="2"/>
  <c r="Q954" i="2"/>
  <c r="S954" i="2"/>
  <c r="T954" i="2"/>
  <c r="U954" i="2"/>
  <c r="O955" i="2"/>
  <c r="P955" i="2"/>
  <c r="Q955" i="2"/>
  <c r="S955" i="2"/>
  <c r="T955" i="2"/>
  <c r="U955" i="2"/>
  <c r="O956" i="2"/>
  <c r="P956" i="2"/>
  <c r="Q956" i="2"/>
  <c r="S956" i="2"/>
  <c r="T956" i="2"/>
  <c r="U956" i="2"/>
  <c r="O957" i="2"/>
  <c r="P957" i="2"/>
  <c r="Q957" i="2"/>
  <c r="S957" i="2"/>
  <c r="T957" i="2"/>
  <c r="U957" i="2"/>
  <c r="O958" i="2"/>
  <c r="P958" i="2"/>
  <c r="Q958" i="2"/>
  <c r="S958" i="2"/>
  <c r="T958" i="2"/>
  <c r="U958" i="2"/>
  <c r="O959" i="2"/>
  <c r="P959" i="2"/>
  <c r="Q959" i="2"/>
  <c r="S959" i="2"/>
  <c r="T959" i="2"/>
  <c r="U959" i="2"/>
  <c r="O960" i="2"/>
  <c r="P960" i="2"/>
  <c r="Q960" i="2"/>
  <c r="S960" i="2"/>
  <c r="T960" i="2"/>
  <c r="U960" i="2"/>
  <c r="O961" i="2"/>
  <c r="P961" i="2"/>
  <c r="Q961" i="2"/>
  <c r="S961" i="2"/>
  <c r="T961" i="2"/>
  <c r="U961" i="2"/>
  <c r="O962" i="2"/>
  <c r="P962" i="2"/>
  <c r="Q962" i="2"/>
  <c r="S962" i="2"/>
  <c r="T962" i="2"/>
  <c r="U962" i="2"/>
  <c r="O963" i="2"/>
  <c r="P963" i="2"/>
  <c r="Q963" i="2"/>
  <c r="S963" i="2"/>
  <c r="T963" i="2"/>
  <c r="U963" i="2"/>
  <c r="O964" i="2"/>
  <c r="P964" i="2"/>
  <c r="Q964" i="2"/>
  <c r="S964" i="2"/>
  <c r="T964" i="2"/>
  <c r="U964" i="2"/>
  <c r="O965" i="2"/>
  <c r="P965" i="2"/>
  <c r="Q965" i="2"/>
  <c r="S965" i="2"/>
  <c r="T965" i="2"/>
  <c r="U965" i="2"/>
  <c r="O966" i="2"/>
  <c r="P966" i="2"/>
  <c r="Q966" i="2"/>
  <c r="S966" i="2"/>
  <c r="T966" i="2"/>
  <c r="U966" i="2"/>
  <c r="O967" i="2"/>
  <c r="P967" i="2"/>
  <c r="Q967" i="2"/>
  <c r="S967" i="2"/>
  <c r="T967" i="2"/>
  <c r="U967" i="2"/>
  <c r="O968" i="2"/>
  <c r="P968" i="2"/>
  <c r="Q968" i="2"/>
  <c r="S968" i="2"/>
  <c r="T968" i="2"/>
  <c r="U968" i="2"/>
  <c r="O969" i="2"/>
  <c r="P969" i="2"/>
  <c r="Q969" i="2"/>
  <c r="S969" i="2"/>
  <c r="T969" i="2"/>
  <c r="U969" i="2"/>
  <c r="O970" i="2"/>
  <c r="P970" i="2"/>
  <c r="Q970" i="2"/>
  <c r="S970" i="2"/>
  <c r="T970" i="2"/>
  <c r="U970" i="2"/>
  <c r="O971" i="2"/>
  <c r="P971" i="2"/>
  <c r="Q971" i="2"/>
  <c r="S971" i="2"/>
  <c r="T971" i="2"/>
  <c r="U971" i="2"/>
  <c r="O972" i="2"/>
  <c r="P972" i="2"/>
  <c r="Q972" i="2"/>
  <c r="S972" i="2"/>
  <c r="T972" i="2"/>
  <c r="U972" i="2"/>
  <c r="O973" i="2"/>
  <c r="P973" i="2"/>
  <c r="Q973" i="2"/>
  <c r="S973" i="2"/>
  <c r="T973" i="2"/>
  <c r="U973" i="2"/>
  <c r="O974" i="2"/>
  <c r="P974" i="2"/>
  <c r="Q974" i="2"/>
  <c r="S974" i="2"/>
  <c r="T974" i="2"/>
  <c r="U974" i="2"/>
  <c r="O975" i="2"/>
  <c r="P975" i="2"/>
  <c r="Q975" i="2"/>
  <c r="S975" i="2"/>
  <c r="T975" i="2"/>
  <c r="U975" i="2"/>
  <c r="O976" i="2"/>
  <c r="P976" i="2"/>
  <c r="Q976" i="2"/>
  <c r="S976" i="2"/>
  <c r="T976" i="2"/>
  <c r="U976" i="2"/>
  <c r="O977" i="2"/>
  <c r="P977" i="2"/>
  <c r="Q977" i="2"/>
  <c r="S977" i="2"/>
  <c r="T977" i="2"/>
  <c r="U977" i="2"/>
  <c r="O978" i="2"/>
  <c r="P978" i="2"/>
  <c r="Q978" i="2"/>
  <c r="S978" i="2"/>
  <c r="T978" i="2"/>
  <c r="U978" i="2"/>
  <c r="O979" i="2"/>
  <c r="P979" i="2"/>
  <c r="Q979" i="2"/>
  <c r="S979" i="2"/>
  <c r="T979" i="2"/>
  <c r="U979" i="2"/>
  <c r="O980" i="2"/>
  <c r="P980" i="2"/>
  <c r="Q980" i="2"/>
  <c r="S980" i="2"/>
  <c r="T980" i="2"/>
  <c r="U980" i="2"/>
  <c r="O981" i="2"/>
  <c r="P981" i="2"/>
  <c r="Q981" i="2"/>
  <c r="S981" i="2"/>
  <c r="T981" i="2"/>
  <c r="U981" i="2"/>
  <c r="O982" i="2"/>
  <c r="P982" i="2"/>
  <c r="Q982" i="2"/>
  <c r="S982" i="2"/>
  <c r="T982" i="2"/>
  <c r="U982" i="2"/>
  <c r="O983" i="2"/>
  <c r="P983" i="2"/>
  <c r="Q983" i="2"/>
  <c r="S983" i="2"/>
  <c r="T983" i="2"/>
  <c r="U983" i="2"/>
  <c r="O984" i="2"/>
  <c r="P984" i="2"/>
  <c r="Q984" i="2"/>
  <c r="S984" i="2"/>
  <c r="T984" i="2"/>
  <c r="U984" i="2"/>
  <c r="O985" i="2"/>
  <c r="P985" i="2"/>
  <c r="Q985" i="2"/>
  <c r="S985" i="2"/>
  <c r="T985" i="2"/>
  <c r="U985" i="2"/>
  <c r="O986" i="2"/>
  <c r="P986" i="2"/>
  <c r="Q986" i="2"/>
  <c r="S986" i="2"/>
  <c r="T986" i="2"/>
  <c r="U986" i="2"/>
  <c r="O987" i="2"/>
  <c r="P987" i="2"/>
  <c r="Q987" i="2"/>
  <c r="S987" i="2"/>
  <c r="T987" i="2"/>
  <c r="U987" i="2"/>
  <c r="O988" i="2"/>
  <c r="P988" i="2"/>
  <c r="Q988" i="2"/>
  <c r="S988" i="2"/>
  <c r="T988" i="2"/>
  <c r="U988" i="2"/>
  <c r="O989" i="2"/>
  <c r="P989" i="2"/>
  <c r="Q989" i="2"/>
  <c r="S989" i="2"/>
  <c r="T989" i="2"/>
  <c r="U989" i="2"/>
  <c r="O990" i="2"/>
  <c r="P990" i="2"/>
  <c r="Q990" i="2"/>
  <c r="S990" i="2"/>
  <c r="T990" i="2"/>
  <c r="U990" i="2"/>
  <c r="O991" i="2"/>
  <c r="P991" i="2"/>
  <c r="Q991" i="2"/>
  <c r="S991" i="2"/>
  <c r="T991" i="2"/>
  <c r="U991" i="2"/>
  <c r="O992" i="2"/>
  <c r="P992" i="2"/>
  <c r="Q992" i="2"/>
  <c r="S992" i="2"/>
  <c r="T992" i="2"/>
  <c r="U992" i="2"/>
  <c r="O993" i="2"/>
  <c r="P993" i="2"/>
  <c r="Q993" i="2"/>
  <c r="S993" i="2"/>
  <c r="T993" i="2"/>
  <c r="U993" i="2"/>
  <c r="O994" i="2"/>
  <c r="P994" i="2"/>
  <c r="Q994" i="2"/>
  <c r="S994" i="2"/>
  <c r="T994" i="2"/>
  <c r="U994" i="2"/>
  <c r="J35" i="6"/>
  <c r="J6" i="6"/>
  <c r="K6" i="6"/>
  <c r="L6" i="6"/>
  <c r="M6" i="6"/>
  <c r="J7" i="6"/>
  <c r="K7" i="6"/>
  <c r="L7" i="6"/>
  <c r="M7" i="6"/>
  <c r="J8" i="6"/>
  <c r="K8" i="6"/>
  <c r="L8" i="6"/>
  <c r="M8" i="6"/>
  <c r="J9" i="6"/>
  <c r="K9" i="6"/>
  <c r="L9" i="6"/>
  <c r="M9" i="6"/>
  <c r="J10" i="6"/>
  <c r="K10" i="6"/>
  <c r="L10" i="6"/>
  <c r="M10" i="6"/>
  <c r="J11" i="6"/>
  <c r="K11" i="6"/>
  <c r="L11" i="6"/>
  <c r="M11" i="6"/>
  <c r="J12" i="6"/>
  <c r="K12" i="6"/>
  <c r="L12" i="6"/>
  <c r="M12" i="6"/>
  <c r="J13" i="6"/>
  <c r="K13" i="6"/>
  <c r="L13" i="6"/>
  <c r="M13" i="6"/>
  <c r="J14" i="6"/>
  <c r="K14" i="6"/>
  <c r="L14" i="6"/>
  <c r="M14" i="6"/>
  <c r="J15" i="6"/>
  <c r="K15" i="6"/>
  <c r="L15" i="6"/>
  <c r="M15" i="6"/>
  <c r="J16" i="6"/>
  <c r="K16" i="6"/>
  <c r="L16" i="6"/>
  <c r="M16" i="6"/>
  <c r="J17" i="6"/>
  <c r="K17" i="6"/>
  <c r="L17" i="6"/>
  <c r="M17" i="6"/>
  <c r="J18" i="6"/>
  <c r="K18" i="6"/>
  <c r="L18" i="6"/>
  <c r="M18" i="6"/>
  <c r="J19" i="6"/>
  <c r="K19" i="6"/>
  <c r="L19" i="6"/>
  <c r="M19" i="6"/>
  <c r="J20" i="6"/>
  <c r="K20" i="6"/>
  <c r="L20" i="6"/>
  <c r="M20" i="6"/>
  <c r="J21" i="6"/>
  <c r="K21" i="6"/>
  <c r="L21" i="6"/>
  <c r="M21" i="6"/>
  <c r="J22" i="6"/>
  <c r="K22" i="6"/>
  <c r="L22" i="6"/>
  <c r="M22" i="6"/>
  <c r="J23" i="6"/>
  <c r="K23" i="6"/>
  <c r="L23" i="6"/>
  <c r="M23" i="6"/>
  <c r="J24" i="6"/>
  <c r="K24" i="6"/>
  <c r="L24" i="6"/>
  <c r="M24" i="6"/>
  <c r="J25" i="6"/>
  <c r="K25" i="6"/>
  <c r="L25" i="6"/>
  <c r="M25" i="6"/>
  <c r="J26" i="6"/>
  <c r="K26" i="6"/>
  <c r="L26" i="6"/>
  <c r="M26" i="6"/>
  <c r="J27" i="6"/>
  <c r="K27" i="6"/>
  <c r="L27" i="6"/>
  <c r="M27" i="6"/>
  <c r="J28" i="6"/>
  <c r="K28" i="6"/>
  <c r="L28" i="6"/>
  <c r="M28" i="6"/>
  <c r="J29" i="6"/>
  <c r="K29" i="6"/>
  <c r="L29" i="6"/>
  <c r="M29" i="6"/>
  <c r="J30" i="6"/>
  <c r="K30" i="6"/>
  <c r="L30" i="6"/>
  <c r="M30" i="6"/>
  <c r="J31" i="6"/>
  <c r="K31" i="6"/>
  <c r="L31" i="6"/>
  <c r="M31" i="6"/>
  <c r="J32" i="6"/>
  <c r="K32" i="6"/>
  <c r="L32" i="6"/>
  <c r="M32" i="6"/>
  <c r="J33" i="6"/>
  <c r="K33" i="6"/>
  <c r="L33" i="6"/>
  <c r="M33" i="6"/>
  <c r="J34" i="6"/>
  <c r="K34" i="6"/>
  <c r="L34" i="6"/>
  <c r="M34" i="6"/>
  <c r="K35" i="6"/>
  <c r="L35" i="6"/>
  <c r="M35" i="6"/>
  <c r="J36" i="6"/>
  <c r="K36" i="6"/>
  <c r="L36" i="6"/>
  <c r="M36" i="6"/>
  <c r="J37" i="6"/>
  <c r="K37" i="6"/>
  <c r="L37" i="6"/>
  <c r="M37" i="6"/>
  <c r="J38" i="6"/>
  <c r="K38" i="6"/>
  <c r="L38" i="6"/>
  <c r="M38" i="6"/>
  <c r="J39" i="6"/>
  <c r="K39" i="6"/>
  <c r="L39" i="6"/>
  <c r="M39" i="6"/>
  <c r="J40" i="6"/>
  <c r="K40" i="6"/>
  <c r="L40" i="6"/>
  <c r="M40" i="6"/>
  <c r="J41" i="6"/>
  <c r="K41" i="6"/>
  <c r="L41" i="6"/>
  <c r="M41" i="6"/>
  <c r="J42" i="6"/>
  <c r="K42" i="6"/>
  <c r="L42" i="6"/>
  <c r="M42" i="6"/>
  <c r="J43" i="6"/>
  <c r="K43" i="6"/>
  <c r="L43" i="6"/>
  <c r="M43" i="6"/>
  <c r="J44" i="6"/>
  <c r="K44" i="6"/>
  <c r="L44" i="6"/>
  <c r="M44" i="6"/>
  <c r="J45" i="6"/>
  <c r="K45" i="6"/>
  <c r="L45" i="6"/>
  <c r="M45" i="6"/>
  <c r="J46" i="6"/>
  <c r="K46" i="6"/>
  <c r="L46" i="6"/>
  <c r="M46" i="6"/>
  <c r="J47" i="6"/>
  <c r="K47" i="6"/>
  <c r="L47" i="6"/>
  <c r="M47" i="6"/>
  <c r="J48" i="6"/>
  <c r="K48" i="6"/>
  <c r="L48" i="6"/>
  <c r="M48" i="6"/>
  <c r="J49" i="6"/>
  <c r="K49" i="6"/>
  <c r="L49" i="6"/>
  <c r="M49" i="6"/>
  <c r="J50" i="6"/>
  <c r="K50" i="6"/>
  <c r="L50" i="6"/>
  <c r="M50" i="6"/>
  <c r="J51" i="6"/>
  <c r="K51" i="6"/>
  <c r="L51" i="6"/>
  <c r="M51" i="6"/>
  <c r="J52" i="6"/>
  <c r="K52" i="6"/>
  <c r="L52" i="6"/>
  <c r="M52" i="6"/>
  <c r="J53" i="6"/>
  <c r="K53" i="6"/>
  <c r="L53" i="6"/>
  <c r="M53" i="6"/>
  <c r="J54" i="6"/>
  <c r="K54" i="6"/>
  <c r="L54" i="6"/>
  <c r="M54" i="6"/>
  <c r="J55" i="6"/>
  <c r="K55" i="6"/>
  <c r="L55" i="6"/>
  <c r="M55" i="6"/>
  <c r="J56" i="6"/>
  <c r="K56" i="6"/>
  <c r="L56" i="6"/>
  <c r="M56" i="6"/>
  <c r="J57" i="6"/>
  <c r="K57" i="6"/>
  <c r="L57" i="6"/>
  <c r="M57" i="6"/>
  <c r="J58" i="6"/>
  <c r="K58" i="6"/>
  <c r="L58" i="6"/>
  <c r="M58" i="6"/>
  <c r="J59" i="6"/>
  <c r="K59" i="6"/>
  <c r="L59" i="6"/>
  <c r="M59" i="6"/>
  <c r="J60" i="6"/>
  <c r="K60" i="6"/>
  <c r="L60" i="6"/>
  <c r="M60" i="6"/>
  <c r="J61" i="6"/>
  <c r="K61" i="6"/>
  <c r="L61" i="6"/>
  <c r="M61" i="6"/>
  <c r="J62" i="6"/>
  <c r="K62" i="6"/>
  <c r="L62" i="6"/>
  <c r="M62" i="6"/>
  <c r="J63" i="6"/>
  <c r="K63" i="6"/>
  <c r="L63" i="6"/>
  <c r="M63" i="6"/>
  <c r="J64" i="6"/>
  <c r="K64" i="6"/>
  <c r="L64" i="6"/>
  <c r="M64" i="6"/>
  <c r="J65" i="6"/>
  <c r="K65" i="6"/>
  <c r="L65" i="6"/>
  <c r="M65" i="6"/>
  <c r="J66" i="6"/>
  <c r="K66" i="6"/>
  <c r="L66" i="6"/>
  <c r="M66" i="6"/>
  <c r="J67" i="6"/>
  <c r="K67" i="6"/>
  <c r="L67" i="6"/>
  <c r="M67" i="6"/>
  <c r="J68" i="6"/>
  <c r="K68" i="6"/>
  <c r="L68" i="6"/>
  <c r="M68" i="6"/>
  <c r="J69" i="6"/>
  <c r="K69" i="6"/>
  <c r="L69" i="6"/>
  <c r="M69" i="6"/>
  <c r="J70" i="6"/>
  <c r="K70" i="6"/>
  <c r="L70" i="6"/>
  <c r="M70" i="6"/>
  <c r="J71" i="6"/>
  <c r="K71" i="6"/>
  <c r="L71" i="6"/>
  <c r="M71" i="6"/>
  <c r="J72" i="6"/>
  <c r="K72" i="6"/>
  <c r="L72" i="6"/>
  <c r="M72" i="6"/>
  <c r="J73" i="6"/>
  <c r="K73" i="6"/>
  <c r="L73" i="6"/>
  <c r="M73" i="6"/>
  <c r="J74" i="6"/>
  <c r="K74" i="6"/>
  <c r="L74" i="6"/>
  <c r="M74" i="6"/>
  <c r="J75" i="6"/>
  <c r="K75" i="6"/>
  <c r="L75" i="6"/>
  <c r="M75" i="6"/>
  <c r="J76" i="6"/>
  <c r="K76" i="6"/>
  <c r="L76" i="6"/>
  <c r="M76" i="6"/>
  <c r="J77" i="6"/>
  <c r="K77" i="6"/>
  <c r="L77" i="6"/>
  <c r="M77" i="6"/>
  <c r="J78" i="6"/>
  <c r="K78" i="6"/>
  <c r="L78" i="6"/>
  <c r="M78" i="6"/>
  <c r="J79" i="6"/>
  <c r="K79" i="6"/>
  <c r="L79" i="6"/>
  <c r="M79" i="6"/>
  <c r="J80" i="6"/>
  <c r="K80" i="6"/>
  <c r="L80" i="6"/>
  <c r="M80" i="6"/>
  <c r="J81" i="6"/>
  <c r="K81" i="6"/>
  <c r="L81" i="6"/>
  <c r="M81" i="6"/>
  <c r="J82" i="6"/>
  <c r="K82" i="6"/>
  <c r="L82" i="6"/>
  <c r="M82" i="6"/>
  <c r="J83" i="6"/>
  <c r="K83" i="6"/>
  <c r="L83" i="6"/>
  <c r="M83" i="6"/>
  <c r="J84" i="6"/>
  <c r="K84" i="6"/>
  <c r="L84" i="6"/>
  <c r="M84" i="6"/>
  <c r="J85" i="6"/>
  <c r="K85" i="6"/>
  <c r="L85" i="6"/>
  <c r="M85" i="6"/>
  <c r="J86" i="6"/>
  <c r="K86" i="6"/>
  <c r="L86" i="6"/>
  <c r="M86" i="6"/>
  <c r="J87" i="6"/>
  <c r="K87" i="6"/>
  <c r="L87" i="6"/>
  <c r="M87" i="6"/>
  <c r="J88" i="6"/>
  <c r="K88" i="6"/>
  <c r="L88" i="6"/>
  <c r="M88" i="6"/>
  <c r="J89" i="6"/>
  <c r="K89" i="6"/>
  <c r="L89" i="6"/>
  <c r="M89" i="6"/>
  <c r="J90" i="6"/>
  <c r="K90" i="6"/>
  <c r="L90" i="6"/>
  <c r="M90" i="6"/>
  <c r="J91" i="6"/>
  <c r="K91" i="6"/>
  <c r="L91" i="6"/>
  <c r="M91" i="6"/>
  <c r="J92" i="6"/>
  <c r="K92" i="6"/>
  <c r="L92" i="6"/>
  <c r="M92" i="6"/>
  <c r="J93" i="6"/>
  <c r="K93" i="6"/>
  <c r="L93" i="6"/>
  <c r="M93" i="6"/>
  <c r="J94" i="6"/>
  <c r="K94" i="6"/>
  <c r="L94" i="6"/>
  <c r="M94" i="6"/>
  <c r="J95" i="6"/>
  <c r="K95" i="6"/>
  <c r="L95" i="6"/>
  <c r="M95" i="6"/>
  <c r="J96" i="6"/>
  <c r="K96" i="6"/>
  <c r="L96" i="6"/>
  <c r="M96" i="6"/>
  <c r="J97" i="6"/>
  <c r="K97" i="6"/>
  <c r="L97" i="6"/>
  <c r="M97" i="6"/>
  <c r="J98" i="6"/>
  <c r="K98" i="6"/>
  <c r="L98" i="6"/>
  <c r="M98" i="6"/>
  <c r="J99" i="6"/>
  <c r="K99" i="6"/>
  <c r="L99" i="6"/>
  <c r="M99" i="6"/>
  <c r="J100" i="6"/>
  <c r="K100" i="6"/>
  <c r="L100" i="6"/>
  <c r="M100" i="6"/>
  <c r="J101" i="6"/>
  <c r="K101" i="6"/>
  <c r="L101" i="6"/>
  <c r="M101" i="6"/>
  <c r="J102" i="6"/>
  <c r="K102" i="6"/>
  <c r="L102" i="6"/>
  <c r="M102" i="6"/>
  <c r="J103" i="6"/>
  <c r="K103" i="6"/>
  <c r="L103" i="6"/>
  <c r="M103" i="6"/>
  <c r="J104" i="6"/>
  <c r="K104" i="6"/>
  <c r="L104" i="6"/>
  <c r="M104" i="6"/>
  <c r="J105" i="6"/>
  <c r="K105" i="6"/>
  <c r="L105" i="6"/>
  <c r="M105" i="6"/>
  <c r="J106" i="6"/>
  <c r="K106" i="6"/>
  <c r="L106" i="6"/>
  <c r="M106" i="6"/>
  <c r="J107" i="6"/>
  <c r="K107" i="6"/>
  <c r="L107" i="6"/>
  <c r="M107" i="6"/>
  <c r="J108" i="6"/>
  <c r="K108" i="6"/>
  <c r="L108" i="6"/>
  <c r="M108" i="6"/>
  <c r="J109" i="6"/>
  <c r="K109" i="6"/>
  <c r="L109" i="6"/>
  <c r="M109" i="6"/>
  <c r="J110" i="6"/>
  <c r="K110" i="6"/>
  <c r="L110" i="6"/>
  <c r="M110" i="6"/>
  <c r="J111" i="6"/>
  <c r="K111" i="6"/>
  <c r="L111" i="6"/>
  <c r="M111" i="6"/>
  <c r="J112" i="6"/>
  <c r="K112" i="6"/>
  <c r="L112" i="6"/>
  <c r="M112" i="6"/>
  <c r="J113" i="6"/>
  <c r="K113" i="6"/>
  <c r="L113" i="6"/>
  <c r="M113" i="6"/>
  <c r="J114" i="6"/>
  <c r="K114" i="6"/>
  <c r="L114" i="6"/>
  <c r="M114" i="6"/>
  <c r="J115" i="6"/>
  <c r="K115" i="6"/>
  <c r="L115" i="6"/>
  <c r="M115" i="6"/>
  <c r="J116" i="6"/>
  <c r="K116" i="6"/>
  <c r="L116" i="6"/>
  <c r="M116" i="6"/>
  <c r="J117" i="6"/>
  <c r="K117" i="6"/>
  <c r="L117" i="6"/>
  <c r="M117" i="6"/>
  <c r="J118" i="6"/>
  <c r="K118" i="6"/>
  <c r="L118" i="6"/>
  <c r="M118" i="6"/>
  <c r="J119" i="6"/>
  <c r="K119" i="6"/>
  <c r="L119" i="6"/>
  <c r="M119" i="6"/>
  <c r="J120" i="6"/>
  <c r="K120" i="6"/>
  <c r="L120" i="6"/>
  <c r="M120" i="6"/>
  <c r="J121" i="6"/>
  <c r="K121" i="6"/>
  <c r="L121" i="6"/>
  <c r="M121" i="6"/>
  <c r="J122" i="6"/>
  <c r="K122" i="6"/>
  <c r="L122" i="6"/>
  <c r="M122" i="6"/>
  <c r="J123" i="6"/>
  <c r="K123" i="6"/>
  <c r="L123" i="6"/>
  <c r="M123" i="6"/>
  <c r="J124" i="6"/>
  <c r="K124" i="6"/>
  <c r="L124" i="6"/>
  <c r="M124" i="6"/>
  <c r="J125" i="6"/>
  <c r="K125" i="6"/>
  <c r="L125" i="6"/>
  <c r="M125" i="6"/>
  <c r="J126" i="6"/>
  <c r="K126" i="6"/>
  <c r="L126" i="6"/>
  <c r="M126" i="6"/>
  <c r="J127" i="6"/>
  <c r="K127" i="6"/>
  <c r="L127" i="6"/>
  <c r="M127" i="6"/>
  <c r="J128" i="6"/>
  <c r="K128" i="6"/>
  <c r="L128" i="6"/>
  <c r="M128" i="6"/>
  <c r="J129" i="6"/>
  <c r="K129" i="6"/>
  <c r="L129" i="6"/>
  <c r="M129" i="6"/>
  <c r="J130" i="6"/>
  <c r="K130" i="6"/>
  <c r="L130" i="6"/>
  <c r="M130" i="6"/>
  <c r="L5" i="6"/>
  <c r="M5" i="6"/>
  <c r="K5" i="6"/>
  <c r="J5" i="6"/>
  <c r="F6" i="6"/>
  <c r="G6" i="6"/>
  <c r="F7" i="6"/>
  <c r="G7" i="6"/>
  <c r="F8" i="6"/>
  <c r="G8" i="6"/>
  <c r="F9" i="6"/>
  <c r="G9" i="6"/>
  <c r="F10" i="6"/>
  <c r="G10" i="6"/>
  <c r="F11" i="6"/>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F43" i="6"/>
  <c r="G43" i="6"/>
  <c r="F44" i="6"/>
  <c r="G44" i="6"/>
  <c r="F45" i="6"/>
  <c r="G45" i="6"/>
  <c r="F46" i="6"/>
  <c r="G46" i="6"/>
  <c r="F47" i="6"/>
  <c r="G47" i="6"/>
  <c r="F48" i="6"/>
  <c r="G48" i="6"/>
  <c r="F49" i="6"/>
  <c r="G49" i="6"/>
  <c r="F50" i="6"/>
  <c r="G50" i="6"/>
  <c r="F51" i="6"/>
  <c r="G51" i="6"/>
  <c r="F52" i="6"/>
  <c r="G52" i="6"/>
  <c r="F53" i="6"/>
  <c r="G53" i="6"/>
  <c r="F54" i="6"/>
  <c r="G54" i="6"/>
  <c r="F55" i="6"/>
  <c r="G55" i="6"/>
  <c r="F56" i="6"/>
  <c r="G56" i="6"/>
  <c r="F57" i="6"/>
  <c r="G57" i="6"/>
  <c r="F58" i="6"/>
  <c r="G58" i="6"/>
  <c r="F59" i="6"/>
  <c r="G59" i="6"/>
  <c r="F60" i="6"/>
  <c r="G60" i="6"/>
  <c r="F61" i="6"/>
  <c r="G61" i="6"/>
  <c r="F62" i="6"/>
  <c r="G62" i="6"/>
  <c r="F63" i="6"/>
  <c r="G63" i="6"/>
  <c r="F64" i="6"/>
  <c r="G64" i="6"/>
  <c r="F65" i="6"/>
  <c r="G65" i="6"/>
  <c r="F66" i="6"/>
  <c r="G66" i="6"/>
  <c r="F67" i="6"/>
  <c r="G67" i="6"/>
  <c r="F68" i="6"/>
  <c r="G68" i="6"/>
  <c r="F69" i="6"/>
  <c r="G69" i="6"/>
  <c r="F70" i="6"/>
  <c r="G70" i="6"/>
  <c r="F71" i="6"/>
  <c r="G71" i="6"/>
  <c r="F72" i="6"/>
  <c r="G72" i="6"/>
  <c r="F73" i="6"/>
  <c r="G73" i="6"/>
  <c r="F74" i="6"/>
  <c r="G74" i="6"/>
  <c r="F75" i="6"/>
  <c r="G75" i="6"/>
  <c r="F76" i="6"/>
  <c r="G76" i="6"/>
  <c r="F77" i="6"/>
  <c r="G77" i="6"/>
  <c r="F78" i="6"/>
  <c r="G78" i="6"/>
  <c r="F79" i="6"/>
  <c r="G79" i="6"/>
  <c r="F80" i="6"/>
  <c r="G80" i="6"/>
  <c r="F81" i="6"/>
  <c r="G81" i="6"/>
  <c r="F82" i="6"/>
  <c r="G82" i="6"/>
  <c r="F83" i="6"/>
  <c r="G83" i="6"/>
  <c r="F84" i="6"/>
  <c r="G84" i="6"/>
  <c r="F85" i="6"/>
  <c r="G85" i="6"/>
  <c r="F86" i="6"/>
  <c r="G86" i="6"/>
  <c r="F87" i="6"/>
  <c r="G87" i="6"/>
  <c r="F88" i="6"/>
  <c r="G88" i="6"/>
  <c r="F89" i="6"/>
  <c r="G89" i="6"/>
  <c r="F90" i="6"/>
  <c r="G90" i="6"/>
  <c r="F91" i="6"/>
  <c r="G91" i="6"/>
  <c r="F92" i="6"/>
  <c r="G92" i="6"/>
  <c r="F93" i="6"/>
  <c r="G93" i="6"/>
  <c r="F94" i="6"/>
  <c r="G94" i="6"/>
  <c r="F95" i="6"/>
  <c r="G95" i="6"/>
  <c r="F96" i="6"/>
  <c r="G96" i="6"/>
  <c r="F97" i="6"/>
  <c r="G97" i="6"/>
  <c r="F98" i="6"/>
  <c r="G98" i="6"/>
  <c r="F99" i="6"/>
  <c r="G99" i="6"/>
  <c r="F100" i="6"/>
  <c r="G100" i="6"/>
  <c r="F101" i="6"/>
  <c r="G101" i="6"/>
  <c r="F102" i="6"/>
  <c r="G102" i="6"/>
  <c r="F103" i="6"/>
  <c r="G103" i="6"/>
  <c r="F104" i="6"/>
  <c r="G104" i="6"/>
  <c r="F105" i="6"/>
  <c r="G105" i="6"/>
  <c r="F106" i="6"/>
  <c r="G106" i="6"/>
  <c r="F107" i="6"/>
  <c r="G107" i="6"/>
  <c r="F108" i="6"/>
  <c r="G108" i="6"/>
  <c r="F109" i="6"/>
  <c r="G109" i="6"/>
  <c r="F110" i="6"/>
  <c r="G110" i="6"/>
  <c r="F111" i="6"/>
  <c r="G111" i="6"/>
  <c r="F112" i="6"/>
  <c r="G112" i="6"/>
  <c r="F113" i="6"/>
  <c r="G113" i="6"/>
  <c r="F114" i="6"/>
  <c r="G114" i="6"/>
  <c r="F115" i="6"/>
  <c r="G115" i="6"/>
  <c r="F116" i="6"/>
  <c r="G116" i="6"/>
  <c r="F117" i="6"/>
  <c r="G117" i="6"/>
  <c r="F118" i="6"/>
  <c r="G118" i="6"/>
  <c r="F119" i="6"/>
  <c r="G119" i="6"/>
  <c r="F120" i="6"/>
  <c r="G120" i="6"/>
  <c r="F121" i="6"/>
  <c r="G121" i="6"/>
  <c r="F122" i="6"/>
  <c r="G122" i="6"/>
  <c r="F123" i="6"/>
  <c r="G123" i="6"/>
  <c r="F124" i="6"/>
  <c r="G124" i="6"/>
  <c r="F125" i="6"/>
  <c r="G125" i="6"/>
  <c r="F126" i="6"/>
  <c r="G126" i="6"/>
  <c r="F127" i="6"/>
  <c r="G127" i="6"/>
  <c r="F128" i="6"/>
  <c r="G128" i="6"/>
  <c r="F129" i="6"/>
  <c r="G129" i="6"/>
  <c r="F130" i="6"/>
  <c r="G130" i="6"/>
  <c r="G5" i="6"/>
  <c r="F5" i="6"/>
  <c r="E6" i="6"/>
  <c r="E7" i="6"/>
  <c r="E8" i="6"/>
  <c r="E9" i="6"/>
  <c r="E10" i="6"/>
  <c r="E11" i="6"/>
  <c r="E12" i="6"/>
  <c r="E13" i="6"/>
  <c r="E14" i="6"/>
  <c r="E15" i="6"/>
  <c r="E16" i="6"/>
  <c r="E17"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5"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5" i="6"/>
  <c r="D6" i="6"/>
  <c r="C3183" i="1"/>
  <c r="C3175" i="1"/>
  <c r="B3175" i="1"/>
  <c r="B3174" i="1"/>
  <c r="C3174" i="1"/>
  <c r="D3174" i="1"/>
  <c r="D3175" i="1" s="1"/>
  <c r="D3176" i="1" s="1"/>
  <c r="D3180" i="1" s="1"/>
  <c r="E3174" i="1"/>
  <c r="F3174" i="1"/>
  <c r="G3174" i="1"/>
  <c r="H3174" i="1"/>
  <c r="H3175" i="1" s="1"/>
  <c r="I3174" i="1"/>
  <c r="J3174" i="1"/>
  <c r="J3175" i="1" s="1"/>
  <c r="J3176" i="1" s="1"/>
  <c r="J3177" i="1" s="1"/>
  <c r="J3178" i="1" s="1"/>
  <c r="K3174" i="1"/>
  <c r="L3174" i="1"/>
  <c r="L3175" i="1" s="1"/>
  <c r="L3176" i="1" s="1"/>
  <c r="L3180" i="1" s="1"/>
  <c r="L3181" i="1" s="1"/>
  <c r="M3174" i="1"/>
  <c r="N3174" i="1"/>
  <c r="O3174" i="1"/>
  <c r="P3174" i="1"/>
  <c r="P3175" i="1" s="1"/>
  <c r="Q3174" i="1"/>
  <c r="R3174" i="1"/>
  <c r="R3175" i="1" s="1"/>
  <c r="S3174" i="1"/>
  <c r="T3174" i="1"/>
  <c r="T3175" i="1" s="1"/>
  <c r="T3176" i="1" s="1"/>
  <c r="T3180" i="1" s="1"/>
  <c r="U3174" i="1"/>
  <c r="V3174" i="1"/>
  <c r="W3174" i="1"/>
  <c r="X3174" i="1"/>
  <c r="X3175" i="1" s="1"/>
  <c r="X3176" i="1" s="1"/>
  <c r="Y3174" i="1"/>
  <c r="Z3174" i="1"/>
  <c r="Z3175" i="1" s="1"/>
  <c r="AA3174" i="1"/>
  <c r="AB3174" i="1"/>
  <c r="AB3175" i="1" s="1"/>
  <c r="AB3176" i="1" s="1"/>
  <c r="AB3180" i="1" s="1"/>
  <c r="AB3181" i="1" s="1"/>
  <c r="AC3174" i="1"/>
  <c r="AD3174" i="1"/>
  <c r="AE3174" i="1"/>
  <c r="AF3174" i="1"/>
  <c r="AF3175" i="1" s="1"/>
  <c r="AG3174" i="1"/>
  <c r="AH3174" i="1"/>
  <c r="AH3175" i="1" s="1"/>
  <c r="AH3176" i="1" s="1"/>
  <c r="AI3174" i="1"/>
  <c r="AJ3174" i="1"/>
  <c r="AJ3175" i="1" s="1"/>
  <c r="AJ3176" i="1" s="1"/>
  <c r="AJ3180" i="1" s="1"/>
  <c r="AK3174" i="1"/>
  <c r="AL3174" i="1"/>
  <c r="AM3174" i="1"/>
  <c r="AN3174" i="1"/>
  <c r="AN3175" i="1" s="1"/>
  <c r="AO3174" i="1"/>
  <c r="AP3174" i="1"/>
  <c r="AP3175" i="1" s="1"/>
  <c r="AQ3174" i="1"/>
  <c r="AR3174" i="1"/>
  <c r="AR3175" i="1" s="1"/>
  <c r="AR3176" i="1" s="1"/>
  <c r="AR3180" i="1" s="1"/>
  <c r="AR3181" i="1" s="1"/>
  <c r="AS3174" i="1"/>
  <c r="AT3174" i="1"/>
  <c r="AU3174" i="1"/>
  <c r="AV3174" i="1"/>
  <c r="AV3175" i="1" s="1"/>
  <c r="AV3176" i="1" s="1"/>
  <c r="AW3174" i="1"/>
  <c r="AX3174" i="1"/>
  <c r="AX3175" i="1" s="1"/>
  <c r="AY3174" i="1"/>
  <c r="AZ3174" i="1"/>
  <c r="AZ3175" i="1" s="1"/>
  <c r="AZ3176" i="1" s="1"/>
  <c r="AZ3180" i="1" s="1"/>
  <c r="BA3174" i="1"/>
  <c r="BB3174" i="1"/>
  <c r="BC3174" i="1"/>
  <c r="BD3174" i="1"/>
  <c r="BD3175" i="1" s="1"/>
  <c r="BE3174" i="1"/>
  <c r="BF3174" i="1"/>
  <c r="BF3175" i="1" s="1"/>
  <c r="BG3174" i="1"/>
  <c r="BH3174" i="1"/>
  <c r="BH3175" i="1" s="1"/>
  <c r="BH3176" i="1" s="1"/>
  <c r="BH3180" i="1" s="1"/>
  <c r="BI3174" i="1"/>
  <c r="BJ3174" i="1"/>
  <c r="BK3174" i="1"/>
  <c r="BL3174" i="1"/>
  <c r="BL3175" i="1" s="1"/>
  <c r="BM3174" i="1"/>
  <c r="BN3174" i="1"/>
  <c r="BN3175" i="1" s="1"/>
  <c r="BO3174" i="1"/>
  <c r="BP3174" i="1"/>
  <c r="BP3175" i="1" s="1"/>
  <c r="BP3176" i="1" s="1"/>
  <c r="BP3180" i="1" s="1"/>
  <c r="BQ3174" i="1"/>
  <c r="BR3174" i="1"/>
  <c r="BS3174" i="1"/>
  <c r="BT3174" i="1"/>
  <c r="BT3175" i="1" s="1"/>
  <c r="BU3174" i="1"/>
  <c r="BV3174" i="1"/>
  <c r="BV3175" i="1" s="1"/>
  <c r="BV3176" i="1" s="1"/>
  <c r="BW3174" i="1"/>
  <c r="BX3174" i="1"/>
  <c r="BX3175" i="1" s="1"/>
  <c r="BX3176" i="1" s="1"/>
  <c r="BX3180" i="1" s="1"/>
  <c r="BY3174" i="1"/>
  <c r="BZ3174" i="1"/>
  <c r="CA3174" i="1"/>
  <c r="CB3174" i="1"/>
  <c r="CB3175" i="1" s="1"/>
  <c r="CB3176" i="1" s="1"/>
  <c r="CC3174" i="1"/>
  <c r="CD3174" i="1"/>
  <c r="CD3175" i="1" s="1"/>
  <c r="CE3174" i="1"/>
  <c r="CF3174" i="1"/>
  <c r="CF3175" i="1" s="1"/>
  <c r="CF3176" i="1" s="1"/>
  <c r="CF3180" i="1" s="1"/>
  <c r="CG3174" i="1"/>
  <c r="CH3174" i="1"/>
  <c r="CI3174" i="1"/>
  <c r="CJ3174" i="1"/>
  <c r="CJ3175" i="1" s="1"/>
  <c r="CJ3176" i="1" s="1"/>
  <c r="CK3174" i="1"/>
  <c r="CL3174" i="1"/>
  <c r="CL3175" i="1" s="1"/>
  <c r="CM3174" i="1"/>
  <c r="CN3174" i="1"/>
  <c r="CN3175" i="1" s="1"/>
  <c r="CN3176" i="1" s="1"/>
  <c r="CN3180" i="1" s="1"/>
  <c r="CO3174" i="1"/>
  <c r="CP3174" i="1"/>
  <c r="CQ3174" i="1"/>
  <c r="CR3174" i="1"/>
  <c r="CR3175" i="1" s="1"/>
  <c r="CS3174" i="1"/>
  <c r="CT3174" i="1"/>
  <c r="CT3175" i="1" s="1"/>
  <c r="CT3176" i="1" s="1"/>
  <c r="CU3174" i="1"/>
  <c r="CV3174" i="1"/>
  <c r="CV3175" i="1" s="1"/>
  <c r="CV3176" i="1" s="1"/>
  <c r="CV3180" i="1" s="1"/>
  <c r="CW3174" i="1"/>
  <c r="CX3174" i="1"/>
  <c r="CY3174" i="1"/>
  <c r="CZ3174" i="1"/>
  <c r="CZ3175" i="1" s="1"/>
  <c r="DA3174" i="1"/>
  <c r="DB3174" i="1"/>
  <c r="DB3175" i="1" s="1"/>
  <c r="DC3174" i="1"/>
  <c r="DD3174" i="1"/>
  <c r="DD3175" i="1" s="1"/>
  <c r="DD3176" i="1" s="1"/>
  <c r="DD3180" i="1" s="1"/>
  <c r="DE3174" i="1"/>
  <c r="DF3174" i="1"/>
  <c r="DG3174" i="1"/>
  <c r="DH3174" i="1"/>
  <c r="DH3175" i="1" s="1"/>
  <c r="DH3176" i="1" s="1"/>
  <c r="DI3174" i="1"/>
  <c r="DJ3174" i="1"/>
  <c r="DJ3175" i="1" s="1"/>
  <c r="DK3174" i="1"/>
  <c r="DL3174" i="1"/>
  <c r="DL3175" i="1" s="1"/>
  <c r="DL3176" i="1" s="1"/>
  <c r="DL3180" i="1" s="1"/>
  <c r="DM3174" i="1"/>
  <c r="DN3174" i="1"/>
  <c r="DO3174" i="1"/>
  <c r="DP3174" i="1"/>
  <c r="DP3175" i="1" s="1"/>
  <c r="DQ3174" i="1"/>
  <c r="DR3174" i="1"/>
  <c r="DR3175" i="1" s="1"/>
  <c r="DS3174" i="1"/>
  <c r="DT3174" i="1"/>
  <c r="DT3175" i="1" s="1"/>
  <c r="DT3176" i="1" s="1"/>
  <c r="DT3180" i="1" s="1"/>
  <c r="DU3174" i="1"/>
  <c r="DV3174" i="1"/>
  <c r="DW3174" i="1"/>
  <c r="C3176" i="1"/>
  <c r="C3177" i="1" s="1"/>
  <c r="C3178" i="1" s="1"/>
  <c r="E3175" i="1"/>
  <c r="E3176" i="1" s="1"/>
  <c r="E3180" i="1" s="1"/>
  <c r="E3181" i="1" s="1"/>
  <c r="F3175" i="1"/>
  <c r="G3175" i="1"/>
  <c r="G3176" i="1" s="1"/>
  <c r="G3177" i="1" s="1"/>
  <c r="I3175" i="1"/>
  <c r="K3175" i="1"/>
  <c r="K3176" i="1" s="1"/>
  <c r="K3180" i="1" s="1"/>
  <c r="K3181" i="1" s="1"/>
  <c r="M3175" i="1"/>
  <c r="M3176" i="1" s="1"/>
  <c r="M3180" i="1" s="1"/>
  <c r="N3175" i="1"/>
  <c r="O3175" i="1"/>
  <c r="O3176" i="1" s="1"/>
  <c r="O3177" i="1" s="1"/>
  <c r="O3178" i="1" s="1"/>
  <c r="Q3175" i="1"/>
  <c r="S3175" i="1"/>
  <c r="S3176" i="1" s="1"/>
  <c r="U3175" i="1"/>
  <c r="U3176" i="1" s="1"/>
  <c r="U3180" i="1" s="1"/>
  <c r="U3181" i="1" s="1"/>
  <c r="V3175" i="1"/>
  <c r="W3175" i="1"/>
  <c r="W3176" i="1" s="1"/>
  <c r="W3177" i="1" s="1"/>
  <c r="W3178" i="1" s="1"/>
  <c r="Y3175" i="1"/>
  <c r="AA3175" i="1"/>
  <c r="AA3176" i="1" s="1"/>
  <c r="AC3175" i="1"/>
  <c r="AC3176" i="1" s="1"/>
  <c r="AD3175" i="1"/>
  <c r="AE3175" i="1"/>
  <c r="AE3176" i="1" s="1"/>
  <c r="AE3177" i="1" s="1"/>
  <c r="AG3175" i="1"/>
  <c r="AI3175" i="1"/>
  <c r="AI3176" i="1" s="1"/>
  <c r="AK3175" i="1"/>
  <c r="AK3176" i="1" s="1"/>
  <c r="AL3175" i="1"/>
  <c r="AM3175" i="1"/>
  <c r="AM3176" i="1" s="1"/>
  <c r="AM3177" i="1" s="1"/>
  <c r="AO3175" i="1"/>
  <c r="AQ3175" i="1"/>
  <c r="AQ3176" i="1" s="1"/>
  <c r="AQ3180" i="1" s="1"/>
  <c r="AQ3181" i="1" s="1"/>
  <c r="AS3175" i="1"/>
  <c r="AT3175" i="1"/>
  <c r="AU3175" i="1"/>
  <c r="AU3176" i="1" s="1"/>
  <c r="AU3177" i="1" s="1"/>
  <c r="AU3178" i="1" s="1"/>
  <c r="AW3175" i="1"/>
  <c r="AY3175" i="1"/>
  <c r="AY3176" i="1" s="1"/>
  <c r="BA3175" i="1"/>
  <c r="BB3175" i="1"/>
  <c r="BC3175" i="1"/>
  <c r="BC3176" i="1" s="1"/>
  <c r="BC3177" i="1" s="1"/>
  <c r="BC3178" i="1" s="1"/>
  <c r="BE3175" i="1"/>
  <c r="BG3175" i="1"/>
  <c r="BG3176" i="1" s="1"/>
  <c r="BI3175" i="1"/>
  <c r="BI3176" i="1" s="1"/>
  <c r="BJ3175" i="1"/>
  <c r="BK3175" i="1"/>
  <c r="BK3176" i="1" s="1"/>
  <c r="BK3177" i="1" s="1"/>
  <c r="BM3175" i="1"/>
  <c r="BO3175" i="1"/>
  <c r="BO3176" i="1" s="1"/>
  <c r="BQ3175" i="1"/>
  <c r="BQ3176" i="1" s="1"/>
  <c r="BR3175" i="1"/>
  <c r="BS3175" i="1"/>
  <c r="BS3176" i="1" s="1"/>
  <c r="BS3177" i="1" s="1"/>
  <c r="BU3175" i="1"/>
  <c r="BW3175" i="1"/>
  <c r="BW3176" i="1" s="1"/>
  <c r="BW3180" i="1" s="1"/>
  <c r="BW3181" i="1" s="1"/>
  <c r="BY3175" i="1"/>
  <c r="BZ3175" i="1"/>
  <c r="CA3175" i="1"/>
  <c r="CA3176" i="1" s="1"/>
  <c r="CA3177" i="1" s="1"/>
  <c r="CA3178" i="1" s="1"/>
  <c r="CC3175" i="1"/>
  <c r="CE3175" i="1"/>
  <c r="CE3176" i="1" s="1"/>
  <c r="CG3175" i="1"/>
  <c r="CH3175" i="1"/>
  <c r="CI3175" i="1"/>
  <c r="CI3176" i="1" s="1"/>
  <c r="CI3177" i="1" s="1"/>
  <c r="CI3178" i="1" s="1"/>
  <c r="CK3175" i="1"/>
  <c r="CM3175" i="1"/>
  <c r="CM3176" i="1" s="1"/>
  <c r="CO3175" i="1"/>
  <c r="CO3176" i="1" s="1"/>
  <c r="CP3175" i="1"/>
  <c r="CQ3175" i="1"/>
  <c r="CQ3176" i="1" s="1"/>
  <c r="CQ3177" i="1" s="1"/>
  <c r="CS3175" i="1"/>
  <c r="CU3175" i="1"/>
  <c r="CU3176" i="1" s="1"/>
  <c r="CU3180" i="1" s="1"/>
  <c r="CU3181" i="1" s="1"/>
  <c r="CW3175" i="1"/>
  <c r="CW3176" i="1" s="1"/>
  <c r="CX3175" i="1"/>
  <c r="CY3175" i="1"/>
  <c r="CY3176" i="1" s="1"/>
  <c r="CY3177" i="1" s="1"/>
  <c r="DA3175" i="1"/>
  <c r="DC3175" i="1"/>
  <c r="DC3176" i="1" s="1"/>
  <c r="DE3175" i="1"/>
  <c r="DF3175" i="1"/>
  <c r="DG3175" i="1"/>
  <c r="DG3176" i="1" s="1"/>
  <c r="DG3177" i="1" s="1"/>
  <c r="DG3178" i="1" s="1"/>
  <c r="DI3175" i="1"/>
  <c r="DK3175" i="1"/>
  <c r="DK3176" i="1" s="1"/>
  <c r="DM3175" i="1"/>
  <c r="DN3175" i="1"/>
  <c r="DO3175" i="1"/>
  <c r="DO3176" i="1" s="1"/>
  <c r="DO3177" i="1" s="1"/>
  <c r="DO3178" i="1" s="1"/>
  <c r="DQ3175" i="1"/>
  <c r="DS3175" i="1"/>
  <c r="DS3176" i="1" s="1"/>
  <c r="DU3175" i="1"/>
  <c r="DU3176" i="1" s="1"/>
  <c r="DV3175" i="1"/>
  <c r="DW3175" i="1"/>
  <c r="DW3176" i="1" s="1"/>
  <c r="DW3177" i="1" s="1"/>
  <c r="F3176" i="1"/>
  <c r="F3177" i="1" s="1"/>
  <c r="H3176" i="1"/>
  <c r="H3180" i="1" s="1"/>
  <c r="I3176" i="1"/>
  <c r="N3176" i="1"/>
  <c r="N3177" i="1" s="1"/>
  <c r="P3176" i="1"/>
  <c r="P3180" i="1" s="1"/>
  <c r="P3181" i="1" s="1"/>
  <c r="Q3176" i="1"/>
  <c r="Q3177" i="1" s="1"/>
  <c r="Q3178" i="1" s="1"/>
  <c r="R3176" i="1"/>
  <c r="R3177" i="1" s="1"/>
  <c r="R3178" i="1" s="1"/>
  <c r="V3176" i="1"/>
  <c r="V3177" i="1" s="1"/>
  <c r="Y3176" i="1"/>
  <c r="Y3177" i="1" s="1"/>
  <c r="Y3178" i="1" s="1"/>
  <c r="Z3176" i="1"/>
  <c r="Z3177" i="1" s="1"/>
  <c r="Z3178" i="1" s="1"/>
  <c r="AD3176" i="1"/>
  <c r="AD3177" i="1" s="1"/>
  <c r="AD3178" i="1" s="1"/>
  <c r="AF3176" i="1"/>
  <c r="AF3180" i="1" s="1"/>
  <c r="AF3181" i="1" s="1"/>
  <c r="AG3176" i="1"/>
  <c r="AG3177" i="1" s="1"/>
  <c r="AG3178" i="1" s="1"/>
  <c r="AL3176" i="1"/>
  <c r="AL3177" i="1" s="1"/>
  <c r="AN3176" i="1"/>
  <c r="AN3180" i="1" s="1"/>
  <c r="AO3176" i="1"/>
  <c r="AP3176" i="1"/>
  <c r="AP3177" i="1" s="1"/>
  <c r="AP3178" i="1" s="1"/>
  <c r="AS3176" i="1"/>
  <c r="AS3180" i="1" s="1"/>
  <c r="AS3181" i="1" s="1"/>
  <c r="AT3176" i="1"/>
  <c r="AT3177" i="1" s="1"/>
  <c r="AW3176" i="1"/>
  <c r="AX3176" i="1"/>
  <c r="AX3177" i="1" s="1"/>
  <c r="AX3178" i="1" s="1"/>
  <c r="BA3176" i="1"/>
  <c r="BA3180" i="1" s="1"/>
  <c r="BA3181" i="1" s="1"/>
  <c r="BB3176" i="1"/>
  <c r="BB3177" i="1" s="1"/>
  <c r="BB3178" i="1" s="1"/>
  <c r="BD3176" i="1"/>
  <c r="BD3180" i="1" s="1"/>
  <c r="BE3176" i="1"/>
  <c r="BE3180" i="1" s="1"/>
  <c r="BE3181" i="1" s="1"/>
  <c r="BF3176" i="1"/>
  <c r="BF3177" i="1" s="1"/>
  <c r="BF3178" i="1" s="1"/>
  <c r="BJ3176" i="1"/>
  <c r="BJ3177" i="1" s="1"/>
  <c r="BL3176" i="1"/>
  <c r="BL3180" i="1" s="1"/>
  <c r="BM3176" i="1"/>
  <c r="BM3177" i="1" s="1"/>
  <c r="BM3178" i="1" s="1"/>
  <c r="BN3176" i="1"/>
  <c r="BN3177" i="1" s="1"/>
  <c r="BN3178" i="1" s="1"/>
  <c r="BR3176" i="1"/>
  <c r="BR3177" i="1" s="1"/>
  <c r="BR3178" i="1" s="1"/>
  <c r="BT3176" i="1"/>
  <c r="BT3180" i="1" s="1"/>
  <c r="BT3181" i="1" s="1"/>
  <c r="BU3176" i="1"/>
  <c r="BY3176" i="1"/>
  <c r="BY3180" i="1" s="1"/>
  <c r="BZ3176" i="1"/>
  <c r="BZ3177" i="1" s="1"/>
  <c r="CC3176" i="1"/>
  <c r="CD3176" i="1"/>
  <c r="CD3177" i="1" s="1"/>
  <c r="CD3178" i="1" s="1"/>
  <c r="CG3176" i="1"/>
  <c r="CG3180" i="1" s="1"/>
  <c r="CG3181" i="1" s="1"/>
  <c r="CH3176" i="1"/>
  <c r="CH3177" i="1" s="1"/>
  <c r="CK3176" i="1"/>
  <c r="CK3177" i="1" s="1"/>
  <c r="CK3178" i="1" s="1"/>
  <c r="CL3176" i="1"/>
  <c r="CL3177" i="1" s="1"/>
  <c r="CL3178" i="1" s="1"/>
  <c r="CP3176" i="1"/>
  <c r="CP3177" i="1" s="1"/>
  <c r="CP3178" i="1" s="1"/>
  <c r="CR3176" i="1"/>
  <c r="CR3180" i="1" s="1"/>
  <c r="CR3181" i="1" s="1"/>
  <c r="CS3176" i="1"/>
  <c r="CS3177" i="1" s="1"/>
  <c r="CS3178" i="1" s="1"/>
  <c r="CX3176" i="1"/>
  <c r="CX3177" i="1" s="1"/>
  <c r="CZ3176" i="1"/>
  <c r="CZ3180" i="1" s="1"/>
  <c r="CZ3181" i="1" s="1"/>
  <c r="DA3176" i="1"/>
  <c r="DA3180" i="1" s="1"/>
  <c r="DA3181" i="1" s="1"/>
  <c r="DB3176" i="1"/>
  <c r="DB3177" i="1" s="1"/>
  <c r="DB3178" i="1" s="1"/>
  <c r="DE3176" i="1"/>
  <c r="DE3180" i="1" s="1"/>
  <c r="DE3181" i="1" s="1"/>
  <c r="DF3176" i="1"/>
  <c r="DF3177" i="1" s="1"/>
  <c r="DI3176" i="1"/>
  <c r="DJ3176" i="1"/>
  <c r="DJ3177" i="1" s="1"/>
  <c r="DJ3178" i="1" s="1"/>
  <c r="DM3176" i="1"/>
  <c r="DM3180" i="1" s="1"/>
  <c r="DM3181" i="1" s="1"/>
  <c r="DN3176" i="1"/>
  <c r="DN3177" i="1" s="1"/>
  <c r="DN3178" i="1" s="1"/>
  <c r="DP3176" i="1"/>
  <c r="DP3180" i="1" s="1"/>
  <c r="DQ3176" i="1"/>
  <c r="DQ3180" i="1" s="1"/>
  <c r="DQ3181" i="1" s="1"/>
  <c r="DR3176" i="1"/>
  <c r="DR3177" i="1" s="1"/>
  <c r="DR3178" i="1" s="1"/>
  <c r="DV3176" i="1"/>
  <c r="DV3177" i="1" s="1"/>
  <c r="D3177" i="1"/>
  <c r="D3178" i="1" s="1"/>
  <c r="H3177" i="1"/>
  <c r="H3178" i="1" s="1"/>
  <c r="I3177" i="1"/>
  <c r="I3178" i="1" s="1"/>
  <c r="K3177" i="1"/>
  <c r="K3178" i="1" s="1"/>
  <c r="M3177" i="1"/>
  <c r="M3178" i="1" s="1"/>
  <c r="P3177" i="1"/>
  <c r="P3178" i="1" s="1"/>
  <c r="S3177" i="1"/>
  <c r="U3177" i="1"/>
  <c r="U3178" i="1" s="1"/>
  <c r="AA3177" i="1"/>
  <c r="AI3177" i="1"/>
  <c r="AI3178" i="1" s="1"/>
  <c r="AJ3177" i="1"/>
  <c r="AJ3178" i="1" s="1"/>
  <c r="AO3177" i="1"/>
  <c r="AO3178" i="1" s="1"/>
  <c r="AQ3177" i="1"/>
  <c r="AQ3178" i="1" s="1"/>
  <c r="AW3177" i="1"/>
  <c r="AW3178" i="1" s="1"/>
  <c r="AY3177" i="1"/>
  <c r="BD3177" i="1"/>
  <c r="BD3178" i="1" s="1"/>
  <c r="BG3177" i="1"/>
  <c r="BH3177" i="1"/>
  <c r="BH3178" i="1" s="1"/>
  <c r="BO3177" i="1"/>
  <c r="BO3178" i="1" s="1"/>
  <c r="BP3177" i="1"/>
  <c r="BP3178" i="1" s="1"/>
  <c r="BU3177" i="1"/>
  <c r="BU3178" i="1" s="1"/>
  <c r="BW3177" i="1"/>
  <c r="BW3178" i="1" s="1"/>
  <c r="CC3177" i="1"/>
  <c r="CC3178" i="1" s="1"/>
  <c r="CE3177" i="1"/>
  <c r="CG3177" i="1"/>
  <c r="CG3178" i="1" s="1"/>
  <c r="CM3177" i="1"/>
  <c r="CU3177" i="1"/>
  <c r="CU3178" i="1" s="1"/>
  <c r="CV3177" i="1"/>
  <c r="CV3178" i="1" s="1"/>
  <c r="DA3177" i="1"/>
  <c r="DA3178" i="1" s="1"/>
  <c r="DC3177" i="1"/>
  <c r="DC3178" i="1" s="1"/>
  <c r="DI3177" i="1"/>
  <c r="DI3178" i="1" s="1"/>
  <c r="DK3177" i="1"/>
  <c r="DP3177" i="1"/>
  <c r="DP3178" i="1" s="1"/>
  <c r="DS3177" i="1"/>
  <c r="DT3177" i="1"/>
  <c r="DT3178" i="1" s="1"/>
  <c r="F3178" i="1"/>
  <c r="G3178" i="1"/>
  <c r="N3178" i="1"/>
  <c r="S3178" i="1"/>
  <c r="V3178" i="1"/>
  <c r="AA3178" i="1"/>
  <c r="AE3178" i="1"/>
  <c r="AL3178" i="1"/>
  <c r="AM3178" i="1"/>
  <c r="AT3178" i="1"/>
  <c r="AY3178" i="1"/>
  <c r="BG3178" i="1"/>
  <c r="BJ3178" i="1"/>
  <c r="BK3178" i="1"/>
  <c r="BS3178" i="1"/>
  <c r="BZ3178" i="1"/>
  <c r="CE3178" i="1"/>
  <c r="CH3178" i="1"/>
  <c r="CM3178" i="1"/>
  <c r="CQ3178" i="1"/>
  <c r="CX3178" i="1"/>
  <c r="CY3178" i="1"/>
  <c r="DF3178" i="1"/>
  <c r="DK3178" i="1"/>
  <c r="DS3178" i="1"/>
  <c r="DV3178" i="1"/>
  <c r="DW3178" i="1"/>
  <c r="C3180" i="1"/>
  <c r="C3181" i="1" s="1"/>
  <c r="F3180" i="1"/>
  <c r="I3180" i="1"/>
  <c r="J3180" i="1"/>
  <c r="J3181" i="1" s="1"/>
  <c r="N3180" i="1"/>
  <c r="O3180" i="1"/>
  <c r="O3181" i="1" s="1"/>
  <c r="Q3180" i="1"/>
  <c r="Q3181" i="1" s="1"/>
  <c r="S3180" i="1"/>
  <c r="S3181" i="1" s="1"/>
  <c r="V3180" i="1"/>
  <c r="V3181" i="1" s="1"/>
  <c r="W3180" i="1"/>
  <c r="W3181" i="1" s="1"/>
  <c r="AA3180" i="1"/>
  <c r="AA3181" i="1" s="1"/>
  <c r="AD3180" i="1"/>
  <c r="AI3180" i="1"/>
  <c r="AI3181" i="1" s="1"/>
  <c r="AM3180" i="1"/>
  <c r="AM3181" i="1" s="1"/>
  <c r="AO3180" i="1"/>
  <c r="AP3180" i="1"/>
  <c r="AP3181" i="1" s="1"/>
  <c r="AW3180" i="1"/>
  <c r="AW3181" i="1" s="1"/>
  <c r="AY3180" i="1"/>
  <c r="AY3181" i="1" s="1"/>
  <c r="BB3180" i="1"/>
  <c r="BB3181" i="1" s="1"/>
  <c r="BC3180" i="1"/>
  <c r="BC3181" i="1" s="1"/>
  <c r="BG3180" i="1"/>
  <c r="BJ3180" i="1"/>
  <c r="BJ3181" i="1" s="1"/>
  <c r="BK3180" i="1"/>
  <c r="BK3181" i="1" s="1"/>
  <c r="BN3180" i="1"/>
  <c r="BN3181" i="1" s="1"/>
  <c r="BO3180" i="1"/>
  <c r="BO3181" i="1" s="1"/>
  <c r="BU3180" i="1"/>
  <c r="CA3180" i="1"/>
  <c r="CA3181" i="1" s="1"/>
  <c r="CC3180" i="1"/>
  <c r="CC3181" i="1" s="1"/>
  <c r="CE3180" i="1"/>
  <c r="CH3180" i="1"/>
  <c r="CH3181" i="1" s="1"/>
  <c r="CK3180" i="1"/>
  <c r="CL3180" i="1"/>
  <c r="CL3181" i="1" s="1"/>
  <c r="CM3180" i="1"/>
  <c r="CM3181" i="1" s="1"/>
  <c r="CQ3180" i="1"/>
  <c r="CQ3181" i="1" s="1"/>
  <c r="CS3180" i="1"/>
  <c r="CX3180" i="1"/>
  <c r="CX3181" i="1" s="1"/>
  <c r="CY3180" i="1"/>
  <c r="DB3180" i="1"/>
  <c r="DB3181" i="1" s="1"/>
  <c r="DC3180" i="1"/>
  <c r="DC3181" i="1" s="1"/>
  <c r="DG3180" i="1"/>
  <c r="DG3181" i="1" s="1"/>
  <c r="DI3180" i="1"/>
  <c r="DI3181" i="1" s="1"/>
  <c r="DK3180" i="1"/>
  <c r="DN3180" i="1"/>
  <c r="DN3181" i="1" s="1"/>
  <c r="DR3180" i="1"/>
  <c r="DR3181" i="1" s="1"/>
  <c r="DS3180" i="1"/>
  <c r="DS3181" i="1" s="1"/>
  <c r="DV3180" i="1"/>
  <c r="DV3181" i="1" s="1"/>
  <c r="DW3180" i="1"/>
  <c r="DW3181" i="1" s="1"/>
  <c r="D3181" i="1"/>
  <c r="F3181" i="1"/>
  <c r="H3181" i="1"/>
  <c r="I3181" i="1"/>
  <c r="M3181" i="1"/>
  <c r="N3181" i="1"/>
  <c r="T3181" i="1"/>
  <c r="AD3181" i="1"/>
  <c r="AJ3181" i="1"/>
  <c r="AN3181" i="1"/>
  <c r="AO3181" i="1"/>
  <c r="AZ3181" i="1"/>
  <c r="BD3181" i="1"/>
  <c r="BG3181" i="1"/>
  <c r="BH3181" i="1"/>
  <c r="BL3181" i="1"/>
  <c r="BP3181" i="1"/>
  <c r="BU3181" i="1"/>
  <c r="BX3181" i="1"/>
  <c r="BY3181" i="1"/>
  <c r="CE3181" i="1"/>
  <c r="CF3181" i="1"/>
  <c r="CK3181" i="1"/>
  <c r="CN3181" i="1"/>
  <c r="CS3181" i="1"/>
  <c r="CV3181" i="1"/>
  <c r="CY3181" i="1"/>
  <c r="DD3181" i="1"/>
  <c r="DK3181" i="1"/>
  <c r="DL3181" i="1"/>
  <c r="DP3181" i="1"/>
  <c r="DT3181" i="1"/>
  <c r="I3166" i="1"/>
  <c r="H2698" i="1"/>
  <c r="R723" i="2" l="1"/>
  <c r="V723" i="2" s="1"/>
  <c r="R703" i="2"/>
  <c r="V703" i="2" s="1"/>
  <c r="R695" i="2"/>
  <c r="V695" i="2" s="1"/>
  <c r="R119" i="2"/>
  <c r="V119" i="2" s="1"/>
  <c r="R115" i="2"/>
  <c r="V115" i="2" s="1"/>
  <c r="R111" i="2"/>
  <c r="V111" i="2" s="1"/>
  <c r="R99" i="2"/>
  <c r="V99" i="2" s="1"/>
  <c r="R830" i="2"/>
  <c r="V830" i="2" s="1"/>
  <c r="R826" i="2"/>
  <c r="V826" i="2" s="1"/>
  <c r="R798" i="2"/>
  <c r="V798" i="2" s="1"/>
  <c r="R742" i="2"/>
  <c r="V742" i="2" s="1"/>
  <c r="R738" i="2"/>
  <c r="V738" i="2" s="1"/>
  <c r="R678" i="2"/>
  <c r="V678" i="2" s="1"/>
  <c r="R674" i="2"/>
  <c r="V674" i="2" s="1"/>
  <c r="R654" i="2"/>
  <c r="V654" i="2" s="1"/>
  <c r="R650" i="2"/>
  <c r="V650" i="2" s="1"/>
  <c r="R622" i="2"/>
  <c r="V622" i="2" s="1"/>
  <c r="R618" i="2"/>
  <c r="V618" i="2" s="1"/>
  <c r="R614" i="2"/>
  <c r="V614" i="2" s="1"/>
  <c r="R610" i="2"/>
  <c r="V610" i="2" s="1"/>
  <c r="R606" i="2"/>
  <c r="V606" i="2" s="1"/>
  <c r="R598" i="2"/>
  <c r="V598" i="2" s="1"/>
  <c r="R590" i="2"/>
  <c r="V590" i="2" s="1"/>
  <c r="R586" i="2"/>
  <c r="V586" i="2" s="1"/>
  <c r="R582" i="2"/>
  <c r="V582" i="2" s="1"/>
  <c r="R578" i="2"/>
  <c r="V578" i="2" s="1"/>
  <c r="R691" i="2"/>
  <c r="V691" i="2" s="1"/>
  <c r="R687" i="2"/>
  <c r="V687" i="2" s="1"/>
  <c r="R683" i="2"/>
  <c r="V683" i="2" s="1"/>
  <c r="R671" i="2"/>
  <c r="V671" i="2" s="1"/>
  <c r="R663" i="2"/>
  <c r="V663" i="2" s="1"/>
  <c r="R659" i="2"/>
  <c r="V659" i="2" s="1"/>
  <c r="R651" i="2"/>
  <c r="V651" i="2" s="1"/>
  <c r="R576" i="2"/>
  <c r="V576" i="2" s="1"/>
  <c r="R992" i="2"/>
  <c r="V992" i="2" s="1"/>
  <c r="R988" i="2"/>
  <c r="V988" i="2" s="1"/>
  <c r="R984" i="2"/>
  <c r="V984" i="2" s="1"/>
  <c r="R980" i="2"/>
  <c r="V980" i="2" s="1"/>
  <c r="R976" i="2"/>
  <c r="V976" i="2" s="1"/>
  <c r="R972" i="2"/>
  <c r="V972" i="2" s="1"/>
  <c r="R968" i="2"/>
  <c r="V968" i="2" s="1"/>
  <c r="R964" i="2"/>
  <c r="V964" i="2" s="1"/>
  <c r="R896" i="2"/>
  <c r="V896" i="2" s="1"/>
  <c r="R884" i="2"/>
  <c r="V884" i="2" s="1"/>
  <c r="R864" i="2"/>
  <c r="V864" i="2" s="1"/>
  <c r="R852" i="2"/>
  <c r="V852" i="2" s="1"/>
  <c r="R848" i="2"/>
  <c r="V848" i="2" s="1"/>
  <c r="R844" i="2"/>
  <c r="V844" i="2" s="1"/>
  <c r="R836" i="2"/>
  <c r="V836" i="2" s="1"/>
  <c r="R832" i="2"/>
  <c r="V832" i="2" s="1"/>
  <c r="R820" i="2"/>
  <c r="V820" i="2" s="1"/>
  <c r="R816" i="2"/>
  <c r="V816" i="2" s="1"/>
  <c r="R812" i="2"/>
  <c r="V812" i="2" s="1"/>
  <c r="R800" i="2"/>
  <c r="V800" i="2" s="1"/>
  <c r="R760" i="2"/>
  <c r="V760" i="2" s="1"/>
  <c r="R728" i="2"/>
  <c r="V728" i="2" s="1"/>
  <c r="R720" i="2"/>
  <c r="V720" i="2" s="1"/>
  <c r="R712" i="2"/>
  <c r="V712" i="2" s="1"/>
  <c r="R700" i="2"/>
  <c r="V700" i="2" s="1"/>
  <c r="R696" i="2"/>
  <c r="V696" i="2" s="1"/>
  <c r="R692" i="2"/>
  <c r="V692" i="2" s="1"/>
  <c r="R680" i="2"/>
  <c r="V680" i="2" s="1"/>
  <c r="R672" i="2"/>
  <c r="V672" i="2" s="1"/>
  <c r="R857" i="2"/>
  <c r="V857" i="2" s="1"/>
  <c r="R845" i="2"/>
  <c r="V845" i="2" s="1"/>
  <c r="R841" i="2"/>
  <c r="V841" i="2" s="1"/>
  <c r="R761" i="2"/>
  <c r="V761" i="2" s="1"/>
  <c r="R437" i="2"/>
  <c r="V437" i="2" s="1"/>
  <c r="R425" i="2"/>
  <c r="V425" i="2" s="1"/>
  <c r="R409" i="2"/>
  <c r="V409" i="2" s="1"/>
  <c r="R385" i="2"/>
  <c r="V385" i="2" s="1"/>
  <c r="R365" i="2"/>
  <c r="V365" i="2" s="1"/>
  <c r="R349" i="2"/>
  <c r="V349" i="2" s="1"/>
  <c r="R345" i="2"/>
  <c r="V345" i="2" s="1"/>
  <c r="R333" i="2"/>
  <c r="V333" i="2" s="1"/>
  <c r="R325" i="2"/>
  <c r="V325" i="2" s="1"/>
  <c r="R321" i="2"/>
  <c r="V321" i="2" s="1"/>
  <c r="R317" i="2"/>
  <c r="V317" i="2" s="1"/>
  <c r="R313" i="2"/>
  <c r="V313" i="2" s="1"/>
  <c r="R281" i="2"/>
  <c r="V281" i="2" s="1"/>
  <c r="R277" i="2"/>
  <c r="V277" i="2" s="1"/>
  <c r="R273" i="2"/>
  <c r="V273" i="2" s="1"/>
  <c r="R269" i="2"/>
  <c r="V269" i="2" s="1"/>
  <c r="R265" i="2"/>
  <c r="V265" i="2" s="1"/>
  <c r="R261" i="2"/>
  <c r="V261" i="2" s="1"/>
  <c r="R257" i="2"/>
  <c r="V257" i="2" s="1"/>
  <c r="R249" i="2"/>
  <c r="V249" i="2" s="1"/>
  <c r="R245" i="2"/>
  <c r="V245" i="2" s="1"/>
  <c r="R233" i="2"/>
  <c r="V233" i="2" s="1"/>
  <c r="R201" i="2"/>
  <c r="V201" i="2" s="1"/>
  <c r="R189" i="2"/>
  <c r="V189" i="2" s="1"/>
  <c r="R185" i="2"/>
  <c r="V185" i="2" s="1"/>
  <c r="R173" i="2"/>
  <c r="V173" i="2" s="1"/>
  <c r="R161" i="2"/>
  <c r="V161" i="2" s="1"/>
  <c r="R149" i="2"/>
  <c r="V149" i="2" s="1"/>
  <c r="R137" i="2"/>
  <c r="V137" i="2" s="1"/>
  <c r="R129" i="2"/>
  <c r="V129" i="2" s="1"/>
  <c r="R595" i="2"/>
  <c r="V595" i="2" s="1"/>
  <c r="R587" i="2"/>
  <c r="V587" i="2" s="1"/>
  <c r="R147" i="2"/>
  <c r="V147" i="2" s="1"/>
  <c r="R114" i="2"/>
  <c r="V114" i="2" s="1"/>
  <c r="R110" i="2"/>
  <c r="V110" i="2" s="1"/>
  <c r="R106" i="2"/>
  <c r="V106" i="2" s="1"/>
  <c r="R90" i="2"/>
  <c r="V90" i="2" s="1"/>
  <c r="R725" i="2"/>
  <c r="V725" i="2" s="1"/>
  <c r="R721" i="2"/>
  <c r="V721" i="2" s="1"/>
  <c r="R701" i="2"/>
  <c r="V701" i="2" s="1"/>
  <c r="R697" i="2"/>
  <c r="V697" i="2" s="1"/>
  <c r="R693" i="2"/>
  <c r="V693" i="2" s="1"/>
  <c r="R689" i="2"/>
  <c r="V689" i="2" s="1"/>
  <c r="R685" i="2"/>
  <c r="V685" i="2" s="1"/>
  <c r="R681" i="2"/>
  <c r="V681" i="2" s="1"/>
  <c r="R661" i="2"/>
  <c r="V661" i="2" s="1"/>
  <c r="R657" i="2"/>
  <c r="V657" i="2" s="1"/>
  <c r="R653" i="2"/>
  <c r="V653" i="2" s="1"/>
  <c r="R649" i="2"/>
  <c r="V649" i="2" s="1"/>
  <c r="R608" i="2"/>
  <c r="V608" i="2" s="1"/>
  <c r="R600" i="2"/>
  <c r="V600" i="2" s="1"/>
  <c r="R575" i="2"/>
  <c r="V575" i="2" s="1"/>
  <c r="R754" i="2"/>
  <c r="V754" i="2" s="1"/>
  <c r="R710" i="2"/>
  <c r="V710" i="2" s="1"/>
  <c r="R702" i="2"/>
  <c r="V702" i="2" s="1"/>
  <c r="R694" i="2"/>
  <c r="V694" i="2" s="1"/>
  <c r="R572" i="2"/>
  <c r="V572" i="2" s="1"/>
  <c r="R568" i="2"/>
  <c r="V568" i="2" s="1"/>
  <c r="R564" i="2"/>
  <c r="V564" i="2" s="1"/>
  <c r="R560" i="2"/>
  <c r="V560" i="2" s="1"/>
  <c r="R556" i="2"/>
  <c r="V556" i="2" s="1"/>
  <c r="R552" i="2"/>
  <c r="V552" i="2" s="1"/>
  <c r="R548" i="2"/>
  <c r="V548" i="2" s="1"/>
  <c r="R544" i="2"/>
  <c r="V544" i="2" s="1"/>
  <c r="R540" i="2"/>
  <c r="V540" i="2" s="1"/>
  <c r="R536" i="2"/>
  <c r="V536" i="2" s="1"/>
  <c r="R532" i="2"/>
  <c r="V532" i="2" s="1"/>
  <c r="R528" i="2"/>
  <c r="V528" i="2" s="1"/>
  <c r="R524" i="2"/>
  <c r="V524" i="2" s="1"/>
  <c r="R520" i="2"/>
  <c r="V520" i="2" s="1"/>
  <c r="R516" i="2"/>
  <c r="V516" i="2" s="1"/>
  <c r="R512" i="2"/>
  <c r="V512" i="2" s="1"/>
  <c r="R508" i="2"/>
  <c r="V508" i="2" s="1"/>
  <c r="R504" i="2"/>
  <c r="V504" i="2" s="1"/>
  <c r="R500" i="2"/>
  <c r="V500" i="2" s="1"/>
  <c r="R496" i="2"/>
  <c r="V496" i="2" s="1"/>
  <c r="R492" i="2"/>
  <c r="V492" i="2" s="1"/>
  <c r="R488" i="2"/>
  <c r="V488" i="2" s="1"/>
  <c r="R484" i="2"/>
  <c r="V484" i="2" s="1"/>
  <c r="R480" i="2"/>
  <c r="V480" i="2" s="1"/>
  <c r="R476" i="2"/>
  <c r="V476" i="2" s="1"/>
  <c r="R472" i="2"/>
  <c r="V472" i="2" s="1"/>
  <c r="R468" i="2"/>
  <c r="V468" i="2" s="1"/>
  <c r="R464" i="2"/>
  <c r="V464" i="2" s="1"/>
  <c r="R460" i="2"/>
  <c r="V460" i="2" s="1"/>
  <c r="R456" i="2"/>
  <c r="V456" i="2" s="1"/>
  <c r="R452" i="2"/>
  <c r="V452" i="2" s="1"/>
  <c r="R440" i="2"/>
  <c r="V440" i="2" s="1"/>
  <c r="R372" i="2"/>
  <c r="V372" i="2" s="1"/>
  <c r="R368" i="2"/>
  <c r="V368" i="2" s="1"/>
  <c r="R352" i="2"/>
  <c r="V352" i="2" s="1"/>
  <c r="R340" i="2"/>
  <c r="V340" i="2" s="1"/>
  <c r="R328" i="2"/>
  <c r="V328" i="2" s="1"/>
  <c r="R320" i="2"/>
  <c r="V320" i="2" s="1"/>
  <c r="R276" i="2"/>
  <c r="V276" i="2" s="1"/>
  <c r="R272" i="2"/>
  <c r="V272" i="2" s="1"/>
  <c r="R268" i="2"/>
  <c r="V268" i="2" s="1"/>
  <c r="R264" i="2"/>
  <c r="V264" i="2" s="1"/>
  <c r="R260" i="2"/>
  <c r="V260" i="2" s="1"/>
  <c r="R256" i="2"/>
  <c r="V256" i="2" s="1"/>
  <c r="R244" i="2"/>
  <c r="V244" i="2" s="1"/>
  <c r="R232" i="2"/>
  <c r="V232" i="2" s="1"/>
  <c r="R228" i="2"/>
  <c r="V228" i="2" s="1"/>
  <c r="R208" i="2"/>
  <c r="V208" i="2" s="1"/>
  <c r="R192" i="2"/>
  <c r="V192" i="2" s="1"/>
  <c r="R168" i="2"/>
  <c r="V168" i="2" s="1"/>
  <c r="R152" i="2"/>
  <c r="V152" i="2" s="1"/>
  <c r="R148" i="2"/>
  <c r="V148" i="2" s="1"/>
  <c r="R140" i="2"/>
  <c r="V140" i="2" s="1"/>
  <c r="R128" i="2"/>
  <c r="V128" i="2" s="1"/>
  <c r="R92" i="2"/>
  <c r="V92" i="2" s="1"/>
  <c r="R88" i="2"/>
  <c r="V88" i="2" s="1"/>
  <c r="R855" i="2"/>
  <c r="V855" i="2" s="1"/>
  <c r="R839" i="2"/>
  <c r="V839" i="2" s="1"/>
  <c r="R835" i="2"/>
  <c r="V835" i="2" s="1"/>
  <c r="R823" i="2"/>
  <c r="V823" i="2" s="1"/>
  <c r="R803" i="2"/>
  <c r="V803" i="2" s="1"/>
  <c r="R9" i="2"/>
  <c r="V9" i="2" s="1"/>
  <c r="R796" i="2"/>
  <c r="V796" i="2" s="1"/>
  <c r="R744" i="2"/>
  <c r="V744" i="2" s="1"/>
  <c r="R704" i="2"/>
  <c r="V704" i="2" s="1"/>
  <c r="R647" i="2"/>
  <c r="V647" i="2" s="1"/>
  <c r="R574" i="2"/>
  <c r="V574" i="2" s="1"/>
  <c r="R134" i="2"/>
  <c r="V134" i="2" s="1"/>
  <c r="R130" i="2"/>
  <c r="V130" i="2" s="1"/>
  <c r="R887" i="2"/>
  <c r="V887" i="2" s="1"/>
  <c r="R871" i="2"/>
  <c r="V871" i="2" s="1"/>
  <c r="R741" i="2"/>
  <c r="V741" i="2" s="1"/>
  <c r="R737" i="2"/>
  <c r="V737" i="2" s="1"/>
  <c r="R670" i="2"/>
  <c r="V670" i="2" s="1"/>
  <c r="R662" i="2"/>
  <c r="V662" i="2" s="1"/>
  <c r="R629" i="2"/>
  <c r="V629" i="2" s="1"/>
  <c r="R625" i="2"/>
  <c r="V625" i="2" s="1"/>
  <c r="R621" i="2"/>
  <c r="V621" i="2" s="1"/>
  <c r="R617" i="2"/>
  <c r="V617" i="2" s="1"/>
  <c r="R109" i="2"/>
  <c r="V109" i="2" s="1"/>
  <c r="R105" i="2"/>
  <c r="V105" i="2" s="1"/>
  <c r="R89" i="2"/>
  <c r="V89" i="2" s="1"/>
  <c r="R859" i="2"/>
  <c r="V859" i="2" s="1"/>
  <c r="R811" i="2"/>
  <c r="V811" i="2" s="1"/>
  <c r="R795" i="2"/>
  <c r="V795" i="2" s="1"/>
  <c r="R791" i="2"/>
  <c r="V791" i="2" s="1"/>
  <c r="R775" i="2"/>
  <c r="V775" i="2" s="1"/>
  <c r="R771" i="2"/>
  <c r="V771" i="2" s="1"/>
  <c r="R762" i="2"/>
  <c r="V762" i="2" s="1"/>
  <c r="R734" i="2"/>
  <c r="V734" i="2" s="1"/>
  <c r="R717" i="2"/>
  <c r="V717" i="2" s="1"/>
  <c r="R713" i="2"/>
  <c r="V713" i="2" s="1"/>
  <c r="R688" i="2"/>
  <c r="V688" i="2" s="1"/>
  <c r="R679" i="2"/>
  <c r="V679" i="2" s="1"/>
  <c r="R646" i="2"/>
  <c r="V646" i="2" s="1"/>
  <c r="R642" i="2"/>
  <c r="V642" i="2" s="1"/>
  <c r="R638" i="2"/>
  <c r="V638" i="2" s="1"/>
  <c r="R604" i="2"/>
  <c r="V604" i="2" s="1"/>
  <c r="R596" i="2"/>
  <c r="V596" i="2" s="1"/>
  <c r="R584" i="2"/>
  <c r="V584" i="2" s="1"/>
  <c r="R102" i="2"/>
  <c r="V102" i="2" s="1"/>
  <c r="R94" i="2"/>
  <c r="V94" i="2" s="1"/>
  <c r="R86" i="2"/>
  <c r="V86" i="2" s="1"/>
  <c r="R860" i="2"/>
  <c r="V860" i="2" s="1"/>
  <c r="R828" i="2"/>
  <c r="V828" i="2" s="1"/>
  <c r="R804" i="2"/>
  <c r="V804" i="2" s="1"/>
  <c r="R759" i="2"/>
  <c r="V759" i="2" s="1"/>
  <c r="R726" i="2"/>
  <c r="V726" i="2" s="1"/>
  <c r="R597" i="2"/>
  <c r="V597" i="2" s="1"/>
  <c r="R593" i="2"/>
  <c r="V593" i="2" s="1"/>
  <c r="R589" i="2"/>
  <c r="V589" i="2" s="1"/>
  <c r="R585" i="2"/>
  <c r="V585" i="2" s="1"/>
  <c r="R877" i="2"/>
  <c r="V877" i="2" s="1"/>
  <c r="R873" i="2"/>
  <c r="V873" i="2" s="1"/>
  <c r="R792" i="2"/>
  <c r="V792" i="2" s="1"/>
  <c r="R788" i="2"/>
  <c r="V788" i="2" s="1"/>
  <c r="R784" i="2"/>
  <c r="V784" i="2" s="1"/>
  <c r="R780" i="2"/>
  <c r="V780" i="2" s="1"/>
  <c r="R772" i="2"/>
  <c r="V772" i="2" s="1"/>
  <c r="R768" i="2"/>
  <c r="V768" i="2" s="1"/>
  <c r="R756" i="2"/>
  <c r="V756" i="2" s="1"/>
  <c r="R743" i="2"/>
  <c r="V743" i="2" s="1"/>
  <c r="R735" i="2"/>
  <c r="V735" i="2" s="1"/>
  <c r="R718" i="2"/>
  <c r="V718" i="2" s="1"/>
  <c r="R714" i="2"/>
  <c r="V714" i="2" s="1"/>
  <c r="R677" i="2"/>
  <c r="V677" i="2" s="1"/>
  <c r="R673" i="2"/>
  <c r="V673" i="2" s="1"/>
  <c r="R668" i="2"/>
  <c r="V668" i="2" s="1"/>
  <c r="R660" i="2"/>
  <c r="V660" i="2" s="1"/>
  <c r="R639" i="2"/>
  <c r="V639" i="2" s="1"/>
  <c r="R627" i="2"/>
  <c r="V627" i="2" s="1"/>
  <c r="R619" i="2"/>
  <c r="V619" i="2" s="1"/>
  <c r="R87" i="2"/>
  <c r="V87" i="2" s="1"/>
  <c r="R75" i="2"/>
  <c r="V75" i="2" s="1"/>
  <c r="R59" i="2"/>
  <c r="V59" i="2" s="1"/>
  <c r="R116" i="2"/>
  <c r="V116" i="2" s="1"/>
  <c r="R112" i="2"/>
  <c r="V112" i="2" s="1"/>
  <c r="R104" i="2"/>
  <c r="V104" i="2" s="1"/>
  <c r="R878" i="2"/>
  <c r="V878" i="2" s="1"/>
  <c r="R874" i="2"/>
  <c r="V874" i="2" s="1"/>
  <c r="R736" i="2"/>
  <c r="V736" i="2" s="1"/>
  <c r="R636" i="2"/>
  <c r="V636" i="2" s="1"/>
  <c r="R628" i="2"/>
  <c r="V628" i="2" s="1"/>
  <c r="R616" i="2"/>
  <c r="V616" i="2" s="1"/>
  <c r="R607" i="2"/>
  <c r="V607" i="2" s="1"/>
  <c r="R121" i="2"/>
  <c r="V121" i="2" s="1"/>
  <c r="R892" i="2"/>
  <c r="V892" i="2" s="1"/>
  <c r="R883" i="2"/>
  <c r="V883" i="2" s="1"/>
  <c r="R875" i="2"/>
  <c r="V875" i="2" s="1"/>
  <c r="R846" i="2"/>
  <c r="V846" i="2" s="1"/>
  <c r="R813" i="2"/>
  <c r="V813" i="2" s="1"/>
  <c r="R809" i="2"/>
  <c r="V809" i="2" s="1"/>
  <c r="R776" i="2"/>
  <c r="V776" i="2" s="1"/>
  <c r="R764" i="2"/>
  <c r="V764" i="2" s="1"/>
  <c r="R733" i="2"/>
  <c r="V733" i="2" s="1"/>
  <c r="R729" i="2"/>
  <c r="V729" i="2" s="1"/>
  <c r="R724" i="2"/>
  <c r="V724" i="2" s="1"/>
  <c r="R711" i="2"/>
  <c r="V711" i="2" s="1"/>
  <c r="R880" i="2"/>
  <c r="V880" i="2" s="1"/>
  <c r="R876" i="2"/>
  <c r="V876" i="2" s="1"/>
  <c r="R872" i="2"/>
  <c r="V872" i="2" s="1"/>
  <c r="R868" i="2"/>
  <c r="V868" i="2" s="1"/>
  <c r="R843" i="2"/>
  <c r="V843" i="2" s="1"/>
  <c r="R814" i="2"/>
  <c r="V814" i="2" s="1"/>
  <c r="R810" i="2"/>
  <c r="V810" i="2" s="1"/>
  <c r="R797" i="2"/>
  <c r="V797" i="2" s="1"/>
  <c r="R592" i="2"/>
  <c r="V592" i="2" s="1"/>
  <c r="R893" i="2"/>
  <c r="V893" i="2" s="1"/>
  <c r="R889" i="2"/>
  <c r="V889" i="2" s="1"/>
  <c r="R840" i="2"/>
  <c r="V840" i="2" s="1"/>
  <c r="R827" i="2"/>
  <c r="V827" i="2" s="1"/>
  <c r="R807" i="2"/>
  <c r="V807" i="2" s="1"/>
  <c r="R793" i="2"/>
  <c r="V793" i="2" s="1"/>
  <c r="R781" i="2"/>
  <c r="V781" i="2" s="1"/>
  <c r="R777" i="2"/>
  <c r="V777" i="2" s="1"/>
  <c r="R765" i="2"/>
  <c r="V765" i="2" s="1"/>
  <c r="R752" i="2"/>
  <c r="V752" i="2" s="1"/>
  <c r="R748" i="2"/>
  <c r="V748" i="2" s="1"/>
  <c r="R739" i="2"/>
  <c r="V739" i="2" s="1"/>
  <c r="R730" i="2"/>
  <c r="V730" i="2" s="1"/>
  <c r="R686" i="2"/>
  <c r="V686" i="2" s="1"/>
  <c r="R682" i="2"/>
  <c r="V682" i="2" s="1"/>
  <c r="R664" i="2"/>
  <c r="V664" i="2" s="1"/>
  <c r="R656" i="2"/>
  <c r="V656" i="2" s="1"/>
  <c r="R630" i="2"/>
  <c r="V630" i="2" s="1"/>
  <c r="R753" i="2"/>
  <c r="V753" i="2" s="1"/>
  <c r="R749" i="2"/>
  <c r="V749" i="2" s="1"/>
  <c r="R745" i="2"/>
  <c r="V745" i="2" s="1"/>
  <c r="R709" i="2"/>
  <c r="V709" i="2" s="1"/>
  <c r="R705" i="2"/>
  <c r="V705" i="2" s="1"/>
  <c r="R669" i="2"/>
  <c r="V669" i="2" s="1"/>
  <c r="R994" i="2"/>
  <c r="V994" i="2" s="1"/>
  <c r="R990" i="2"/>
  <c r="V990" i="2" s="1"/>
  <c r="R986" i="2"/>
  <c r="V986" i="2" s="1"/>
  <c r="R982" i="2"/>
  <c r="V982" i="2" s="1"/>
  <c r="R978" i="2"/>
  <c r="V978" i="2" s="1"/>
  <c r="R974" i="2"/>
  <c r="V974" i="2" s="1"/>
  <c r="R970" i="2"/>
  <c r="V970" i="2" s="1"/>
  <c r="R966" i="2"/>
  <c r="V966" i="2" s="1"/>
  <c r="R962" i="2"/>
  <c r="V962" i="2" s="1"/>
  <c r="R958" i="2"/>
  <c r="V958" i="2" s="1"/>
  <c r="R894" i="2"/>
  <c r="V894" i="2" s="1"/>
  <c r="R890" i="2"/>
  <c r="V890" i="2" s="1"/>
  <c r="R861" i="2"/>
  <c r="V861" i="2" s="1"/>
  <c r="R824" i="2"/>
  <c r="V824" i="2" s="1"/>
  <c r="R808" i="2"/>
  <c r="V808" i="2" s="1"/>
  <c r="R782" i="2"/>
  <c r="V782" i="2" s="1"/>
  <c r="R766" i="2"/>
  <c r="V766" i="2" s="1"/>
  <c r="R891" i="2"/>
  <c r="V891" i="2" s="1"/>
  <c r="R862" i="2"/>
  <c r="V862" i="2" s="1"/>
  <c r="R829" i="2"/>
  <c r="V829" i="2" s="1"/>
  <c r="R825" i="2"/>
  <c r="V825" i="2" s="1"/>
  <c r="R779" i="2"/>
  <c r="V779" i="2" s="1"/>
  <c r="R746" i="2"/>
  <c r="V746" i="2" s="1"/>
  <c r="R732" i="2"/>
  <c r="V732" i="2" s="1"/>
  <c r="R719" i="2"/>
  <c r="V719" i="2" s="1"/>
  <c r="R715" i="2"/>
  <c r="V715" i="2" s="1"/>
  <c r="R706" i="2"/>
  <c r="V706" i="2" s="1"/>
  <c r="R624" i="2"/>
  <c r="V624" i="2" s="1"/>
  <c r="R665" i="2"/>
  <c r="V665" i="2" s="1"/>
  <c r="R655" i="2"/>
  <c r="V655" i="2" s="1"/>
  <c r="R637" i="2"/>
  <c r="V637" i="2" s="1"/>
  <c r="R633" i="2"/>
  <c r="V633" i="2" s="1"/>
  <c r="R623" i="2"/>
  <c r="V623" i="2" s="1"/>
  <c r="R605" i="2"/>
  <c r="V605" i="2" s="1"/>
  <c r="R601" i="2"/>
  <c r="V601" i="2" s="1"/>
  <c r="R591" i="2"/>
  <c r="V591" i="2" s="1"/>
  <c r="R120" i="2"/>
  <c r="V120" i="2" s="1"/>
  <c r="R107" i="2"/>
  <c r="V107" i="2" s="1"/>
  <c r="R98" i="2"/>
  <c r="V98" i="2" s="1"/>
  <c r="R85" i="2"/>
  <c r="V85" i="2" s="1"/>
  <c r="R73" i="2"/>
  <c r="V73" i="2" s="1"/>
  <c r="R49" i="2"/>
  <c r="V49" i="2" s="1"/>
  <c r="R615" i="2"/>
  <c r="V615" i="2" s="1"/>
  <c r="R583" i="2"/>
  <c r="V583" i="2" s="1"/>
  <c r="R95" i="2"/>
  <c r="V95" i="2" s="1"/>
  <c r="R82" i="2"/>
  <c r="V82" i="2" s="1"/>
  <c r="R62" i="2"/>
  <c r="V62" i="2" s="1"/>
  <c r="R58" i="2"/>
  <c r="V58" i="2" s="1"/>
  <c r="R46" i="2"/>
  <c r="V46" i="2" s="1"/>
  <c r="R38" i="2"/>
  <c r="V38" i="2" s="1"/>
  <c r="R34" i="2"/>
  <c r="V34" i="2" s="1"/>
  <c r="R716" i="2"/>
  <c r="V716" i="2" s="1"/>
  <c r="R707" i="2"/>
  <c r="V707" i="2" s="1"/>
  <c r="R698" i="2"/>
  <c r="V698" i="2" s="1"/>
  <c r="R684" i="2"/>
  <c r="V684" i="2" s="1"/>
  <c r="R675" i="2"/>
  <c r="V675" i="2" s="1"/>
  <c r="R666" i="2"/>
  <c r="V666" i="2" s="1"/>
  <c r="R652" i="2"/>
  <c r="V652" i="2" s="1"/>
  <c r="R643" i="2"/>
  <c r="V643" i="2" s="1"/>
  <c r="R634" i="2"/>
  <c r="V634" i="2" s="1"/>
  <c r="R620" i="2"/>
  <c r="V620" i="2" s="1"/>
  <c r="R611" i="2"/>
  <c r="V611" i="2" s="1"/>
  <c r="R602" i="2"/>
  <c r="V602" i="2" s="1"/>
  <c r="R588" i="2"/>
  <c r="V588" i="2" s="1"/>
  <c r="R579" i="2"/>
  <c r="V579" i="2" s="1"/>
  <c r="R570" i="2"/>
  <c r="V570" i="2" s="1"/>
  <c r="R566" i="2"/>
  <c r="V566" i="2" s="1"/>
  <c r="R562" i="2"/>
  <c r="V562" i="2" s="1"/>
  <c r="R558" i="2"/>
  <c r="V558" i="2" s="1"/>
  <c r="R554" i="2"/>
  <c r="V554" i="2" s="1"/>
  <c r="R550" i="2"/>
  <c r="V550" i="2" s="1"/>
  <c r="R546" i="2"/>
  <c r="V546" i="2" s="1"/>
  <c r="R542" i="2"/>
  <c r="V542" i="2" s="1"/>
  <c r="R538" i="2"/>
  <c r="V538" i="2" s="1"/>
  <c r="R534" i="2"/>
  <c r="V534" i="2" s="1"/>
  <c r="R530" i="2"/>
  <c r="V530" i="2" s="1"/>
  <c r="R526" i="2"/>
  <c r="V526" i="2" s="1"/>
  <c r="R522" i="2"/>
  <c r="V522" i="2" s="1"/>
  <c r="R518" i="2"/>
  <c r="V518" i="2" s="1"/>
  <c r="R514" i="2"/>
  <c r="V514" i="2" s="1"/>
  <c r="R510" i="2"/>
  <c r="V510" i="2" s="1"/>
  <c r="R506" i="2"/>
  <c r="V506" i="2" s="1"/>
  <c r="R502" i="2"/>
  <c r="V502" i="2" s="1"/>
  <c r="R498" i="2"/>
  <c r="V498" i="2" s="1"/>
  <c r="R494" i="2"/>
  <c r="V494" i="2" s="1"/>
  <c r="R490" i="2"/>
  <c r="V490" i="2" s="1"/>
  <c r="R486" i="2"/>
  <c r="V486" i="2" s="1"/>
  <c r="R482" i="2"/>
  <c r="V482" i="2" s="1"/>
  <c r="R478" i="2"/>
  <c r="V478" i="2" s="1"/>
  <c r="R474" i="2"/>
  <c r="V474" i="2" s="1"/>
  <c r="R470" i="2"/>
  <c r="V470" i="2" s="1"/>
  <c r="R466" i="2"/>
  <c r="V466" i="2" s="1"/>
  <c r="R462" i="2"/>
  <c r="V462" i="2" s="1"/>
  <c r="R458" i="2"/>
  <c r="V458" i="2" s="1"/>
  <c r="R454" i="2"/>
  <c r="V454" i="2" s="1"/>
  <c r="R450" i="2"/>
  <c r="V450" i="2" s="1"/>
  <c r="R434" i="2"/>
  <c r="V434" i="2" s="1"/>
  <c r="R422" i="2"/>
  <c r="V422" i="2" s="1"/>
  <c r="R418" i="2"/>
  <c r="V418" i="2" s="1"/>
  <c r="R390" i="2"/>
  <c r="V390" i="2" s="1"/>
  <c r="R382" i="2"/>
  <c r="V382" i="2" s="1"/>
  <c r="R378" i="2"/>
  <c r="V378" i="2" s="1"/>
  <c r="R370" i="2"/>
  <c r="V370" i="2" s="1"/>
  <c r="R354" i="2"/>
  <c r="V354" i="2" s="1"/>
  <c r="R350" i="2"/>
  <c r="V350" i="2" s="1"/>
  <c r="R338" i="2"/>
  <c r="V338" i="2" s="1"/>
  <c r="R330" i="2"/>
  <c r="V330" i="2" s="1"/>
  <c r="R326" i="2"/>
  <c r="V326" i="2" s="1"/>
  <c r="R318" i="2"/>
  <c r="V318" i="2" s="1"/>
  <c r="R278" i="2"/>
  <c r="V278" i="2" s="1"/>
  <c r="R274" i="2"/>
  <c r="V274" i="2" s="1"/>
  <c r="R270" i="2"/>
  <c r="V270" i="2" s="1"/>
  <c r="R266" i="2"/>
  <c r="V266" i="2" s="1"/>
  <c r="R262" i="2"/>
  <c r="V262" i="2" s="1"/>
  <c r="R258" i="2"/>
  <c r="V258" i="2" s="1"/>
  <c r="R242" i="2"/>
  <c r="V242" i="2" s="1"/>
  <c r="R230" i="2"/>
  <c r="V230" i="2" s="1"/>
  <c r="R226" i="2"/>
  <c r="V226" i="2" s="1"/>
  <c r="R218" i="2"/>
  <c r="V218" i="2" s="1"/>
  <c r="R210" i="2"/>
  <c r="V210" i="2" s="1"/>
  <c r="R202" i="2"/>
  <c r="V202" i="2" s="1"/>
  <c r="R170" i="2"/>
  <c r="V170" i="2" s="1"/>
  <c r="R162" i="2"/>
  <c r="V162" i="2" s="1"/>
  <c r="R142" i="2"/>
  <c r="V142" i="2" s="1"/>
  <c r="R108" i="2"/>
  <c r="V108" i="2" s="1"/>
  <c r="R100" i="2"/>
  <c r="V100" i="2" s="1"/>
  <c r="R96" i="2"/>
  <c r="V96" i="2" s="1"/>
  <c r="R91" i="2"/>
  <c r="V91" i="2" s="1"/>
  <c r="R22" i="2"/>
  <c r="V22" i="2" s="1"/>
  <c r="R18" i="2"/>
  <c r="V18" i="2" s="1"/>
  <c r="R740" i="2"/>
  <c r="V740" i="2" s="1"/>
  <c r="R731" i="2"/>
  <c r="V731" i="2" s="1"/>
  <c r="R722" i="2"/>
  <c r="V722" i="2" s="1"/>
  <c r="R708" i="2"/>
  <c r="V708" i="2" s="1"/>
  <c r="R699" i="2"/>
  <c r="V699" i="2" s="1"/>
  <c r="R690" i="2"/>
  <c r="V690" i="2" s="1"/>
  <c r="R676" i="2"/>
  <c r="V676" i="2" s="1"/>
  <c r="R667" i="2"/>
  <c r="V667" i="2" s="1"/>
  <c r="R658" i="2"/>
  <c r="V658" i="2" s="1"/>
  <c r="R644" i="2"/>
  <c r="V644" i="2" s="1"/>
  <c r="R635" i="2"/>
  <c r="V635" i="2" s="1"/>
  <c r="R626" i="2"/>
  <c r="V626" i="2" s="1"/>
  <c r="R612" i="2"/>
  <c r="V612" i="2" s="1"/>
  <c r="R603" i="2"/>
  <c r="V603" i="2" s="1"/>
  <c r="R594" i="2"/>
  <c r="V594" i="2" s="1"/>
  <c r="R580" i="2"/>
  <c r="V580" i="2" s="1"/>
  <c r="R571" i="2"/>
  <c r="V571" i="2" s="1"/>
  <c r="R563" i="2"/>
  <c r="V563" i="2" s="1"/>
  <c r="R555" i="2"/>
  <c r="V555" i="2" s="1"/>
  <c r="R447" i="2"/>
  <c r="V447" i="2" s="1"/>
  <c r="R435" i="2"/>
  <c r="V435" i="2" s="1"/>
  <c r="R407" i="2"/>
  <c r="V407" i="2" s="1"/>
  <c r="R403" i="2"/>
  <c r="V403" i="2" s="1"/>
  <c r="R379" i="2"/>
  <c r="V379" i="2" s="1"/>
  <c r="R367" i="2"/>
  <c r="V367" i="2" s="1"/>
  <c r="R355" i="2"/>
  <c r="V355" i="2" s="1"/>
  <c r="R339" i="2"/>
  <c r="V339" i="2" s="1"/>
  <c r="R335" i="2"/>
  <c r="V335" i="2" s="1"/>
  <c r="R331" i="2"/>
  <c r="V331" i="2" s="1"/>
  <c r="R323" i="2"/>
  <c r="V323" i="2" s="1"/>
  <c r="R315" i="2"/>
  <c r="V315" i="2" s="1"/>
  <c r="R275" i="2"/>
  <c r="V275" i="2" s="1"/>
  <c r="R271" i="2"/>
  <c r="V271" i="2" s="1"/>
  <c r="R267" i="2"/>
  <c r="V267" i="2" s="1"/>
  <c r="R263" i="2"/>
  <c r="V263" i="2" s="1"/>
  <c r="R259" i="2"/>
  <c r="V259" i="2" s="1"/>
  <c r="R255" i="2"/>
  <c r="V255" i="2" s="1"/>
  <c r="R247" i="2"/>
  <c r="V247" i="2" s="1"/>
  <c r="R243" i="2"/>
  <c r="V243" i="2" s="1"/>
  <c r="R235" i="2"/>
  <c r="V235" i="2" s="1"/>
  <c r="R126" i="2"/>
  <c r="V126" i="2" s="1"/>
  <c r="R122" i="2"/>
  <c r="V122" i="2" s="1"/>
  <c r="R11" i="2"/>
  <c r="V11" i="2" s="1"/>
  <c r="R645" i="2"/>
  <c r="V645" i="2" s="1"/>
  <c r="R641" i="2"/>
  <c r="V641" i="2" s="1"/>
  <c r="R631" i="2"/>
  <c r="V631" i="2" s="1"/>
  <c r="R613" i="2"/>
  <c r="V613" i="2" s="1"/>
  <c r="R609" i="2"/>
  <c r="V609" i="2" s="1"/>
  <c r="R599" i="2"/>
  <c r="V599" i="2" s="1"/>
  <c r="R581" i="2"/>
  <c r="V581" i="2" s="1"/>
  <c r="R577" i="2"/>
  <c r="V577" i="2" s="1"/>
  <c r="R123" i="2"/>
  <c r="V123" i="2" s="1"/>
  <c r="R851" i="2"/>
  <c r="V851" i="2" s="1"/>
  <c r="R991" i="2"/>
  <c r="V991" i="2" s="1"/>
  <c r="R987" i="2"/>
  <c r="V987" i="2" s="1"/>
  <c r="R983" i="2"/>
  <c r="V983" i="2" s="1"/>
  <c r="R979" i="2"/>
  <c r="V979" i="2" s="1"/>
  <c r="R975" i="2"/>
  <c r="V975" i="2" s="1"/>
  <c r="R971" i="2"/>
  <c r="V971" i="2" s="1"/>
  <c r="R967" i="2"/>
  <c r="V967" i="2" s="1"/>
  <c r="R963" i="2"/>
  <c r="V963" i="2" s="1"/>
  <c r="R856" i="2"/>
  <c r="V856" i="2" s="1"/>
  <c r="R787" i="2"/>
  <c r="V787" i="2" s="1"/>
  <c r="R993" i="2"/>
  <c r="V993" i="2" s="1"/>
  <c r="R989" i="2"/>
  <c r="V989" i="2" s="1"/>
  <c r="R985" i="2"/>
  <c r="V985" i="2" s="1"/>
  <c r="R981" i="2"/>
  <c r="V981" i="2" s="1"/>
  <c r="R977" i="2"/>
  <c r="V977" i="2" s="1"/>
  <c r="R973" i="2"/>
  <c r="V973" i="2" s="1"/>
  <c r="R969" i="2"/>
  <c r="V969" i="2" s="1"/>
  <c r="R965" i="2"/>
  <c r="V965" i="2" s="1"/>
  <c r="R961" i="2"/>
  <c r="V961" i="2" s="1"/>
  <c r="R888" i="2"/>
  <c r="V888" i="2" s="1"/>
  <c r="R867" i="2"/>
  <c r="V867" i="2" s="1"/>
  <c r="R819" i="2"/>
  <c r="V819" i="2" s="1"/>
  <c r="R957" i="2"/>
  <c r="V957" i="2" s="1"/>
  <c r="R953" i="2"/>
  <c r="V953" i="2" s="1"/>
  <c r="R949" i="2"/>
  <c r="V949" i="2" s="1"/>
  <c r="R945" i="2"/>
  <c r="V945" i="2" s="1"/>
  <c r="R941" i="2"/>
  <c r="V941" i="2" s="1"/>
  <c r="R937" i="2"/>
  <c r="V937" i="2" s="1"/>
  <c r="R933" i="2"/>
  <c r="V933" i="2" s="1"/>
  <c r="R929" i="2"/>
  <c r="V929" i="2" s="1"/>
  <c r="R925" i="2"/>
  <c r="V925" i="2" s="1"/>
  <c r="R921" i="2"/>
  <c r="V921" i="2" s="1"/>
  <c r="R917" i="2"/>
  <c r="V917" i="2" s="1"/>
  <c r="R913" i="2"/>
  <c r="V913" i="2" s="1"/>
  <c r="R909" i="2"/>
  <c r="V909" i="2" s="1"/>
  <c r="R905" i="2"/>
  <c r="V905" i="2" s="1"/>
  <c r="R901" i="2"/>
  <c r="V901" i="2" s="1"/>
  <c r="R897" i="2"/>
  <c r="V897" i="2" s="1"/>
  <c r="R863" i="2"/>
  <c r="V863" i="2" s="1"/>
  <c r="R853" i="2"/>
  <c r="V853" i="2" s="1"/>
  <c r="R838" i="2"/>
  <c r="V838" i="2" s="1"/>
  <c r="R833" i="2"/>
  <c r="V833" i="2" s="1"/>
  <c r="R799" i="2"/>
  <c r="V799" i="2" s="1"/>
  <c r="R789" i="2"/>
  <c r="V789" i="2" s="1"/>
  <c r="R774" i="2"/>
  <c r="V774" i="2" s="1"/>
  <c r="R769" i="2"/>
  <c r="V769" i="2" s="1"/>
  <c r="R750" i="2"/>
  <c r="V750" i="2" s="1"/>
  <c r="R449" i="2"/>
  <c r="V449" i="2" s="1"/>
  <c r="R444" i="2"/>
  <c r="V444" i="2" s="1"/>
  <c r="R439" i="2"/>
  <c r="V439" i="2" s="1"/>
  <c r="R430" i="2"/>
  <c r="V430" i="2" s="1"/>
  <c r="R426" i="2"/>
  <c r="V426" i="2" s="1"/>
  <c r="R417" i="2"/>
  <c r="V417" i="2" s="1"/>
  <c r="R387" i="2"/>
  <c r="V387" i="2" s="1"/>
  <c r="R374" i="2"/>
  <c r="V374" i="2" s="1"/>
  <c r="R369" i="2"/>
  <c r="V369" i="2" s="1"/>
  <c r="R364" i="2"/>
  <c r="V364" i="2" s="1"/>
  <c r="R359" i="2"/>
  <c r="V359" i="2" s="1"/>
  <c r="R344" i="2"/>
  <c r="V344" i="2" s="1"/>
  <c r="R316" i="2"/>
  <c r="V316" i="2" s="1"/>
  <c r="R312" i="2"/>
  <c r="V312" i="2" s="1"/>
  <c r="R308" i="2"/>
  <c r="V308" i="2" s="1"/>
  <c r="R304" i="2"/>
  <c r="V304" i="2" s="1"/>
  <c r="R300" i="2"/>
  <c r="V300" i="2" s="1"/>
  <c r="R296" i="2"/>
  <c r="V296" i="2" s="1"/>
  <c r="R292" i="2"/>
  <c r="V292" i="2" s="1"/>
  <c r="R288" i="2"/>
  <c r="V288" i="2" s="1"/>
  <c r="R284" i="2"/>
  <c r="V284" i="2" s="1"/>
  <c r="R280" i="2"/>
  <c r="V280" i="2" s="1"/>
  <c r="R145" i="2"/>
  <c r="V145" i="2" s="1"/>
  <c r="R954" i="2"/>
  <c r="V954" i="2" s="1"/>
  <c r="R950" i="2"/>
  <c r="V950" i="2" s="1"/>
  <c r="R946" i="2"/>
  <c r="V946" i="2" s="1"/>
  <c r="R942" i="2"/>
  <c r="V942" i="2" s="1"/>
  <c r="R938" i="2"/>
  <c r="V938" i="2" s="1"/>
  <c r="R934" i="2"/>
  <c r="V934" i="2" s="1"/>
  <c r="R930" i="2"/>
  <c r="V930" i="2" s="1"/>
  <c r="R926" i="2"/>
  <c r="V926" i="2" s="1"/>
  <c r="R922" i="2"/>
  <c r="V922" i="2" s="1"/>
  <c r="R918" i="2"/>
  <c r="V918" i="2" s="1"/>
  <c r="R914" i="2"/>
  <c r="V914" i="2" s="1"/>
  <c r="R910" i="2"/>
  <c r="V910" i="2" s="1"/>
  <c r="R906" i="2"/>
  <c r="V906" i="2" s="1"/>
  <c r="R902" i="2"/>
  <c r="V902" i="2" s="1"/>
  <c r="R898" i="2"/>
  <c r="V898" i="2" s="1"/>
  <c r="R879" i="2"/>
  <c r="V879" i="2" s="1"/>
  <c r="R869" i="2"/>
  <c r="V869" i="2" s="1"/>
  <c r="R854" i="2"/>
  <c r="V854" i="2" s="1"/>
  <c r="R849" i="2"/>
  <c r="V849" i="2" s="1"/>
  <c r="R834" i="2"/>
  <c r="V834" i="2" s="1"/>
  <c r="R815" i="2"/>
  <c r="V815" i="2" s="1"/>
  <c r="R805" i="2"/>
  <c r="V805" i="2" s="1"/>
  <c r="R790" i="2"/>
  <c r="V790" i="2" s="1"/>
  <c r="R785" i="2"/>
  <c r="V785" i="2" s="1"/>
  <c r="R770" i="2"/>
  <c r="V770" i="2" s="1"/>
  <c r="R751" i="2"/>
  <c r="V751" i="2" s="1"/>
  <c r="R445" i="2"/>
  <c r="V445" i="2" s="1"/>
  <c r="R431" i="2"/>
  <c r="V431" i="2" s="1"/>
  <c r="R427" i="2"/>
  <c r="V427" i="2" s="1"/>
  <c r="R414" i="2"/>
  <c r="V414" i="2" s="1"/>
  <c r="R410" i="2"/>
  <c r="V410" i="2" s="1"/>
  <c r="R401" i="2"/>
  <c r="V401" i="2" s="1"/>
  <c r="R375" i="2"/>
  <c r="V375" i="2" s="1"/>
  <c r="R360" i="2"/>
  <c r="V360" i="2" s="1"/>
  <c r="R346" i="2"/>
  <c r="V346" i="2" s="1"/>
  <c r="R341" i="2"/>
  <c r="V341" i="2" s="1"/>
  <c r="R322" i="2"/>
  <c r="V322" i="2" s="1"/>
  <c r="R309" i="2"/>
  <c r="V309" i="2" s="1"/>
  <c r="R305" i="2"/>
  <c r="V305" i="2" s="1"/>
  <c r="R301" i="2"/>
  <c r="V301" i="2" s="1"/>
  <c r="R297" i="2"/>
  <c r="V297" i="2" s="1"/>
  <c r="R293" i="2"/>
  <c r="V293" i="2" s="1"/>
  <c r="R289" i="2"/>
  <c r="V289" i="2" s="1"/>
  <c r="R285" i="2"/>
  <c r="V285" i="2" s="1"/>
  <c r="R547" i="2"/>
  <c r="V547" i="2" s="1"/>
  <c r="R539" i="2"/>
  <c r="V539" i="2" s="1"/>
  <c r="R531" i="2"/>
  <c r="V531" i="2" s="1"/>
  <c r="R523" i="2"/>
  <c r="V523" i="2" s="1"/>
  <c r="R515" i="2"/>
  <c r="V515" i="2" s="1"/>
  <c r="R507" i="2"/>
  <c r="V507" i="2" s="1"/>
  <c r="R499" i="2"/>
  <c r="V499" i="2" s="1"/>
  <c r="R491" i="2"/>
  <c r="V491" i="2" s="1"/>
  <c r="R483" i="2"/>
  <c r="V483" i="2" s="1"/>
  <c r="R475" i="2"/>
  <c r="V475" i="2" s="1"/>
  <c r="R467" i="2"/>
  <c r="V467" i="2" s="1"/>
  <c r="R459" i="2"/>
  <c r="V459" i="2" s="1"/>
  <c r="R451" i="2"/>
  <c r="V451" i="2" s="1"/>
  <c r="R446" i="2"/>
  <c r="V446" i="2" s="1"/>
  <c r="R441" i="2"/>
  <c r="V441" i="2" s="1"/>
  <c r="R436" i="2"/>
  <c r="V436" i="2" s="1"/>
  <c r="R423" i="2"/>
  <c r="V423" i="2" s="1"/>
  <c r="R419" i="2"/>
  <c r="V419" i="2" s="1"/>
  <c r="R406" i="2"/>
  <c r="V406" i="2" s="1"/>
  <c r="R402" i="2"/>
  <c r="V402" i="2" s="1"/>
  <c r="R393" i="2"/>
  <c r="V393" i="2" s="1"/>
  <c r="R371" i="2"/>
  <c r="V371" i="2" s="1"/>
  <c r="R366" i="2"/>
  <c r="V366" i="2" s="1"/>
  <c r="R361" i="2"/>
  <c r="V361" i="2" s="1"/>
  <c r="R356" i="2"/>
  <c r="V356" i="2" s="1"/>
  <c r="R351" i="2"/>
  <c r="V351" i="2" s="1"/>
  <c r="R336" i="2"/>
  <c r="V336" i="2" s="1"/>
  <c r="R923" i="2"/>
  <c r="V923" i="2" s="1"/>
  <c r="R919" i="2"/>
  <c r="V919" i="2" s="1"/>
  <c r="R915" i="2"/>
  <c r="V915" i="2" s="1"/>
  <c r="R911" i="2"/>
  <c r="V911" i="2" s="1"/>
  <c r="R907" i="2"/>
  <c r="V907" i="2" s="1"/>
  <c r="R903" i="2"/>
  <c r="V903" i="2" s="1"/>
  <c r="R899" i="2"/>
  <c r="V899" i="2" s="1"/>
  <c r="R895" i="2"/>
  <c r="V895" i="2" s="1"/>
  <c r="R885" i="2"/>
  <c r="V885" i="2" s="1"/>
  <c r="R870" i="2"/>
  <c r="V870" i="2" s="1"/>
  <c r="R865" i="2"/>
  <c r="V865" i="2" s="1"/>
  <c r="R831" i="2"/>
  <c r="V831" i="2" s="1"/>
  <c r="R821" i="2"/>
  <c r="V821" i="2" s="1"/>
  <c r="R806" i="2"/>
  <c r="V806" i="2" s="1"/>
  <c r="R801" i="2"/>
  <c r="V801" i="2" s="1"/>
  <c r="R767" i="2"/>
  <c r="V767" i="2" s="1"/>
  <c r="R757" i="2"/>
  <c r="V757" i="2" s="1"/>
  <c r="R442" i="2"/>
  <c r="V442" i="2" s="1"/>
  <c r="R415" i="2"/>
  <c r="V415" i="2" s="1"/>
  <c r="R411" i="2"/>
  <c r="V411" i="2" s="1"/>
  <c r="R398" i="2"/>
  <c r="V398" i="2" s="1"/>
  <c r="R394" i="2"/>
  <c r="V394" i="2" s="1"/>
  <c r="R362" i="2"/>
  <c r="V362" i="2" s="1"/>
  <c r="R357" i="2"/>
  <c r="V357" i="2" s="1"/>
  <c r="R347" i="2"/>
  <c r="V347" i="2" s="1"/>
  <c r="R342" i="2"/>
  <c r="V342" i="2" s="1"/>
  <c r="R314" i="2"/>
  <c r="V314" i="2" s="1"/>
  <c r="R310" i="2"/>
  <c r="V310" i="2" s="1"/>
  <c r="R306" i="2"/>
  <c r="V306" i="2" s="1"/>
  <c r="R302" i="2"/>
  <c r="V302" i="2" s="1"/>
  <c r="R298" i="2"/>
  <c r="V298" i="2" s="1"/>
  <c r="R294" i="2"/>
  <c r="V294" i="2" s="1"/>
  <c r="R290" i="2"/>
  <c r="V290" i="2" s="1"/>
  <c r="R286" i="2"/>
  <c r="V286" i="2" s="1"/>
  <c r="R282" i="2"/>
  <c r="V282" i="2" s="1"/>
  <c r="R924" i="2"/>
  <c r="V924" i="2" s="1"/>
  <c r="R920" i="2"/>
  <c r="V920" i="2" s="1"/>
  <c r="R916" i="2"/>
  <c r="V916" i="2" s="1"/>
  <c r="R912" i="2"/>
  <c r="V912" i="2" s="1"/>
  <c r="R908" i="2"/>
  <c r="V908" i="2" s="1"/>
  <c r="R904" i="2"/>
  <c r="V904" i="2" s="1"/>
  <c r="R900" i="2"/>
  <c r="V900" i="2" s="1"/>
  <c r="R886" i="2"/>
  <c r="V886" i="2" s="1"/>
  <c r="R881" i="2"/>
  <c r="V881" i="2" s="1"/>
  <c r="R847" i="2"/>
  <c r="V847" i="2" s="1"/>
  <c r="R837" i="2"/>
  <c r="V837" i="2" s="1"/>
  <c r="R822" i="2"/>
  <c r="V822" i="2" s="1"/>
  <c r="R817" i="2"/>
  <c r="V817" i="2" s="1"/>
  <c r="R783" i="2"/>
  <c r="V783" i="2" s="1"/>
  <c r="R773" i="2"/>
  <c r="V773" i="2" s="1"/>
  <c r="R758" i="2"/>
  <c r="V758" i="2" s="1"/>
  <c r="R448" i="2"/>
  <c r="V448" i="2" s="1"/>
  <c r="R443" i="2"/>
  <c r="V443" i="2" s="1"/>
  <c r="R438" i="2"/>
  <c r="V438" i="2" s="1"/>
  <c r="R433" i="2"/>
  <c r="V433" i="2" s="1"/>
  <c r="R395" i="2"/>
  <c r="V395" i="2" s="1"/>
  <c r="R386" i="2"/>
  <c r="V386" i="2" s="1"/>
  <c r="R377" i="2"/>
  <c r="V377" i="2" s="1"/>
  <c r="R373" i="2"/>
  <c r="V373" i="2" s="1"/>
  <c r="R363" i="2"/>
  <c r="V363" i="2" s="1"/>
  <c r="R358" i="2"/>
  <c r="V358" i="2" s="1"/>
  <c r="R353" i="2"/>
  <c r="V353" i="2" s="1"/>
  <c r="R348" i="2"/>
  <c r="V348" i="2" s="1"/>
  <c r="R343" i="2"/>
  <c r="V343" i="2" s="1"/>
  <c r="R311" i="2"/>
  <c r="V311" i="2" s="1"/>
  <c r="R307" i="2"/>
  <c r="V307" i="2" s="1"/>
  <c r="R303" i="2"/>
  <c r="V303" i="2" s="1"/>
  <c r="R299" i="2"/>
  <c r="V299" i="2" s="1"/>
  <c r="R295" i="2"/>
  <c r="V295" i="2" s="1"/>
  <c r="R291" i="2"/>
  <c r="V291" i="2" s="1"/>
  <c r="R287" i="2"/>
  <c r="V287" i="2" s="1"/>
  <c r="R283" i="2"/>
  <c r="V283" i="2" s="1"/>
  <c r="R279" i="2"/>
  <c r="V279" i="2" s="1"/>
  <c r="R252" i="2"/>
  <c r="V252" i="2" s="1"/>
  <c r="R246" i="2"/>
  <c r="V246" i="2" s="1"/>
  <c r="R238" i="2"/>
  <c r="V238" i="2" s="1"/>
  <c r="R227" i="2"/>
  <c r="V227" i="2" s="1"/>
  <c r="R197" i="2"/>
  <c r="V197" i="2" s="1"/>
  <c r="R193" i="2"/>
  <c r="V193" i="2" s="1"/>
  <c r="R184" i="2"/>
  <c r="V184" i="2" s="1"/>
  <c r="R157" i="2"/>
  <c r="V157" i="2" s="1"/>
  <c r="R153" i="2"/>
  <c r="V153" i="2" s="1"/>
  <c r="R135" i="2"/>
  <c r="V135" i="2" s="1"/>
  <c r="R131" i="2"/>
  <c r="V131" i="2" s="1"/>
  <c r="R101" i="2"/>
  <c r="V101" i="2" s="1"/>
  <c r="R81" i="2"/>
  <c r="V81" i="2" s="1"/>
  <c r="R30" i="2"/>
  <c r="V30" i="2" s="1"/>
  <c r="R26" i="2"/>
  <c r="V26" i="2" s="1"/>
  <c r="R17" i="2"/>
  <c r="V17" i="2" s="1"/>
  <c r="R253" i="2"/>
  <c r="V253" i="2" s="1"/>
  <c r="R248" i="2"/>
  <c r="V248" i="2" s="1"/>
  <c r="R239" i="2"/>
  <c r="V239" i="2" s="1"/>
  <c r="R229" i="2"/>
  <c r="V229" i="2" s="1"/>
  <c r="R194" i="2"/>
  <c r="V194" i="2" s="1"/>
  <c r="R181" i="2"/>
  <c r="V181" i="2" s="1"/>
  <c r="R176" i="2"/>
  <c r="V176" i="2" s="1"/>
  <c r="R154" i="2"/>
  <c r="V154" i="2" s="1"/>
  <c r="R127" i="2"/>
  <c r="V127" i="2" s="1"/>
  <c r="R78" i="2"/>
  <c r="V78" i="2" s="1"/>
  <c r="R74" i="2"/>
  <c r="V74" i="2" s="1"/>
  <c r="R65" i="2"/>
  <c r="V65" i="2" s="1"/>
  <c r="R10" i="2"/>
  <c r="V10" i="2" s="1"/>
  <c r="R337" i="2"/>
  <c r="V337" i="2" s="1"/>
  <c r="R332" i="2"/>
  <c r="V332" i="2" s="1"/>
  <c r="R327" i="2"/>
  <c r="V327" i="2" s="1"/>
  <c r="R254" i="2"/>
  <c r="V254" i="2" s="1"/>
  <c r="R240" i="2"/>
  <c r="V240" i="2" s="1"/>
  <c r="R234" i="2"/>
  <c r="V234" i="2" s="1"/>
  <c r="R224" i="2"/>
  <c r="V224" i="2" s="1"/>
  <c r="R220" i="2"/>
  <c r="V220" i="2" s="1"/>
  <c r="R216" i="2"/>
  <c r="V216" i="2" s="1"/>
  <c r="R186" i="2"/>
  <c r="V186" i="2" s="1"/>
  <c r="R177" i="2"/>
  <c r="V177" i="2" s="1"/>
  <c r="R146" i="2"/>
  <c r="V146" i="2" s="1"/>
  <c r="R132" i="2"/>
  <c r="V132" i="2" s="1"/>
  <c r="R103" i="2"/>
  <c r="V103" i="2" s="1"/>
  <c r="R70" i="2"/>
  <c r="V70" i="2" s="1"/>
  <c r="R66" i="2"/>
  <c r="V66" i="2" s="1"/>
  <c r="R57" i="2"/>
  <c r="V57" i="2" s="1"/>
  <c r="R250" i="2"/>
  <c r="V250" i="2" s="1"/>
  <c r="R241" i="2"/>
  <c r="V241" i="2" s="1"/>
  <c r="R236" i="2"/>
  <c r="V236" i="2" s="1"/>
  <c r="R225" i="2"/>
  <c r="V225" i="2" s="1"/>
  <c r="R221" i="2"/>
  <c r="V221" i="2" s="1"/>
  <c r="R217" i="2"/>
  <c r="V217" i="2" s="1"/>
  <c r="R213" i="2"/>
  <c r="V213" i="2" s="1"/>
  <c r="R209" i="2"/>
  <c r="V209" i="2" s="1"/>
  <c r="R178" i="2"/>
  <c r="V178" i="2" s="1"/>
  <c r="R169" i="2"/>
  <c r="V169" i="2" s="1"/>
  <c r="R138" i="2"/>
  <c r="V138" i="2" s="1"/>
  <c r="R133" i="2"/>
  <c r="V133" i="2" s="1"/>
  <c r="R124" i="2"/>
  <c r="V124" i="2" s="1"/>
  <c r="R67" i="2"/>
  <c r="V67" i="2" s="1"/>
  <c r="R54" i="2"/>
  <c r="V54" i="2" s="1"/>
  <c r="R50" i="2"/>
  <c r="V50" i="2" s="1"/>
  <c r="R41" i="2"/>
  <c r="V41" i="2" s="1"/>
  <c r="R334" i="2"/>
  <c r="V334" i="2" s="1"/>
  <c r="R329" i="2"/>
  <c r="V329" i="2" s="1"/>
  <c r="R324" i="2"/>
  <c r="V324" i="2" s="1"/>
  <c r="R319" i="2"/>
  <c r="V319" i="2" s="1"/>
  <c r="R251" i="2"/>
  <c r="V251" i="2" s="1"/>
  <c r="R237" i="2"/>
  <c r="V237" i="2" s="1"/>
  <c r="R231" i="2"/>
  <c r="V231" i="2" s="1"/>
  <c r="R205" i="2"/>
  <c r="V205" i="2" s="1"/>
  <c r="R200" i="2"/>
  <c r="V200" i="2" s="1"/>
  <c r="R165" i="2"/>
  <c r="V165" i="2" s="1"/>
  <c r="R160" i="2"/>
  <c r="V160" i="2" s="1"/>
  <c r="R143" i="2"/>
  <c r="V143" i="2" s="1"/>
  <c r="R139" i="2"/>
  <c r="V139" i="2" s="1"/>
  <c r="R42" i="2"/>
  <c r="V42" i="2" s="1"/>
  <c r="R959" i="2"/>
  <c r="V959" i="2" s="1"/>
  <c r="R955" i="2"/>
  <c r="V955" i="2" s="1"/>
  <c r="R951" i="2"/>
  <c r="V951" i="2" s="1"/>
  <c r="R947" i="2"/>
  <c r="V947" i="2" s="1"/>
  <c r="R943" i="2"/>
  <c r="V943" i="2" s="1"/>
  <c r="R939" i="2"/>
  <c r="V939" i="2" s="1"/>
  <c r="R935" i="2"/>
  <c r="V935" i="2" s="1"/>
  <c r="R931" i="2"/>
  <c r="V931" i="2" s="1"/>
  <c r="R927" i="2"/>
  <c r="V927" i="2" s="1"/>
  <c r="R850" i="2"/>
  <c r="V850" i="2" s="1"/>
  <c r="R786" i="2"/>
  <c r="V786" i="2" s="1"/>
  <c r="R956" i="2"/>
  <c r="V956" i="2" s="1"/>
  <c r="R940" i="2"/>
  <c r="V940" i="2" s="1"/>
  <c r="R866" i="2"/>
  <c r="V866" i="2" s="1"/>
  <c r="R802" i="2"/>
  <c r="V802" i="2" s="1"/>
  <c r="R960" i="2"/>
  <c r="V960" i="2" s="1"/>
  <c r="R952" i="2"/>
  <c r="V952" i="2" s="1"/>
  <c r="R936" i="2"/>
  <c r="V936" i="2" s="1"/>
  <c r="R842" i="2"/>
  <c r="V842" i="2" s="1"/>
  <c r="R778" i="2"/>
  <c r="V778" i="2" s="1"/>
  <c r="R932" i="2"/>
  <c r="V932" i="2" s="1"/>
  <c r="R882" i="2"/>
  <c r="V882" i="2" s="1"/>
  <c r="R818" i="2"/>
  <c r="V818" i="2" s="1"/>
  <c r="R948" i="2"/>
  <c r="V948" i="2" s="1"/>
  <c r="R944" i="2"/>
  <c r="V944" i="2" s="1"/>
  <c r="R928" i="2"/>
  <c r="V928" i="2" s="1"/>
  <c r="R858" i="2"/>
  <c r="V858" i="2" s="1"/>
  <c r="R794" i="2"/>
  <c r="V794" i="2" s="1"/>
  <c r="R573" i="2"/>
  <c r="V573" i="2" s="1"/>
  <c r="R565" i="2"/>
  <c r="V565" i="2" s="1"/>
  <c r="R557" i="2"/>
  <c r="V557" i="2" s="1"/>
  <c r="R549" i="2"/>
  <c r="V549" i="2" s="1"/>
  <c r="R541" i="2"/>
  <c r="V541" i="2" s="1"/>
  <c r="R533" i="2"/>
  <c r="V533" i="2" s="1"/>
  <c r="R525" i="2"/>
  <c r="V525" i="2" s="1"/>
  <c r="R517" i="2"/>
  <c r="V517" i="2" s="1"/>
  <c r="R509" i="2"/>
  <c r="V509" i="2" s="1"/>
  <c r="R501" i="2"/>
  <c r="V501" i="2" s="1"/>
  <c r="R493" i="2"/>
  <c r="V493" i="2" s="1"/>
  <c r="R485" i="2"/>
  <c r="V485" i="2" s="1"/>
  <c r="R477" i="2"/>
  <c r="V477" i="2" s="1"/>
  <c r="R469" i="2"/>
  <c r="V469" i="2" s="1"/>
  <c r="R461" i="2"/>
  <c r="V461" i="2" s="1"/>
  <c r="R453" i="2"/>
  <c r="V453" i="2" s="1"/>
  <c r="R420" i="2"/>
  <c r="V420" i="2" s="1"/>
  <c r="R567" i="2"/>
  <c r="V567" i="2" s="1"/>
  <c r="R559" i="2"/>
  <c r="V559" i="2" s="1"/>
  <c r="R551" i="2"/>
  <c r="V551" i="2" s="1"/>
  <c r="R543" i="2"/>
  <c r="V543" i="2" s="1"/>
  <c r="R535" i="2"/>
  <c r="V535" i="2" s="1"/>
  <c r="R527" i="2"/>
  <c r="V527" i="2" s="1"/>
  <c r="R519" i="2"/>
  <c r="V519" i="2" s="1"/>
  <c r="R511" i="2"/>
  <c r="V511" i="2" s="1"/>
  <c r="R503" i="2"/>
  <c r="V503" i="2" s="1"/>
  <c r="R495" i="2"/>
  <c r="V495" i="2" s="1"/>
  <c r="R487" i="2"/>
  <c r="V487" i="2" s="1"/>
  <c r="R479" i="2"/>
  <c r="V479" i="2" s="1"/>
  <c r="R471" i="2"/>
  <c r="V471" i="2" s="1"/>
  <c r="R463" i="2"/>
  <c r="V463" i="2" s="1"/>
  <c r="R455" i="2"/>
  <c r="V455" i="2" s="1"/>
  <c r="R569" i="2"/>
  <c r="V569" i="2" s="1"/>
  <c r="R561" i="2"/>
  <c r="V561" i="2" s="1"/>
  <c r="R553" i="2"/>
  <c r="V553" i="2" s="1"/>
  <c r="R545" i="2"/>
  <c r="V545" i="2" s="1"/>
  <c r="R537" i="2"/>
  <c r="V537" i="2" s="1"/>
  <c r="R529" i="2"/>
  <c r="V529" i="2" s="1"/>
  <c r="R521" i="2"/>
  <c r="V521" i="2" s="1"/>
  <c r="R513" i="2"/>
  <c r="V513" i="2" s="1"/>
  <c r="R505" i="2"/>
  <c r="V505" i="2" s="1"/>
  <c r="R497" i="2"/>
  <c r="V497" i="2" s="1"/>
  <c r="R489" i="2"/>
  <c r="V489" i="2" s="1"/>
  <c r="R481" i="2"/>
  <c r="V481" i="2" s="1"/>
  <c r="R473" i="2"/>
  <c r="V473" i="2" s="1"/>
  <c r="R465" i="2"/>
  <c r="V465" i="2" s="1"/>
  <c r="R457" i="2"/>
  <c r="V457" i="2" s="1"/>
  <c r="R428" i="2"/>
  <c r="V428" i="2" s="1"/>
  <c r="R412" i="2"/>
  <c r="V412" i="2" s="1"/>
  <c r="R404" i="2"/>
  <c r="V404" i="2" s="1"/>
  <c r="R396" i="2"/>
  <c r="V396" i="2" s="1"/>
  <c r="R388" i="2"/>
  <c r="V388" i="2" s="1"/>
  <c r="R380" i="2"/>
  <c r="V380" i="2" s="1"/>
  <c r="R429" i="2"/>
  <c r="V429" i="2" s="1"/>
  <c r="R421" i="2"/>
  <c r="V421" i="2" s="1"/>
  <c r="R413" i="2"/>
  <c r="V413" i="2" s="1"/>
  <c r="R405" i="2"/>
  <c r="V405" i="2" s="1"/>
  <c r="R397" i="2"/>
  <c r="V397" i="2" s="1"/>
  <c r="R389" i="2"/>
  <c r="V389" i="2" s="1"/>
  <c r="R381" i="2"/>
  <c r="V381" i="2" s="1"/>
  <c r="R399" i="2"/>
  <c r="V399" i="2" s="1"/>
  <c r="R391" i="2"/>
  <c r="V391" i="2" s="1"/>
  <c r="R383" i="2"/>
  <c r="V383" i="2" s="1"/>
  <c r="R432" i="2"/>
  <c r="V432" i="2" s="1"/>
  <c r="R424" i="2"/>
  <c r="V424" i="2" s="1"/>
  <c r="R416" i="2"/>
  <c r="V416" i="2" s="1"/>
  <c r="R408" i="2"/>
  <c r="V408" i="2" s="1"/>
  <c r="R400" i="2"/>
  <c r="V400" i="2" s="1"/>
  <c r="R392" i="2"/>
  <c r="V392" i="2" s="1"/>
  <c r="R384" i="2"/>
  <c r="V384" i="2" s="1"/>
  <c r="R376" i="2"/>
  <c r="V376" i="2" s="1"/>
  <c r="R219" i="2"/>
  <c r="V219" i="2" s="1"/>
  <c r="R211" i="2"/>
  <c r="V211" i="2" s="1"/>
  <c r="R203" i="2"/>
  <c r="V203" i="2" s="1"/>
  <c r="R195" i="2"/>
  <c r="V195" i="2" s="1"/>
  <c r="R187" i="2"/>
  <c r="V187" i="2" s="1"/>
  <c r="R179" i="2"/>
  <c r="V179" i="2" s="1"/>
  <c r="R171" i="2"/>
  <c r="V171" i="2" s="1"/>
  <c r="R163" i="2"/>
  <c r="V163" i="2" s="1"/>
  <c r="R155" i="2"/>
  <c r="V155" i="2" s="1"/>
  <c r="R125" i="2"/>
  <c r="V125" i="2" s="1"/>
  <c r="R212" i="2"/>
  <c r="V212" i="2" s="1"/>
  <c r="R204" i="2"/>
  <c r="V204" i="2" s="1"/>
  <c r="R196" i="2"/>
  <c r="V196" i="2" s="1"/>
  <c r="R188" i="2"/>
  <c r="V188" i="2" s="1"/>
  <c r="R180" i="2"/>
  <c r="V180" i="2" s="1"/>
  <c r="R172" i="2"/>
  <c r="V172" i="2" s="1"/>
  <c r="R164" i="2"/>
  <c r="V164" i="2" s="1"/>
  <c r="R156" i="2"/>
  <c r="V156" i="2" s="1"/>
  <c r="R144" i="2"/>
  <c r="V144" i="2" s="1"/>
  <c r="R222" i="2"/>
  <c r="V222" i="2" s="1"/>
  <c r="R214" i="2"/>
  <c r="V214" i="2" s="1"/>
  <c r="R206" i="2"/>
  <c r="V206" i="2" s="1"/>
  <c r="R198" i="2"/>
  <c r="V198" i="2" s="1"/>
  <c r="R190" i="2"/>
  <c r="V190" i="2" s="1"/>
  <c r="R182" i="2"/>
  <c r="V182" i="2" s="1"/>
  <c r="R174" i="2"/>
  <c r="V174" i="2" s="1"/>
  <c r="R166" i="2"/>
  <c r="V166" i="2" s="1"/>
  <c r="R158" i="2"/>
  <c r="V158" i="2" s="1"/>
  <c r="R150" i="2"/>
  <c r="V150" i="2" s="1"/>
  <c r="R136" i="2"/>
  <c r="V136" i="2" s="1"/>
  <c r="R223" i="2"/>
  <c r="V223" i="2" s="1"/>
  <c r="R215" i="2"/>
  <c r="V215" i="2" s="1"/>
  <c r="R207" i="2"/>
  <c r="V207" i="2" s="1"/>
  <c r="R199" i="2"/>
  <c r="V199" i="2" s="1"/>
  <c r="R191" i="2"/>
  <c r="V191" i="2" s="1"/>
  <c r="R183" i="2"/>
  <c r="V183" i="2" s="1"/>
  <c r="R175" i="2"/>
  <c r="V175" i="2" s="1"/>
  <c r="R167" i="2"/>
  <c r="V167" i="2" s="1"/>
  <c r="R159" i="2"/>
  <c r="V159" i="2" s="1"/>
  <c r="R151" i="2"/>
  <c r="V151" i="2" s="1"/>
  <c r="R141" i="2"/>
  <c r="V141" i="2" s="1"/>
  <c r="R51" i="2"/>
  <c r="V51" i="2" s="1"/>
  <c r="R27" i="2"/>
  <c r="V27" i="2" s="1"/>
  <c r="R43" i="2"/>
  <c r="V43" i="2" s="1"/>
  <c r="R83" i="2"/>
  <c r="V83" i="2" s="1"/>
  <c r="R19" i="2"/>
  <c r="V19" i="2" s="1"/>
  <c r="R35" i="2"/>
  <c r="V35" i="2" s="1"/>
  <c r="R84" i="2"/>
  <c r="V84" i="2" s="1"/>
  <c r="R76" i="2"/>
  <c r="V76" i="2" s="1"/>
  <c r="R68" i="2"/>
  <c r="V68" i="2" s="1"/>
  <c r="R60" i="2"/>
  <c r="V60" i="2" s="1"/>
  <c r="R52" i="2"/>
  <c r="V52" i="2" s="1"/>
  <c r="R44" i="2"/>
  <c r="V44" i="2" s="1"/>
  <c r="R36" i="2"/>
  <c r="V36" i="2" s="1"/>
  <c r="R28" i="2"/>
  <c r="V28" i="2" s="1"/>
  <c r="R20" i="2"/>
  <c r="V20" i="2" s="1"/>
  <c r="R12" i="2"/>
  <c r="V12" i="2" s="1"/>
  <c r="R4" i="2"/>
  <c r="V4" i="2" s="1"/>
  <c r="R77" i="2"/>
  <c r="V77" i="2" s="1"/>
  <c r="R69" i="2"/>
  <c r="V69" i="2" s="1"/>
  <c r="R61" i="2"/>
  <c r="V61" i="2" s="1"/>
  <c r="R53" i="2"/>
  <c r="V53" i="2" s="1"/>
  <c r="R45" i="2"/>
  <c r="V45" i="2" s="1"/>
  <c r="R37" i="2"/>
  <c r="V37" i="2" s="1"/>
  <c r="R29" i="2"/>
  <c r="V29" i="2" s="1"/>
  <c r="R21" i="2"/>
  <c r="V21" i="2" s="1"/>
  <c r="R13" i="2"/>
  <c r="V13" i="2" s="1"/>
  <c r="R5" i="2"/>
  <c r="V5" i="2" s="1"/>
  <c r="R14" i="2"/>
  <c r="V14" i="2" s="1"/>
  <c r="R6" i="2"/>
  <c r="V6" i="2" s="1"/>
  <c r="R79" i="2"/>
  <c r="V79" i="2" s="1"/>
  <c r="R71" i="2"/>
  <c r="V71" i="2" s="1"/>
  <c r="R63" i="2"/>
  <c r="V63" i="2" s="1"/>
  <c r="R55" i="2"/>
  <c r="V55" i="2" s="1"/>
  <c r="R47" i="2"/>
  <c r="V47" i="2" s="1"/>
  <c r="R39" i="2"/>
  <c r="V39" i="2" s="1"/>
  <c r="R31" i="2"/>
  <c r="V31" i="2" s="1"/>
  <c r="R23" i="2"/>
  <c r="V23" i="2" s="1"/>
  <c r="R15" i="2"/>
  <c r="V15" i="2" s="1"/>
  <c r="R7" i="2"/>
  <c r="V7" i="2" s="1"/>
  <c r="R80" i="2"/>
  <c r="V80" i="2" s="1"/>
  <c r="R72" i="2"/>
  <c r="V72" i="2" s="1"/>
  <c r="R64" i="2"/>
  <c r="V64" i="2" s="1"/>
  <c r="R56" i="2"/>
  <c r="V56" i="2" s="1"/>
  <c r="R48" i="2"/>
  <c r="V48" i="2" s="1"/>
  <c r="R40" i="2"/>
  <c r="V40" i="2" s="1"/>
  <c r="R32" i="2"/>
  <c r="V32" i="2" s="1"/>
  <c r="R24" i="2"/>
  <c r="V24" i="2" s="1"/>
  <c r="R16" i="2"/>
  <c r="V16" i="2" s="1"/>
  <c r="R8" i="2"/>
  <c r="V8" i="2" s="1"/>
  <c r="DU3177" i="1"/>
  <c r="DU3178" i="1" s="1"/>
  <c r="DU3180" i="1"/>
  <c r="DU3181" i="1" s="1"/>
  <c r="CT3177" i="1"/>
  <c r="CT3178" i="1" s="1"/>
  <c r="CT3180" i="1"/>
  <c r="CT3181" i="1" s="1"/>
  <c r="BV3177" i="1"/>
  <c r="BV3178" i="1" s="1"/>
  <c r="BV3180" i="1"/>
  <c r="BV3181" i="1" s="1"/>
  <c r="AH3177" i="1"/>
  <c r="AH3178" i="1" s="1"/>
  <c r="AH3180" i="1"/>
  <c r="AH3181" i="1" s="1"/>
  <c r="BQ3180" i="1"/>
  <c r="BQ3181" i="1" s="1"/>
  <c r="BQ3177" i="1"/>
  <c r="BQ3178" i="1" s="1"/>
  <c r="BI3180" i="1"/>
  <c r="BI3181" i="1" s="1"/>
  <c r="BI3177" i="1"/>
  <c r="BI3178" i="1" s="1"/>
  <c r="AC3180" i="1"/>
  <c r="AC3181" i="1" s="1"/>
  <c r="AC3177" i="1"/>
  <c r="AC3178" i="1" s="1"/>
  <c r="DH3180" i="1"/>
  <c r="DH3181" i="1" s="1"/>
  <c r="DH3177" i="1"/>
  <c r="DH3178" i="1" s="1"/>
  <c r="AV3180" i="1"/>
  <c r="AV3181" i="1" s="1"/>
  <c r="AV3177" i="1"/>
  <c r="AV3178" i="1" s="1"/>
  <c r="CO3180" i="1"/>
  <c r="CO3181" i="1" s="1"/>
  <c r="CO3177" i="1"/>
  <c r="CO3178" i="1" s="1"/>
  <c r="CJ3180" i="1"/>
  <c r="CJ3181" i="1" s="1"/>
  <c r="CJ3177" i="1"/>
  <c r="CJ3178" i="1" s="1"/>
  <c r="CB3180" i="1"/>
  <c r="CB3181" i="1" s="1"/>
  <c r="CB3177" i="1"/>
  <c r="CB3178" i="1" s="1"/>
  <c r="X3180" i="1"/>
  <c r="X3181" i="1" s="1"/>
  <c r="X3177" i="1"/>
  <c r="X3178" i="1" s="1"/>
  <c r="CW3180" i="1"/>
  <c r="CW3181" i="1" s="1"/>
  <c r="CW3177" i="1"/>
  <c r="CW3178" i="1" s="1"/>
  <c r="AK3180" i="1"/>
  <c r="AK3181" i="1" s="1"/>
  <c r="AK3177" i="1"/>
  <c r="AK3178" i="1" s="1"/>
  <c r="DF3180" i="1"/>
  <c r="DF3181" i="1" s="1"/>
  <c r="BM3180" i="1"/>
  <c r="BM3181" i="1" s="1"/>
  <c r="DE3177" i="1"/>
  <c r="DE3178" i="1" s="1"/>
  <c r="CF3177" i="1"/>
  <c r="CF3178" i="1" s="1"/>
  <c r="AS3177" i="1"/>
  <c r="AS3178" i="1" s="1"/>
  <c r="T3177" i="1"/>
  <c r="T3178" i="1" s="1"/>
  <c r="DO3180" i="1"/>
  <c r="DO3181" i="1" s="1"/>
  <c r="CI3180" i="1"/>
  <c r="CI3181" i="1" s="1"/>
  <c r="AX3180" i="1"/>
  <c r="AX3181" i="1" s="1"/>
  <c r="AL3180" i="1"/>
  <c r="AL3181" i="1" s="1"/>
  <c r="Y3180" i="1"/>
  <c r="Y3181" i="1" s="1"/>
  <c r="DQ3177" i="1"/>
  <c r="DQ3178" i="1" s="1"/>
  <c r="DD3177" i="1"/>
  <c r="DD3178" i="1" s="1"/>
  <c r="CR3177" i="1"/>
  <c r="CR3178" i="1" s="1"/>
  <c r="BE3177" i="1"/>
  <c r="BE3178" i="1" s="1"/>
  <c r="AR3177" i="1"/>
  <c r="AR3178" i="1" s="1"/>
  <c r="AF3177" i="1"/>
  <c r="AF3178" i="1" s="1"/>
  <c r="E3177" i="1"/>
  <c r="E3178" i="1" s="1"/>
  <c r="AU3180" i="1"/>
  <c r="AU3181" i="1" s="1"/>
  <c r="DM3177" i="1"/>
  <c r="DM3178" i="1" s="1"/>
  <c r="CP3180" i="1"/>
  <c r="CP3181" i="1" s="1"/>
  <c r="BS3180" i="1"/>
  <c r="BS3181" i="1" s="1"/>
  <c r="BF3180" i="1"/>
  <c r="BF3181" i="1" s="1"/>
  <c r="AT3180" i="1"/>
  <c r="AT3181" i="1" s="1"/>
  <c r="AG3180" i="1"/>
  <c r="AG3181" i="1" s="1"/>
  <c r="G3180" i="1"/>
  <c r="G3181" i="1" s="1"/>
  <c r="DL3177" i="1"/>
  <c r="DL3178" i="1" s="1"/>
  <c r="CZ3177" i="1"/>
  <c r="CZ3178" i="1" s="1"/>
  <c r="BY3177" i="1"/>
  <c r="BY3178" i="1" s="1"/>
  <c r="AZ3177" i="1"/>
  <c r="AZ3178" i="1" s="1"/>
  <c r="AN3177" i="1"/>
  <c r="AN3178" i="1" s="1"/>
  <c r="CN3177" i="1"/>
  <c r="CN3178" i="1" s="1"/>
  <c r="BA3177" i="1"/>
  <c r="BA3178" i="1" s="1"/>
  <c r="AB3177" i="1"/>
  <c r="AB3178" i="1" s="1"/>
  <c r="DJ3180" i="1"/>
  <c r="DJ3181" i="1" s="1"/>
  <c r="CD3180" i="1"/>
  <c r="CD3181" i="1" s="1"/>
  <c r="BR3180" i="1"/>
  <c r="BR3181" i="1" s="1"/>
  <c r="AE3180" i="1"/>
  <c r="AE3181" i="1" s="1"/>
  <c r="R3180" i="1"/>
  <c r="R3181" i="1" s="1"/>
  <c r="BX3177" i="1"/>
  <c r="BX3178" i="1" s="1"/>
  <c r="BL3177" i="1"/>
  <c r="BL3178" i="1" s="1"/>
  <c r="L3177" i="1"/>
  <c r="L3178" i="1" s="1"/>
  <c r="BZ3180" i="1"/>
  <c r="BZ3181" i="1" s="1"/>
  <c r="Z3180" i="1"/>
  <c r="Z3181" i="1" s="1"/>
  <c r="BT3177" i="1"/>
  <c r="BT3178" i="1" s="1"/>
  <c r="G3141" i="1"/>
  <c r="K3161" i="1" l="1"/>
  <c r="E3161" i="1" l="1"/>
  <c r="E3141" i="1" l="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K3005" i="1"/>
  <c r="K3006" i="1"/>
  <c r="K3007" i="1"/>
  <c r="K3008" i="1"/>
  <c r="K3009" i="1"/>
  <c r="K3010" i="1"/>
  <c r="K3011" i="1"/>
  <c r="K3012" i="1"/>
  <c r="K3013" i="1"/>
  <c r="K3014" i="1"/>
  <c r="K3015" i="1"/>
  <c r="K3016" i="1"/>
  <c r="K3017" i="1"/>
  <c r="K3018" i="1"/>
  <c r="K3019" i="1"/>
  <c r="K3020" i="1"/>
  <c r="K3021" i="1"/>
  <c r="K3022" i="1"/>
  <c r="K3023" i="1"/>
  <c r="K3024" i="1"/>
  <c r="K3025" i="1"/>
  <c r="K3026" i="1"/>
  <c r="K3027" i="1"/>
  <c r="K3028" i="1"/>
  <c r="K3029" i="1"/>
  <c r="K3030" i="1"/>
  <c r="K3031" i="1"/>
  <c r="K3032" i="1"/>
  <c r="K3033" i="1"/>
  <c r="K3034" i="1"/>
  <c r="K3035" i="1"/>
  <c r="K3036" i="1"/>
  <c r="K3037" i="1"/>
  <c r="K3038" i="1"/>
  <c r="K3039" i="1"/>
  <c r="K3040" i="1"/>
  <c r="K3041" i="1"/>
  <c r="K3042" i="1"/>
  <c r="K3043" i="1"/>
  <c r="K3044" i="1"/>
  <c r="K3045" i="1"/>
  <c r="K3046" i="1"/>
  <c r="K3047" i="1"/>
  <c r="K3048" i="1"/>
  <c r="K3049" i="1"/>
  <c r="K3050" i="1"/>
  <c r="K3051" i="1"/>
  <c r="K3052" i="1"/>
  <c r="K3053" i="1"/>
  <c r="K3054" i="1"/>
  <c r="K3055" i="1"/>
  <c r="K3056" i="1"/>
  <c r="K3057" i="1"/>
  <c r="K3058" i="1"/>
  <c r="K3059" i="1"/>
  <c r="K3060" i="1"/>
  <c r="K3061" i="1"/>
  <c r="K3062" i="1"/>
  <c r="K3063" i="1"/>
  <c r="K3064" i="1"/>
  <c r="K3065" i="1"/>
  <c r="K3066" i="1"/>
  <c r="K3067" i="1"/>
  <c r="K3068" i="1"/>
  <c r="K3069" i="1"/>
  <c r="K3070" i="1"/>
  <c r="K3071" i="1"/>
  <c r="K3072" i="1"/>
  <c r="K3073" i="1"/>
  <c r="K3074" i="1"/>
  <c r="K3075" i="1"/>
  <c r="K3076" i="1"/>
  <c r="K3077" i="1"/>
  <c r="K3078" i="1"/>
  <c r="K3079" i="1"/>
  <c r="K3080" i="1"/>
  <c r="K3081" i="1"/>
  <c r="K3082" i="1"/>
  <c r="K3083" i="1"/>
  <c r="K3084" i="1"/>
  <c r="K3085" i="1"/>
  <c r="K3086" i="1"/>
  <c r="K3087" i="1"/>
  <c r="K3088" i="1"/>
  <c r="K3089" i="1"/>
  <c r="K3090" i="1"/>
  <c r="K3091" i="1"/>
  <c r="K3092" i="1"/>
  <c r="K3093" i="1"/>
  <c r="K3094" i="1"/>
  <c r="K3095" i="1"/>
  <c r="K3096" i="1"/>
  <c r="K3097" i="1"/>
  <c r="K3098" i="1"/>
  <c r="K3099" i="1"/>
  <c r="K3100" i="1"/>
  <c r="K3101" i="1"/>
  <c r="K3102" i="1"/>
  <c r="K3103" i="1"/>
  <c r="K3104" i="1"/>
  <c r="K3105" i="1"/>
  <c r="K3106" i="1"/>
  <c r="K3107" i="1"/>
  <c r="K3108" i="1"/>
  <c r="K3109" i="1"/>
  <c r="K3110" i="1"/>
  <c r="K3111" i="1"/>
  <c r="K3112" i="1"/>
  <c r="K3113" i="1"/>
  <c r="K3114" i="1"/>
  <c r="K3115" i="1"/>
  <c r="K3116" i="1"/>
  <c r="K3117" i="1"/>
  <c r="K3118" i="1"/>
  <c r="K3119" i="1"/>
  <c r="K3120" i="1"/>
  <c r="K3121" i="1"/>
  <c r="K3122" i="1"/>
  <c r="K3123" i="1"/>
  <c r="K3124" i="1"/>
  <c r="K3125" i="1"/>
  <c r="K3126" i="1"/>
  <c r="K3127" i="1"/>
  <c r="K3128" i="1"/>
  <c r="K3129" i="1"/>
  <c r="K3130" i="1"/>
  <c r="K3131" i="1"/>
  <c r="K3132" i="1"/>
  <c r="K3133" i="1"/>
  <c r="K3134" i="1"/>
  <c r="K3135" i="1"/>
  <c r="K3136" i="1"/>
  <c r="K3137" i="1"/>
  <c r="K3138" i="1"/>
  <c r="K3139" i="1"/>
  <c r="K3140" i="1"/>
  <c r="K3141" i="1"/>
  <c r="K3142" i="1"/>
  <c r="K3143" i="1"/>
  <c r="K3144" i="1"/>
  <c r="K3145" i="1"/>
  <c r="K3146" i="1"/>
  <c r="K3147" i="1"/>
  <c r="K3148" i="1"/>
  <c r="K3149" i="1"/>
  <c r="K3150" i="1"/>
  <c r="K3151" i="1"/>
  <c r="K3152" i="1"/>
  <c r="K3153" i="1"/>
  <c r="K3154" i="1"/>
  <c r="K3155" i="1"/>
  <c r="K3156" i="1"/>
  <c r="K3157" i="1"/>
  <c r="K3158" i="1"/>
  <c r="K3159" i="1"/>
  <c r="K3160" i="1"/>
  <c r="K2" i="1"/>
  <c r="E2872" i="1" l="1"/>
  <c r="E2871" i="1"/>
  <c r="M3163" i="1" l="1"/>
  <c r="F3163" i="1"/>
  <c r="L3163" i="1"/>
  <c r="J3163" i="1"/>
  <c r="I3068" i="1"/>
  <c r="I2335" i="1"/>
  <c r="I2185" i="1"/>
  <c r="I1181" i="1"/>
  <c r="I761" i="1"/>
  <c r="I2325" i="1"/>
  <c r="I26" i="1"/>
  <c r="I1264" i="1"/>
  <c r="I2454" i="1"/>
  <c r="I1455" i="1"/>
  <c r="I2362" i="1"/>
  <c r="I1255" i="1"/>
  <c r="I1365" i="1"/>
  <c r="I120" i="1"/>
  <c r="I1618" i="1"/>
  <c r="I1779" i="1"/>
  <c r="I1373" i="1"/>
  <c r="I2576" i="1"/>
  <c r="I2837" i="1"/>
  <c r="I3044" i="1"/>
  <c r="I601" i="1"/>
  <c r="I2239" i="1"/>
  <c r="I939" i="1"/>
  <c r="I1319" i="1"/>
  <c r="I2329" i="1"/>
  <c r="I199" i="1"/>
  <c r="I1501" i="1"/>
  <c r="I24" i="1"/>
  <c r="I1628" i="1"/>
  <c r="I2848" i="1"/>
  <c r="I673" i="1"/>
  <c r="I2646" i="1"/>
  <c r="I2289" i="1"/>
  <c r="I1462" i="1"/>
  <c r="I1874" i="1"/>
  <c r="I3005" i="1"/>
  <c r="I2210" i="1"/>
  <c r="I971" i="1"/>
  <c r="I2056" i="1"/>
  <c r="I3119" i="1"/>
  <c r="I1393" i="1"/>
  <c r="I1318" i="1"/>
  <c r="I1136" i="1"/>
  <c r="I410" i="1"/>
  <c r="I3067" i="1"/>
  <c r="I2189" i="1"/>
  <c r="I1389" i="1"/>
  <c r="I1502" i="1"/>
  <c r="I2340" i="1"/>
  <c r="I1867" i="1"/>
  <c r="I2082" i="1"/>
  <c r="I205" i="1"/>
  <c r="I1280" i="1"/>
  <c r="I1773" i="1"/>
  <c r="I2914" i="1"/>
  <c r="I2951" i="1"/>
  <c r="I2171" i="1"/>
  <c r="I2725" i="1"/>
  <c r="I107" i="1"/>
  <c r="I104" i="1"/>
  <c r="I2043" i="1"/>
  <c r="I2422" i="1"/>
  <c r="I1281" i="1"/>
  <c r="I2952" i="1"/>
  <c r="I145" i="1"/>
  <c r="I2915" i="1"/>
  <c r="I777" i="1"/>
  <c r="I1868" i="1"/>
  <c r="I942" i="1"/>
  <c r="I1774" i="1"/>
  <c r="I100" i="1"/>
  <c r="I1390" i="1"/>
  <c r="I3091" i="1"/>
  <c r="I370" i="1"/>
  <c r="I2190" i="1"/>
  <c r="I2341" i="1"/>
  <c r="I1525" i="1"/>
  <c r="I2962" i="1"/>
  <c r="I428" i="1"/>
  <c r="I393" i="1"/>
  <c r="I2592" i="1"/>
  <c r="I1258" i="1"/>
  <c r="I2902" i="1"/>
  <c r="I454" i="1"/>
  <c r="I2242" i="1"/>
  <c r="G1887" i="1"/>
  <c r="G1584" i="1"/>
  <c r="G719" i="1"/>
  <c r="G807" i="1"/>
  <c r="G2309" i="1"/>
  <c r="G1663" i="1"/>
  <c r="G2979" i="1"/>
  <c r="G1717" i="1"/>
  <c r="G2867" i="1"/>
  <c r="G1367" i="1"/>
  <c r="G353" i="1"/>
  <c r="G1585" i="1"/>
  <c r="G1260" i="1"/>
  <c r="G3049" i="1"/>
  <c r="G655" i="1"/>
  <c r="G2236" i="1"/>
  <c r="G1187" i="1"/>
  <c r="G656" i="1"/>
  <c r="G1035" i="1"/>
  <c r="G874" i="1"/>
  <c r="G490" i="1"/>
  <c r="G1702" i="1"/>
  <c r="G2801" i="1"/>
  <c r="G131" i="1"/>
  <c r="G1684" i="1"/>
  <c r="G2842" i="1"/>
  <c r="G2111" i="1"/>
  <c r="G1975" i="1"/>
  <c r="G2059" i="1"/>
  <c r="G918" i="1"/>
  <c r="G9" i="1"/>
  <c r="G1225" i="1"/>
  <c r="G1817" i="1"/>
  <c r="G1764" i="1"/>
  <c r="G2294" i="1"/>
  <c r="G2639" i="1"/>
  <c r="G1726" i="1"/>
  <c r="G2271" i="1"/>
  <c r="G2104" i="1"/>
  <c r="G1814" i="1"/>
  <c r="G2270" i="1"/>
  <c r="G508" i="1"/>
  <c r="G2060" i="1"/>
  <c r="G2268" i="1"/>
  <c r="G1157" i="1"/>
  <c r="G651" i="1"/>
  <c r="G133" i="1"/>
  <c r="G1442" i="1"/>
  <c r="G1599" i="1"/>
  <c r="G1514" i="1"/>
  <c r="G1137" i="1"/>
  <c r="G381" i="1"/>
  <c r="G3000" i="1"/>
  <c r="G450" i="1"/>
  <c r="G88" i="1"/>
  <c r="G3068" i="1"/>
  <c r="G2335" i="1"/>
  <c r="G2565" i="1"/>
  <c r="G1328" i="1"/>
  <c r="G1077" i="1"/>
  <c r="G2926" i="1"/>
  <c r="G848" i="1"/>
  <c r="G750" i="1"/>
  <c r="G1712" i="1"/>
  <c r="G2505" i="1"/>
  <c r="G2591" i="1"/>
  <c r="G1980" i="1"/>
  <c r="G2318" i="1"/>
  <c r="G1951" i="1"/>
  <c r="G3088" i="1"/>
  <c r="G2077" i="1"/>
  <c r="G2185" i="1"/>
  <c r="G1181" i="1"/>
  <c r="G2970" i="1"/>
  <c r="G2864" i="1"/>
  <c r="G246" i="1"/>
  <c r="G1320" i="1"/>
  <c r="G1710" i="1"/>
  <c r="G163" i="1"/>
  <c r="G1818" i="1"/>
  <c r="G761" i="1"/>
  <c r="G1540" i="1"/>
  <c r="G1224" i="1"/>
  <c r="G2034" i="1"/>
  <c r="G1357" i="1"/>
  <c r="G901" i="1"/>
  <c r="G60" i="1"/>
  <c r="G2234" i="1"/>
  <c r="G2528" i="1"/>
  <c r="G892" i="1"/>
  <c r="G2900" i="1"/>
  <c r="G1149" i="1"/>
  <c r="G1646" i="1"/>
  <c r="G1909" i="1"/>
  <c r="G1966" i="1"/>
  <c r="G2015" i="1"/>
  <c r="G1293" i="1"/>
  <c r="G1032" i="1"/>
  <c r="G220" i="1"/>
  <c r="G872" i="1"/>
  <c r="G2761" i="1"/>
  <c r="G118" i="1"/>
  <c r="G2093" i="1"/>
  <c r="G2767" i="1"/>
  <c r="G2188" i="1"/>
  <c r="G103" i="1"/>
  <c r="G885" i="1"/>
  <c r="G3118" i="1"/>
  <c r="G1640" i="1"/>
  <c r="G2069" i="1"/>
  <c r="G146" i="1"/>
  <c r="G1826" i="1"/>
  <c r="G2948" i="1"/>
  <c r="G1703" i="1"/>
  <c r="G1356" i="1"/>
  <c r="G1614" i="1"/>
  <c r="G949" i="1"/>
  <c r="G1398" i="1"/>
  <c r="G2768" i="1"/>
  <c r="G2325" i="1"/>
  <c r="G1806" i="1"/>
  <c r="G2487" i="1"/>
  <c r="G1423" i="1"/>
  <c r="G650" i="1"/>
  <c r="G1683" i="1"/>
  <c r="G1857" i="1"/>
  <c r="G1999" i="1"/>
  <c r="G397" i="1"/>
  <c r="G39" i="1"/>
  <c r="G2063" i="1"/>
  <c r="G2924" i="1"/>
  <c r="G2114" i="1"/>
  <c r="G2366" i="1"/>
  <c r="G363" i="1"/>
  <c r="G101" i="1"/>
  <c r="G26" i="1"/>
  <c r="G423" i="1"/>
  <c r="G1811" i="1"/>
  <c r="G1733" i="1"/>
  <c r="G2118" i="1"/>
  <c r="G1804" i="1"/>
  <c r="G2840" i="1"/>
  <c r="G2061" i="1"/>
  <c r="G49" i="1"/>
  <c r="G2339" i="1"/>
  <c r="G1763" i="1"/>
  <c r="G592" i="1"/>
  <c r="G2295" i="1"/>
  <c r="G2712" i="1"/>
  <c r="G2296" i="1"/>
  <c r="G597" i="1"/>
  <c r="G1688" i="1"/>
  <c r="G350" i="1"/>
  <c r="G1734" i="1"/>
  <c r="G919" i="1"/>
  <c r="G2297" i="1"/>
  <c r="G2068" i="1"/>
  <c r="G2849" i="1"/>
  <c r="G1266" i="1"/>
  <c r="G2699" i="1"/>
  <c r="G2841" i="1"/>
  <c r="G2355" i="1"/>
  <c r="G1264" i="1"/>
  <c r="G1681" i="1"/>
  <c r="G2818" i="1"/>
  <c r="G453" i="1"/>
  <c r="G2454" i="1"/>
  <c r="G1235" i="1"/>
  <c r="G2139" i="1"/>
  <c r="G854" i="1"/>
  <c r="G1176" i="1"/>
  <c r="G1953" i="1"/>
  <c r="G2718" i="1"/>
  <c r="G288" i="1"/>
  <c r="G408" i="1"/>
  <c r="G1457" i="1"/>
  <c r="G2455" i="1"/>
  <c r="G479" i="1"/>
  <c r="G2553" i="1"/>
  <c r="G617" i="1"/>
  <c r="G2784" i="1"/>
  <c r="G1291" i="1"/>
  <c r="G3161" i="1"/>
  <c r="G3052" i="1"/>
  <c r="G1481" i="1"/>
  <c r="G2935" i="1"/>
  <c r="G2305" i="1"/>
  <c r="G1455" i="1"/>
  <c r="G2362" i="1"/>
  <c r="G2844" i="1"/>
  <c r="G510" i="1"/>
  <c r="G1843" i="1"/>
  <c r="G2670" i="1"/>
  <c r="G1163" i="1"/>
  <c r="G2703" i="1"/>
  <c r="G168" i="1"/>
  <c r="G2051" i="1"/>
  <c r="G2119" i="1"/>
  <c r="G3134" i="1"/>
  <c r="G1425" i="1"/>
  <c r="G452" i="1"/>
  <c r="G751" i="1"/>
  <c r="G1549" i="1"/>
  <c r="G324" i="1"/>
  <c r="G2590" i="1"/>
  <c r="G2488" i="1"/>
  <c r="G1155" i="1"/>
  <c r="G1797" i="1"/>
  <c r="G1335" i="1"/>
  <c r="G3081" i="1"/>
  <c r="G2377" i="1"/>
  <c r="G2678" i="1"/>
  <c r="G647" i="1"/>
  <c r="G132" i="1"/>
  <c r="G2057" i="1"/>
  <c r="G3045" i="1"/>
  <c r="G2930" i="1"/>
  <c r="G392" i="1"/>
  <c r="G2757" i="1"/>
  <c r="G1327" i="1"/>
  <c r="G2628" i="1"/>
  <c r="G1211" i="1"/>
  <c r="G2706" i="1"/>
  <c r="G2933" i="1"/>
  <c r="G2105" i="1"/>
  <c r="G2332" i="1"/>
  <c r="G484" i="1"/>
  <c r="G1468" i="1"/>
  <c r="G961" i="1"/>
  <c r="G960" i="1"/>
  <c r="G710" i="1"/>
  <c r="G1046" i="1"/>
  <c r="G2373" i="1"/>
  <c r="G2802" i="1"/>
  <c r="G718" i="1"/>
  <c r="G801" i="1"/>
  <c r="G1661" i="1"/>
  <c r="G341" i="1"/>
  <c r="G2690" i="1"/>
  <c r="G230" i="1"/>
  <c r="G2303" i="1"/>
  <c r="G3105" i="1"/>
  <c r="G2566" i="1"/>
  <c r="G2519" i="1"/>
  <c r="G2808" i="1"/>
  <c r="G782" i="1"/>
  <c r="G2520" i="1"/>
  <c r="G1711" i="1"/>
  <c r="G1072" i="1"/>
  <c r="G1992" i="1"/>
  <c r="G589" i="1"/>
  <c r="G1232" i="1"/>
  <c r="G149" i="1"/>
  <c r="G1413" i="1"/>
  <c r="G524" i="1"/>
  <c r="G3124" i="1"/>
  <c r="G3089" i="1"/>
  <c r="G1182" i="1"/>
  <c r="G260" i="1"/>
  <c r="G676" i="1"/>
  <c r="G2317" i="1"/>
  <c r="G2078" i="1"/>
  <c r="G2629" i="1"/>
  <c r="G1531" i="1"/>
  <c r="G2279" i="1"/>
  <c r="G2512" i="1"/>
  <c r="G1325" i="1"/>
  <c r="G2805" i="1"/>
  <c r="G1674" i="1"/>
  <c r="G721" i="1"/>
  <c r="G436" i="1"/>
  <c r="G394" i="1"/>
  <c r="G689" i="1"/>
  <c r="G1816" i="1"/>
  <c r="G1865" i="1"/>
  <c r="G916" i="1"/>
  <c r="G2892" i="1"/>
  <c r="G25" i="1"/>
  <c r="G2755" i="1"/>
  <c r="G2641" i="1"/>
  <c r="G3123" i="1"/>
  <c r="G593" i="1"/>
  <c r="G1261" i="1"/>
  <c r="G1987" i="1"/>
  <c r="G339" i="1"/>
  <c r="G169" i="1"/>
  <c r="G1839" i="1"/>
  <c r="G1899" i="1"/>
  <c r="G241" i="1"/>
  <c r="G2100" i="1"/>
  <c r="G75" i="1"/>
  <c r="G1255" i="1"/>
  <c r="G1365" i="1"/>
  <c r="G2908" i="1"/>
  <c r="G544" i="1"/>
  <c r="G2224" i="1"/>
  <c r="G3114" i="1"/>
  <c r="G733" i="1"/>
  <c r="G2953" i="1"/>
  <c r="G1539" i="1"/>
  <c r="G2035" i="1"/>
  <c r="G1294" i="1"/>
  <c r="G2541" i="1"/>
  <c r="G347" i="1"/>
  <c r="G2106" i="1"/>
  <c r="G499" i="1"/>
  <c r="G2212" i="1"/>
  <c r="G3006" i="1"/>
  <c r="G900" i="1"/>
  <c r="G3069" i="1"/>
  <c r="G354" i="1"/>
  <c r="G1503" i="1"/>
  <c r="G1886" i="1"/>
  <c r="G1402" i="1"/>
  <c r="G386" i="1"/>
  <c r="G677" i="1"/>
  <c r="G1358" i="1"/>
  <c r="G2631" i="1"/>
  <c r="G2785" i="1"/>
  <c r="G1876" i="1"/>
  <c r="G2920" i="1"/>
  <c r="G111" i="1"/>
  <c r="G1385" i="1"/>
  <c r="G1982" i="1"/>
  <c r="G2205" i="1"/>
  <c r="G2145" i="1"/>
  <c r="G2498" i="1"/>
  <c r="G1415" i="1"/>
  <c r="G433" i="1"/>
  <c r="G368" i="1"/>
  <c r="G2433" i="1"/>
  <c r="G2515" i="1"/>
  <c r="G1693" i="1"/>
  <c r="G2897" i="1"/>
  <c r="G1991" i="1"/>
  <c r="G1487" i="1"/>
  <c r="G2613" i="1"/>
  <c r="G119" i="1"/>
  <c r="G1372" i="1"/>
  <c r="G1013" i="1"/>
  <c r="G2727" i="1"/>
  <c r="G1315" i="1"/>
  <c r="G1777" i="1"/>
  <c r="G1041" i="1"/>
  <c r="G986" i="1"/>
  <c r="G2285" i="1"/>
  <c r="G1558" i="1"/>
  <c r="G1967" i="1"/>
  <c r="G1028" i="1"/>
  <c r="G2016" i="1"/>
  <c r="G1033" i="1"/>
  <c r="G1499" i="1"/>
  <c r="G2615" i="1"/>
  <c r="G2857" i="1"/>
  <c r="G976" i="1"/>
  <c r="G2689" i="1"/>
  <c r="G950" i="1"/>
  <c r="G2009" i="1"/>
  <c r="G2442" i="1"/>
  <c r="G120" i="1"/>
  <c r="G1034" i="1"/>
  <c r="G1364" i="1"/>
  <c r="G873" i="1"/>
  <c r="G2293" i="1"/>
  <c r="G154" i="1"/>
  <c r="G2829" i="1"/>
  <c r="G3036" i="1"/>
  <c r="G2095" i="1"/>
  <c r="G3150" i="1"/>
  <c r="G332" i="1"/>
  <c r="G908" i="1"/>
  <c r="G2762" i="1"/>
  <c r="G2831" i="1"/>
  <c r="G3094" i="1"/>
  <c r="G3095" i="1"/>
  <c r="G1590" i="1"/>
  <c r="G1090" i="1"/>
  <c r="G364" i="1"/>
  <c r="G2946" i="1"/>
  <c r="G2109" i="1"/>
  <c r="G509" i="1"/>
  <c r="G1754" i="1"/>
  <c r="G1238" i="1"/>
  <c r="G2424" i="1"/>
  <c r="G968" i="1"/>
  <c r="G2869" i="1"/>
  <c r="G1172" i="1"/>
  <c r="G2608" i="1"/>
  <c r="G1650" i="1"/>
  <c r="G1475" i="1"/>
  <c r="G559" i="1"/>
  <c r="G424" i="1"/>
  <c r="G420" i="1"/>
  <c r="G3108" i="1"/>
  <c r="G89" i="1"/>
  <c r="G1472" i="1"/>
  <c r="G396" i="1"/>
  <c r="G252" i="1"/>
  <c r="G2882" i="1"/>
  <c r="G2661" i="1"/>
  <c r="G3116" i="1"/>
  <c r="G2353" i="1"/>
  <c r="G2890" i="1"/>
  <c r="G824" i="1"/>
  <c r="G57" i="1"/>
  <c r="G2456" i="1"/>
  <c r="G832" i="1"/>
  <c r="G1739" i="1"/>
  <c r="G2046" i="1"/>
  <c r="G2047" i="1"/>
  <c r="G2741" i="1"/>
  <c r="G1812" i="1"/>
  <c r="G1687" i="1"/>
  <c r="G631" i="1"/>
  <c r="G1348" i="1"/>
  <c r="G427" i="1"/>
  <c r="G400" i="1"/>
  <c r="G2856" i="1"/>
  <c r="G1213" i="1"/>
  <c r="G2839" i="1"/>
  <c r="G2838" i="1"/>
  <c r="G2655" i="1"/>
  <c r="G27" i="1"/>
  <c r="G2107" i="1"/>
  <c r="G2064" i="1"/>
  <c r="G2850" i="1"/>
  <c r="G40" i="1"/>
  <c r="G2269" i="1"/>
  <c r="G37" i="1"/>
  <c r="G1805" i="1"/>
  <c r="G1808" i="1"/>
  <c r="G1755" i="1"/>
  <c r="G1858" i="1"/>
  <c r="G362" i="1"/>
  <c r="G1112" i="1"/>
  <c r="G802" i="1"/>
  <c r="G90" i="1"/>
  <c r="G281" i="1"/>
  <c r="G266" i="1"/>
  <c r="G580" i="1"/>
  <c r="G1465" i="1"/>
  <c r="G2877" i="1"/>
  <c r="G1671" i="1"/>
  <c r="G3054" i="1"/>
  <c r="G2823" i="1"/>
  <c r="G1122" i="1"/>
  <c r="G512" i="1"/>
  <c r="G984" i="1"/>
  <c r="G1392" i="1"/>
  <c r="G2894" i="1"/>
  <c r="G2011" i="1"/>
  <c r="G3087" i="1"/>
  <c r="G1941" i="1"/>
  <c r="G1653" i="1"/>
  <c r="G636" i="1"/>
  <c r="G1104" i="1"/>
  <c r="G2913" i="1"/>
  <c r="G1565" i="1"/>
  <c r="G204" i="1"/>
  <c r="G2950" i="1"/>
  <c r="G2546" i="1"/>
  <c r="G2759" i="1"/>
  <c r="G2049" i="1"/>
  <c r="G2760" i="1"/>
  <c r="G2398" i="1"/>
  <c r="G748" i="1"/>
  <c r="G941" i="1"/>
  <c r="G767" i="1"/>
  <c r="G1600" i="1"/>
  <c r="G3022" i="1"/>
  <c r="G92" i="1"/>
  <c r="G1527" i="1"/>
  <c r="G1066" i="1"/>
  <c r="G1139" i="1"/>
  <c r="G1158" i="1"/>
  <c r="G905" i="1"/>
  <c r="G1244" i="1"/>
  <c r="G669" i="1"/>
  <c r="G134" i="1"/>
  <c r="G1272" i="1"/>
  <c r="G1236" i="1"/>
  <c r="G1791" i="1"/>
  <c r="G3070" i="1"/>
  <c r="G2232" i="1"/>
  <c r="G2181" i="1"/>
  <c r="G695" i="1"/>
  <c r="G2830" i="1"/>
  <c r="G1184" i="1"/>
  <c r="G713" i="1"/>
  <c r="G749" i="1"/>
  <c r="G3001" i="1"/>
  <c r="G1515" i="1"/>
  <c r="G841" i="1"/>
  <c r="G1285" i="1"/>
  <c r="G1316" i="1"/>
  <c r="G3120" i="1"/>
  <c r="G675" i="1"/>
  <c r="G2800" i="1"/>
  <c r="G2927" i="1"/>
  <c r="G358" i="1"/>
  <c r="G355" i="1"/>
  <c r="G406" i="1"/>
  <c r="G1227" i="1"/>
  <c r="G2845" i="1"/>
  <c r="G19" i="1"/>
  <c r="G933" i="1"/>
  <c r="G1866" i="1"/>
  <c r="G2326" i="1"/>
  <c r="G952" i="1"/>
  <c r="G1623" i="1"/>
  <c r="G3040" i="1"/>
  <c r="G1788" i="1"/>
  <c r="G198" i="1"/>
  <c r="G165" i="1"/>
  <c r="G70" i="1"/>
  <c r="G2238" i="1"/>
  <c r="G1490" i="1"/>
  <c r="G1662" i="1"/>
  <c r="G717" i="1"/>
  <c r="G2306" i="1"/>
  <c r="G800" i="1"/>
  <c r="G962" i="1"/>
  <c r="G2241" i="1"/>
  <c r="G1048" i="1"/>
  <c r="G1511" i="1"/>
  <c r="G1322" i="1"/>
  <c r="G1583" i="1"/>
  <c r="G598" i="1"/>
  <c r="G2457" i="1"/>
  <c r="G1469" i="1"/>
  <c r="G3125" i="1"/>
  <c r="G1262" i="1"/>
  <c r="G525" i="1"/>
  <c r="G259" i="1"/>
  <c r="G2630" i="1"/>
  <c r="G1618" i="1"/>
  <c r="G2359" i="1"/>
  <c r="G211" i="1"/>
  <c r="G3073" i="1"/>
  <c r="G678" i="1"/>
  <c r="G1728" i="1"/>
  <c r="G442" i="1"/>
  <c r="G1414" i="1"/>
  <c r="G1073" i="1"/>
  <c r="G148" i="1"/>
  <c r="G2446" i="1"/>
  <c r="G1751" i="1"/>
  <c r="G413" i="1"/>
  <c r="G1974" i="1"/>
  <c r="G620" i="1"/>
  <c r="G879" i="1"/>
  <c r="G2521" i="1"/>
  <c r="G3115" i="1"/>
  <c r="G1532" i="1"/>
  <c r="G1765" i="1"/>
  <c r="G395" i="1"/>
  <c r="G2807" i="1"/>
  <c r="G58" i="1"/>
  <c r="G621" i="1"/>
  <c r="G2117" i="1"/>
  <c r="G1842" i="1"/>
  <c r="G2096" i="1"/>
  <c r="G622" i="1"/>
  <c r="G1692" i="1"/>
  <c r="G1573" i="1"/>
  <c r="G2865" i="1"/>
  <c r="G1713" i="1"/>
  <c r="G1321" i="1"/>
  <c r="G2971" i="1"/>
  <c r="G1894" i="1"/>
  <c r="G912" i="1"/>
  <c r="G2313" i="1"/>
  <c r="G514" i="1"/>
  <c r="G2401" i="1"/>
  <c r="G2523" i="1"/>
  <c r="G2620" i="1"/>
  <c r="G602" i="1"/>
  <c r="G3026" i="1"/>
  <c r="G920" i="1"/>
  <c r="G932" i="1"/>
  <c r="G304" i="1"/>
  <c r="G679" i="1"/>
  <c r="G3092" i="1"/>
  <c r="G390" i="1"/>
  <c r="G1400" i="1"/>
  <c r="G2225" i="1"/>
  <c r="G983" i="1"/>
  <c r="G732" i="1"/>
  <c r="G183" i="1"/>
  <c r="G1366" i="1"/>
  <c r="G276" i="1"/>
  <c r="G7" i="1"/>
  <c r="G1629" i="1"/>
  <c r="G491" i="1"/>
  <c r="G3057" i="1"/>
  <c r="G293" i="1"/>
  <c r="G2909" i="1"/>
  <c r="G2419" i="1"/>
  <c r="G2582" i="1"/>
  <c r="G2032" i="1"/>
  <c r="G1256" i="1"/>
  <c r="G1060" i="1"/>
  <c r="G483" i="1"/>
  <c r="G536" i="1"/>
  <c r="G840" i="1"/>
  <c r="G2990" i="1"/>
  <c r="G2045" i="1"/>
  <c r="G482" i="1"/>
  <c r="G887" i="1"/>
  <c r="G3007" i="1"/>
  <c r="G112" i="1"/>
  <c r="G1832" i="1"/>
  <c r="G331" i="1"/>
  <c r="G1386" i="1"/>
  <c r="G1923" i="1"/>
  <c r="G550" i="1"/>
  <c r="G684" i="1"/>
  <c r="G500" i="1"/>
  <c r="G1403" i="1"/>
  <c r="G2368" i="1"/>
  <c r="G1924" i="1"/>
  <c r="G794" i="1"/>
  <c r="G2632" i="1"/>
  <c r="G856" i="1"/>
  <c r="G11" i="1"/>
  <c r="G12" i="1"/>
  <c r="G1416" i="1"/>
  <c r="G2206" i="1"/>
  <c r="G256" i="1"/>
  <c r="G2235" i="1"/>
  <c r="G485" i="1"/>
  <c r="G2819" i="1"/>
  <c r="G606" i="1"/>
  <c r="G1443" i="1"/>
  <c r="G2647" i="1"/>
  <c r="G2499" i="1"/>
  <c r="G1014" i="1"/>
  <c r="G1444" i="1"/>
  <c r="G2534" i="1"/>
  <c r="G434" i="1"/>
  <c r="G2662" i="1"/>
  <c r="G2146" i="1"/>
  <c r="G1568" i="1"/>
  <c r="G2748" i="1"/>
  <c r="G1564" i="1"/>
  <c r="G416" i="1"/>
  <c r="G1131" i="1"/>
  <c r="G51" i="1"/>
  <c r="G2170" i="1"/>
  <c r="G534" i="1"/>
  <c r="G556" i="1"/>
  <c r="G470" i="1"/>
  <c r="G1770" i="1"/>
  <c r="G1153" i="1"/>
  <c r="G46" i="1"/>
  <c r="G167" i="1"/>
  <c r="G2859" i="1"/>
  <c r="G1148" i="1"/>
  <c r="G2925" i="1"/>
  <c r="G1488" i="1"/>
  <c r="G2073" i="1"/>
  <c r="G2351" i="1"/>
  <c r="G1330" i="1"/>
  <c r="G1778" i="1"/>
  <c r="G1989" i="1"/>
  <c r="G71" i="1"/>
  <c r="G1566" i="1"/>
  <c r="G1337" i="1"/>
  <c r="G2516" i="1"/>
  <c r="G2150" i="1"/>
  <c r="G1779" i="1"/>
  <c r="G1338" i="1"/>
  <c r="G947" i="1"/>
  <c r="G2363" i="1"/>
  <c r="G2198" i="1"/>
  <c r="G121" i="1"/>
  <c r="G240" i="1"/>
  <c r="G987" i="1"/>
  <c r="G2728" i="1"/>
  <c r="G2898" i="1"/>
  <c r="G2722" i="1"/>
  <c r="G2462" i="1"/>
  <c r="G1015" i="1"/>
  <c r="G2336" i="1"/>
  <c r="G1030" i="1"/>
  <c r="G1840" i="1"/>
  <c r="G1373" i="1"/>
  <c r="G2286" i="1"/>
  <c r="G951" i="1"/>
  <c r="G3011" i="1"/>
  <c r="G162" i="1"/>
  <c r="G117" i="1"/>
  <c r="G1324" i="1"/>
  <c r="G988" i="1"/>
  <c r="G2330" i="1"/>
  <c r="G2094" i="1"/>
  <c r="G262" i="1"/>
  <c r="G2443" i="1"/>
  <c r="G2186" i="1"/>
  <c r="G333" i="1"/>
  <c r="G977" i="1"/>
  <c r="G2251" i="1"/>
  <c r="G1968" i="1"/>
  <c r="G2017" i="1"/>
  <c r="G838" i="1"/>
  <c r="G1029" i="1"/>
  <c r="G1962" i="1"/>
  <c r="G2252" i="1"/>
  <c r="G2949" i="1"/>
  <c r="G2441" i="1"/>
  <c r="G1058" i="1"/>
  <c r="G303" i="1"/>
  <c r="G203" i="1"/>
  <c r="G1080" i="1"/>
  <c r="G2484" i="1"/>
  <c r="G283" i="1"/>
  <c r="G766" i="1"/>
  <c r="G2432" i="1"/>
  <c r="G2776" i="1"/>
  <c r="G2140" i="1"/>
  <c r="G944" i="1"/>
  <c r="G1881" i="1"/>
  <c r="G747" i="1"/>
  <c r="G1051" i="1"/>
  <c r="G588" i="1"/>
  <c r="G1504" i="1"/>
  <c r="G2545" i="1"/>
  <c r="G469" i="1"/>
  <c r="G682" i="1"/>
  <c r="G998" i="1"/>
  <c r="G1622" i="1"/>
  <c r="G2601" i="1"/>
  <c r="G720" i="1"/>
  <c r="G1571" i="1"/>
  <c r="G2204" i="1"/>
  <c r="G412" i="1"/>
  <c r="G1570" i="1"/>
  <c r="G2495" i="1"/>
  <c r="G33" i="1"/>
  <c r="G269" i="1"/>
  <c r="G2249" i="1"/>
  <c r="G2141" i="1"/>
  <c r="G1463" i="1"/>
  <c r="G2395" i="1"/>
  <c r="G1562" i="1"/>
  <c r="G1206" i="1"/>
  <c r="G1944" i="1"/>
  <c r="G1809" i="1"/>
  <c r="G1644" i="1"/>
  <c r="G261" i="1"/>
  <c r="G2763" i="1"/>
  <c r="G518" i="1"/>
  <c r="G2460" i="1"/>
  <c r="G2195" i="1"/>
  <c r="G155" i="1"/>
  <c r="G2943" i="1"/>
  <c r="G1307" i="1"/>
  <c r="G1512" i="1"/>
  <c r="G323" i="1"/>
  <c r="G2576" i="1"/>
  <c r="G1824" i="1"/>
  <c r="G2702" i="1"/>
  <c r="G139" i="1"/>
  <c r="G1151" i="1"/>
  <c r="G295" i="1"/>
  <c r="G871" i="1"/>
  <c r="G2223" i="1"/>
  <c r="G1478" i="1"/>
  <c r="G788" i="1"/>
  <c r="G716" i="1"/>
  <c r="G2410" i="1"/>
  <c r="G430" i="1"/>
  <c r="G1973" i="1"/>
  <c r="G3152" i="1"/>
  <c r="G1509" i="1"/>
  <c r="G2744" i="1"/>
  <c r="G78" i="1"/>
  <c r="G2222" i="1"/>
  <c r="G2743" i="1"/>
  <c r="G2220" i="1"/>
  <c r="G793" i="1"/>
  <c r="G1363" i="1"/>
  <c r="G2726" i="1"/>
  <c r="G44" i="1"/>
  <c r="G2440" i="1"/>
  <c r="G43" i="1"/>
  <c r="G1976" i="1"/>
  <c r="G1950" i="1"/>
  <c r="G2006" i="1"/>
  <c r="G2989" i="1"/>
  <c r="G1523" i="1"/>
  <c r="G555" i="1"/>
  <c r="G2735" i="1"/>
  <c r="G365" i="1"/>
  <c r="G42" i="1"/>
  <c r="G855" i="1"/>
  <c r="G1109" i="1"/>
  <c r="G2510" i="1"/>
  <c r="G1273" i="1"/>
  <c r="G65" i="1"/>
  <c r="G1108" i="1"/>
  <c r="G596" i="1"/>
  <c r="G2795" i="1"/>
  <c r="G2129" i="1"/>
  <c r="G1998" i="1"/>
  <c r="G237" i="1"/>
  <c r="G2937" i="1"/>
  <c r="G2733" i="1"/>
  <c r="G2677" i="1"/>
  <c r="G2851" i="1"/>
  <c r="G36" i="1"/>
  <c r="G1290" i="1"/>
  <c r="G3109" i="1"/>
  <c r="G1410" i="1"/>
  <c r="G10" i="1"/>
  <c r="G1721" i="1"/>
  <c r="G2067" i="1"/>
  <c r="G3145" i="1"/>
  <c r="G2167" i="1"/>
  <c r="G2552" i="1"/>
  <c r="G398" i="1"/>
  <c r="G31" i="1"/>
  <c r="G1807" i="1"/>
  <c r="G1378" i="1"/>
  <c r="G1932" i="1"/>
  <c r="G3063" i="1"/>
  <c r="G1863" i="1"/>
  <c r="G2696" i="1"/>
  <c r="G1862" i="1"/>
  <c r="G321" i="1"/>
  <c r="G2184" i="1"/>
  <c r="G1557" i="1"/>
  <c r="G144" i="1"/>
  <c r="G738" i="1"/>
  <c r="G2837" i="1"/>
  <c r="G846" i="1"/>
  <c r="G38" i="1"/>
  <c r="G2367" i="1"/>
  <c r="G2983" i="1"/>
  <c r="G2277" i="1"/>
  <c r="G3072" i="1"/>
  <c r="G56" i="1"/>
  <c r="G739" i="1"/>
  <c r="G1412" i="1"/>
  <c r="G2278" i="1"/>
  <c r="G1792" i="1"/>
  <c r="G2065" i="1"/>
  <c r="G1730" i="1"/>
  <c r="G1793" i="1"/>
  <c r="G1343" i="1"/>
  <c r="G1729" i="1"/>
  <c r="G41" i="1"/>
  <c r="G2026" i="1"/>
  <c r="G1686" i="1"/>
  <c r="G595" i="1"/>
  <c r="G2713" i="1"/>
  <c r="G1819" i="1"/>
  <c r="G1720" i="1"/>
  <c r="G1668" i="1"/>
  <c r="G414" i="1"/>
  <c r="G2066" i="1"/>
  <c r="G1741" i="1"/>
  <c r="G535" i="1"/>
  <c r="G2605" i="1"/>
  <c r="G53" i="1"/>
  <c r="G2666" i="1"/>
  <c r="G853" i="1"/>
  <c r="G375" i="1"/>
  <c r="G1057" i="1"/>
  <c r="G2267" i="1"/>
  <c r="G2854" i="1"/>
  <c r="G815" i="1"/>
  <c r="G2874" i="1"/>
  <c r="G255" i="1"/>
  <c r="G3103" i="1"/>
  <c r="G834" i="1"/>
  <c r="G1095" i="1"/>
  <c r="G898" i="1"/>
  <c r="G2880" i="1"/>
  <c r="G346" i="1"/>
  <c r="G1666" i="1"/>
  <c r="G981" i="1"/>
  <c r="G2532" i="1"/>
  <c r="G1771" i="1"/>
  <c r="G829" i="1"/>
  <c r="G560" i="1"/>
  <c r="G2316" i="1"/>
  <c r="G1219" i="1"/>
  <c r="G1241" i="1"/>
  <c r="G1592" i="1"/>
  <c r="G2276" i="1"/>
  <c r="G1645" i="1"/>
  <c r="G2752" i="1"/>
  <c r="G1477" i="1"/>
  <c r="G1397" i="1"/>
  <c r="G2658" i="1"/>
  <c r="G287" i="1"/>
  <c r="G2676" i="1"/>
  <c r="G2426" i="1"/>
  <c r="G2891" i="1"/>
  <c r="G1524" i="1"/>
  <c r="G69" i="1"/>
  <c r="G415" i="1"/>
  <c r="G970" i="1"/>
  <c r="G1040" i="1"/>
  <c r="G868" i="1"/>
  <c r="G3080" i="1"/>
  <c r="G2564" i="1"/>
  <c r="G699" i="1"/>
  <c r="G1306" i="1"/>
  <c r="G1930" i="1"/>
  <c r="G1263" i="1"/>
  <c r="G1740" i="1"/>
  <c r="G1979" i="1"/>
  <c r="G1380" i="1"/>
  <c r="G1083" i="1"/>
  <c r="G1342" i="1"/>
  <c r="G96" i="1"/>
  <c r="G1476" i="1"/>
  <c r="G125" i="1"/>
  <c r="G2517" i="1"/>
  <c r="G2749" i="1"/>
  <c r="G3031" i="1"/>
  <c r="G457" i="1"/>
  <c r="G422" i="1"/>
  <c r="G1920" i="1"/>
  <c r="G200" i="1"/>
  <c r="G702" i="1"/>
  <c r="G476" i="1"/>
  <c r="G1452" i="1"/>
  <c r="G1310" i="1"/>
  <c r="G1203" i="1"/>
  <c r="G1690" i="1"/>
  <c r="G999" i="1"/>
  <c r="G1547" i="1"/>
  <c r="G1997" i="1"/>
  <c r="G2020" i="1"/>
  <c r="G2659" i="1"/>
  <c r="G1146" i="1"/>
  <c r="G2149" i="1"/>
  <c r="G1830" i="1"/>
  <c r="G1700" i="1"/>
  <c r="G1012" i="1"/>
  <c r="G209" i="1"/>
  <c r="G2711" i="1"/>
  <c r="G657" i="1"/>
  <c r="G1961" i="1"/>
  <c r="G1657" i="1"/>
  <c r="G322" i="1"/>
  <c r="G2537" i="1"/>
  <c r="G1957" i="1"/>
  <c r="G2492" i="1"/>
  <c r="G3155" i="1"/>
  <c r="G2637" i="1"/>
  <c r="G299" i="1"/>
  <c r="G1043" i="1"/>
  <c r="G742" i="1"/>
  <c r="G498" i="1"/>
  <c r="G1132" i="1"/>
  <c r="G272" i="1"/>
  <c r="G2030" i="1"/>
  <c r="G1161" i="1"/>
  <c r="G2002" i="1"/>
  <c r="G1935" i="1"/>
  <c r="G193" i="1"/>
  <c r="G1510" i="1"/>
  <c r="G2963" i="1"/>
  <c r="G1888" i="1"/>
  <c r="G727" i="1"/>
  <c r="G1467" i="1"/>
  <c r="G2176" i="1"/>
  <c r="G664" i="1"/>
  <c r="G1252" i="1"/>
  <c r="G2160" i="1"/>
  <c r="G1877" i="1"/>
  <c r="G809" i="1"/>
  <c r="G1114" i="1"/>
  <c r="G869" i="1"/>
  <c r="G3019" i="1"/>
  <c r="G1783" i="1"/>
  <c r="G1682" i="1"/>
  <c r="G106" i="1"/>
  <c r="G2982" i="1"/>
  <c r="G1994" i="1"/>
  <c r="G2577" i="1"/>
  <c r="G2472" i="1"/>
  <c r="G586" i="1"/>
  <c r="G97" i="1"/>
  <c r="G284" i="1"/>
  <c r="G234" i="1"/>
  <c r="G2881" i="1"/>
  <c r="G543" i="1"/>
  <c r="G3060" i="1"/>
  <c r="G1884" i="1"/>
  <c r="G1603" i="1"/>
  <c r="G993" i="1"/>
  <c r="G2824" i="1"/>
  <c r="G489" i="1"/>
  <c r="G1673" i="1"/>
  <c r="G1126" i="1"/>
  <c r="G2042" i="1"/>
  <c r="G2654" i="1"/>
  <c r="G2464" i="1"/>
  <c r="G1376" i="1"/>
  <c r="G2895" i="1"/>
  <c r="G830" i="1"/>
  <c r="G581" i="1"/>
  <c r="G1656" i="1"/>
  <c r="G1943" i="1"/>
  <c r="G773" i="1"/>
  <c r="G2041" i="1"/>
  <c r="G223" i="1"/>
  <c r="G847" i="1"/>
  <c r="G1931" i="1"/>
  <c r="G2311" i="1"/>
  <c r="G2245" i="1"/>
  <c r="G2919" i="1"/>
  <c r="G464" i="1"/>
  <c r="G2345" i="1"/>
  <c r="G289" i="1"/>
  <c r="G1326" i="1"/>
  <c r="G207" i="1"/>
  <c r="G449" i="1"/>
  <c r="G674" i="1"/>
  <c r="G2076" i="1"/>
  <c r="G1483" i="1"/>
  <c r="G2998" i="1"/>
  <c r="G1179" i="1"/>
  <c r="G2721" i="1"/>
  <c r="G409" i="1"/>
  <c r="G1648" i="1"/>
  <c r="G2230" i="1"/>
  <c r="G850" i="1"/>
  <c r="G769" i="1"/>
  <c r="G2589" i="1"/>
  <c r="G982" i="1"/>
  <c r="G2138" i="1"/>
  <c r="G2796" i="1"/>
  <c r="G1456" i="1"/>
  <c r="G481" i="1"/>
  <c r="G1632" i="1"/>
  <c r="G1461" i="1"/>
  <c r="G2465" i="1"/>
  <c r="G2169" i="1"/>
  <c r="G2556" i="1"/>
  <c r="G2155" i="1"/>
  <c r="G1955" i="1"/>
  <c r="G772" i="1"/>
  <c r="G2463" i="1"/>
  <c r="G1882" i="1"/>
  <c r="G2980" i="1"/>
  <c r="G3104" i="1"/>
  <c r="G1615" i="1"/>
  <c r="G3056" i="1"/>
  <c r="G2044" i="1"/>
  <c r="G1283" i="1"/>
  <c r="G2957" i="1"/>
  <c r="G2958" i="1"/>
  <c r="G2918" i="1"/>
  <c r="G2547" i="1"/>
  <c r="G946" i="1"/>
  <c r="G953" i="1"/>
  <c r="G1875" i="1"/>
  <c r="G1782" i="1"/>
  <c r="G208" i="1"/>
  <c r="G1391" i="1"/>
  <c r="G411" i="1"/>
  <c r="G2192" i="1"/>
  <c r="G2344" i="1"/>
  <c r="G3159" i="1"/>
  <c r="G2716" i="1"/>
  <c r="G1430" i="1"/>
  <c r="G1595" i="1"/>
  <c r="G1637" i="1"/>
  <c r="G98" i="1"/>
  <c r="G1530" i="1"/>
  <c r="G1849" i="1"/>
  <c r="G2233" i="1"/>
  <c r="G643" i="1"/>
  <c r="G715" i="1"/>
  <c r="G1070" i="1"/>
  <c r="G3025" i="1"/>
  <c r="G1143" i="1"/>
  <c r="G1188" i="1"/>
  <c r="G1349" i="1"/>
  <c r="G1317" i="1"/>
  <c r="G511" i="1"/>
  <c r="G1171" i="1"/>
  <c r="G1848" i="1"/>
  <c r="G837" i="1"/>
  <c r="G783" i="1"/>
  <c r="G181" i="1"/>
  <c r="G2123" i="1"/>
  <c r="G376" i="1"/>
  <c r="G2956" i="1"/>
  <c r="G523" i="1"/>
  <c r="G3138" i="1"/>
  <c r="G2055" i="1"/>
  <c r="G1200" i="1"/>
  <c r="G1429" i="1"/>
  <c r="G1636" i="1"/>
  <c r="G759" i="1"/>
  <c r="G642" i="1"/>
  <c r="G228" i="1"/>
  <c r="G3158" i="1"/>
  <c r="G2501" i="1"/>
  <c r="G1336" i="1"/>
  <c r="G1803" i="1"/>
  <c r="G1612" i="1"/>
  <c r="G2387" i="1"/>
  <c r="G2378" i="1"/>
  <c r="G189" i="1"/>
  <c r="G360" i="1"/>
  <c r="G808" i="1"/>
  <c r="G1231" i="1"/>
  <c r="G1752" i="1"/>
  <c r="G2310" i="1"/>
  <c r="G2027" i="1"/>
  <c r="G1664" i="1"/>
  <c r="G1439" i="1"/>
  <c r="G2934" i="1"/>
  <c r="G2817" i="1"/>
  <c r="G1697" i="1"/>
  <c r="G891" i="1"/>
  <c r="G2265" i="1"/>
  <c r="G965" i="1"/>
  <c r="G704" i="1"/>
  <c r="G1988" i="1"/>
  <c r="G126" i="1"/>
  <c r="G1787" i="1"/>
  <c r="G1269" i="1"/>
  <c r="G367" i="1"/>
  <c r="G1617" i="1"/>
  <c r="G459" i="1"/>
  <c r="G1205" i="1"/>
  <c r="G250" i="1"/>
  <c r="G1685" i="1"/>
  <c r="G166" i="1"/>
  <c r="G2062" i="1"/>
  <c r="G1616" i="1"/>
  <c r="G3044" i="1"/>
  <c r="G601" i="1"/>
  <c r="G2239" i="1"/>
  <c r="G939" i="1"/>
  <c r="G1319" i="1"/>
  <c r="G2329" i="1"/>
  <c r="G199" i="1"/>
  <c r="G1501" i="1"/>
  <c r="G24" i="1"/>
  <c r="G1628" i="1"/>
  <c r="G2848" i="1"/>
  <c r="G673" i="1"/>
  <c r="G2646" i="1"/>
  <c r="G2289" i="1"/>
  <c r="G1462" i="1"/>
  <c r="G1874" i="1"/>
  <c r="G3005" i="1"/>
  <c r="G1220" i="1"/>
  <c r="G2210" i="1"/>
  <c r="G2081" i="1"/>
  <c r="G2290" i="1"/>
  <c r="G1084" i="1"/>
  <c r="G663" i="1"/>
  <c r="G1837" i="1"/>
  <c r="G1333" i="1"/>
  <c r="G687" i="1"/>
  <c r="G1195" i="1"/>
  <c r="G644" i="1"/>
  <c r="G314" i="1"/>
  <c r="G152" i="1"/>
  <c r="G1247" i="1"/>
  <c r="G2264" i="1"/>
  <c r="G405" i="1"/>
  <c r="G3076" i="1"/>
  <c r="G531" i="1"/>
  <c r="G1536" i="1"/>
  <c r="G2929" i="1"/>
  <c r="G1024" i="1"/>
  <c r="G2588" i="1"/>
  <c r="G1580" i="1"/>
  <c r="G445" i="1"/>
  <c r="G1100" i="1"/>
  <c r="G3129" i="1"/>
  <c r="G2418" i="1"/>
  <c r="G2813" i="1"/>
  <c r="G1719" i="1"/>
  <c r="G2594" i="1"/>
  <c r="G1440" i="1"/>
  <c r="G2257" i="1"/>
  <c r="G2526" i="1"/>
  <c r="G2742" i="1"/>
  <c r="G1933" i="1"/>
  <c r="G1750" i="1"/>
  <c r="G1120" i="1"/>
  <c r="G2904" i="1"/>
  <c r="G591" i="1"/>
  <c r="G1578" i="1"/>
  <c r="G884" i="1"/>
  <c r="G2569" i="1"/>
  <c r="G2698" i="1"/>
  <c r="G971" i="1"/>
  <c r="G1103" i="1"/>
  <c r="G1189" i="1"/>
  <c r="G2018" i="1"/>
  <c r="G3090" i="1"/>
  <c r="G2321" i="1"/>
  <c r="G1676" i="1"/>
  <c r="G1945" i="1"/>
  <c r="G691" i="1"/>
  <c r="G540" i="1"/>
  <c r="G541" i="1"/>
  <c r="G2101" i="1"/>
  <c r="G632" i="1"/>
  <c r="G625" i="1"/>
  <c r="G567" i="1"/>
  <c r="G566" i="1"/>
  <c r="G471" i="1"/>
  <c r="G1918" i="1"/>
  <c r="G170" i="1"/>
  <c r="G3085" i="1"/>
  <c r="G2994" i="1"/>
  <c r="G3020" i="1"/>
  <c r="G1895" i="1"/>
  <c r="G2991" i="1"/>
  <c r="G565" i="1"/>
  <c r="G142" i="1"/>
  <c r="G579" i="1"/>
  <c r="G2347" i="1"/>
  <c r="G439" i="1"/>
  <c r="G2350" i="1"/>
  <c r="G2642" i="1"/>
  <c r="G1914" i="1"/>
  <c r="G178" i="1"/>
  <c r="G578" i="1"/>
  <c r="G2414" i="1"/>
  <c r="G3002" i="1"/>
  <c r="G143" i="1"/>
  <c r="G2099" i="1"/>
  <c r="G1897" i="1"/>
  <c r="G2868" i="1"/>
  <c r="G286" i="1"/>
  <c r="G577" i="1"/>
  <c r="G496" i="1"/>
  <c r="G2088" i="1"/>
  <c r="G2579" i="1"/>
  <c r="G2314" i="1"/>
  <c r="G1869" i="1"/>
  <c r="G2602" i="1"/>
  <c r="G2135" i="1"/>
  <c r="G495" i="1"/>
  <c r="G2417" i="1"/>
  <c r="G3111" i="1"/>
  <c r="G660" i="1"/>
  <c r="G2097" i="1"/>
  <c r="G1579" i="1"/>
  <c r="G810" i="1"/>
  <c r="G2312" i="1"/>
  <c r="G913" i="1"/>
  <c r="G248" i="1"/>
  <c r="G915" i="1"/>
  <c r="G1543" i="1"/>
  <c r="G1718" i="1"/>
  <c r="G2972" i="1"/>
  <c r="G787" i="1"/>
  <c r="G2981" i="1"/>
  <c r="G1138" i="1"/>
  <c r="G1323" i="1"/>
  <c r="G1714" i="1"/>
  <c r="G722" i="1"/>
  <c r="G2133" i="1"/>
  <c r="G790" i="1"/>
  <c r="G1142" i="1"/>
  <c r="G2406" i="1"/>
  <c r="G2302" i="1"/>
  <c r="G785" i="1"/>
  <c r="G1545" i="1"/>
  <c r="G2300" i="1"/>
  <c r="G2402" i="1"/>
  <c r="G1760" i="1"/>
  <c r="G2154" i="1"/>
  <c r="G2074" i="1"/>
  <c r="G1762" i="1"/>
  <c r="G2152" i="1"/>
  <c r="G2292" i="1"/>
  <c r="G2301" i="1"/>
  <c r="G2604" i="1"/>
  <c r="G2863" i="1"/>
  <c r="G1757" i="1"/>
  <c r="G3130" i="1"/>
  <c r="G1675" i="1"/>
  <c r="G2886" i="1"/>
  <c r="G3013" i="1"/>
  <c r="G474" i="1"/>
  <c r="G242" i="1"/>
  <c r="G1384" i="1"/>
  <c r="G2621" i="1"/>
  <c r="G989" i="1"/>
  <c r="G921" i="1"/>
  <c r="G2033" i="1"/>
  <c r="G3096" i="1"/>
  <c r="G528" i="1"/>
  <c r="G634" i="1"/>
  <c r="G8" i="1"/>
  <c r="G348" i="1"/>
  <c r="G308" i="1"/>
  <c r="G1607" i="1"/>
  <c r="G492" i="1"/>
  <c r="G157" i="1"/>
  <c r="G734" i="1"/>
  <c r="G2584" i="1"/>
  <c r="G1401" i="1"/>
  <c r="G2226" i="1"/>
  <c r="G187" i="1"/>
  <c r="G294" i="1"/>
  <c r="G3027" i="1"/>
  <c r="G505" i="1"/>
  <c r="G2825" i="1"/>
  <c r="G2619" i="1"/>
  <c r="G1259" i="1"/>
  <c r="G1630" i="1"/>
  <c r="G2993" i="1"/>
  <c r="G2420" i="1"/>
  <c r="G843" i="1"/>
  <c r="G2910" i="1"/>
  <c r="G1062" i="1"/>
  <c r="G889" i="1"/>
  <c r="G870" i="1"/>
  <c r="G688" i="1"/>
  <c r="G940" i="1"/>
  <c r="G292" i="1"/>
  <c r="G532" i="1"/>
  <c r="G2995" i="1"/>
  <c r="G389" i="1"/>
  <c r="G1631" i="1"/>
  <c r="G3100" i="1"/>
  <c r="G2231" i="1"/>
  <c r="G2527" i="1"/>
  <c r="G3101" i="1"/>
  <c r="G493" i="1"/>
  <c r="G2828" i="1"/>
  <c r="G2614" i="1"/>
  <c r="G928" i="1"/>
  <c r="G2585" i="1"/>
  <c r="G190" i="1"/>
  <c r="G2625" i="1"/>
  <c r="G309" i="1"/>
  <c r="G994" i="1"/>
  <c r="G1210" i="1"/>
  <c r="G2959" i="1"/>
  <c r="G1296" i="1"/>
  <c r="G138" i="1"/>
  <c r="G3010" i="1"/>
  <c r="G1298" i="1"/>
  <c r="G2437" i="1"/>
  <c r="G2542" i="1"/>
  <c r="G2370" i="1"/>
  <c r="G326" i="1"/>
  <c r="G2799" i="1"/>
  <c r="G2214" i="1"/>
  <c r="G1885" i="1"/>
  <c r="G902" i="1"/>
  <c r="G686" i="1"/>
  <c r="G2921" i="1"/>
  <c r="G503" i="1"/>
  <c r="G858" i="1"/>
  <c r="G18" i="1"/>
  <c r="G17" i="1"/>
  <c r="G1404" i="1"/>
  <c r="G547" i="1"/>
  <c r="G388" i="1"/>
  <c r="G2789" i="1"/>
  <c r="G245" i="1"/>
  <c r="G502" i="1"/>
  <c r="G1835" i="1"/>
  <c r="G2636" i="1"/>
  <c r="G553" i="1"/>
  <c r="G1278" i="1"/>
  <c r="G613" i="1"/>
  <c r="G1388" i="1"/>
  <c r="G1441" i="1"/>
  <c r="G1934" i="1"/>
  <c r="G2086" i="1"/>
  <c r="G115" i="1"/>
  <c r="G614" i="1"/>
  <c r="G2533" i="1"/>
  <c r="G2648" i="1"/>
  <c r="G173" i="1"/>
  <c r="G1018" i="1"/>
  <c r="G2650" i="1"/>
  <c r="G2207" i="1"/>
  <c r="G1368" i="1"/>
  <c r="G1421" i="1"/>
  <c r="G258" i="1"/>
  <c r="G2237" i="1"/>
  <c r="G2211" i="1"/>
  <c r="G28" i="1"/>
  <c r="G893" i="1"/>
  <c r="G486" i="1"/>
  <c r="G812" i="1"/>
  <c r="G615" i="1"/>
  <c r="G1850" i="1"/>
  <c r="G2820" i="1"/>
  <c r="G329" i="1"/>
  <c r="G2664" i="1"/>
  <c r="G488" i="1"/>
  <c r="G2056" i="1"/>
  <c r="G1445" i="1"/>
  <c r="G2822" i="1"/>
  <c r="G778" i="1"/>
  <c r="G2502" i="1"/>
  <c r="G1417" i="1"/>
  <c r="G780" i="1"/>
  <c r="G1419" i="1"/>
  <c r="G435" i="1"/>
  <c r="G369" i="1"/>
  <c r="G954" i="1"/>
  <c r="G383" i="1"/>
  <c r="G909" i="1"/>
  <c r="G2899" i="1"/>
  <c r="G2682" i="1"/>
  <c r="G2518" i="1"/>
  <c r="G558" i="1"/>
  <c r="G2434" i="1"/>
  <c r="G1489" i="1"/>
  <c r="G693" i="1"/>
  <c r="G549" i="1"/>
  <c r="G2253" i="1"/>
  <c r="G791" i="1"/>
  <c r="G1990" i="1"/>
  <c r="G2352" i="1"/>
  <c r="G694" i="1"/>
  <c r="G1567" i="1"/>
  <c r="G2337" i="1"/>
  <c r="G948" i="1"/>
  <c r="G122" i="1"/>
  <c r="G2665" i="1"/>
  <c r="G1339" i="1"/>
  <c r="G1638" i="1"/>
  <c r="G1019" i="1"/>
  <c r="G1784" i="1"/>
  <c r="G2364" i="1"/>
  <c r="G1350" i="1"/>
  <c r="G2686" i="1"/>
  <c r="G1841" i="1"/>
  <c r="G2557" i="1"/>
  <c r="G1020" i="1"/>
  <c r="G2291" i="1"/>
  <c r="G1340" i="1"/>
  <c r="G1334" i="1"/>
  <c r="G1085" i="1"/>
  <c r="G1864" i="1"/>
  <c r="G1154" i="1"/>
  <c r="G2338" i="1"/>
  <c r="G1815" i="1"/>
  <c r="G127" i="1"/>
  <c r="G1767" i="1"/>
  <c r="G594" i="1"/>
  <c r="G623" i="1"/>
  <c r="G770" i="1"/>
  <c r="G2266" i="1"/>
  <c r="G546" i="1"/>
  <c r="G2610" i="1"/>
  <c r="G2274" i="1"/>
  <c r="G2361" i="1"/>
  <c r="G1249" i="1"/>
  <c r="G1768" i="1"/>
  <c r="G72" i="1"/>
  <c r="G1977" i="1"/>
  <c r="G1731" i="1"/>
  <c r="G2853" i="1"/>
  <c r="G3119" i="1"/>
  <c r="G1985" i="1"/>
  <c r="G185" i="1"/>
  <c r="G2411" i="1"/>
  <c r="G819" i="1"/>
  <c r="G1453" i="1"/>
  <c r="G557" i="1"/>
  <c r="G1160" i="1"/>
  <c r="G267" i="1"/>
  <c r="G817" i="1"/>
  <c r="G1981" i="1"/>
  <c r="G2494" i="1"/>
  <c r="G2431" i="1"/>
  <c r="G2701" i="1"/>
  <c r="G2036" i="1"/>
  <c r="G1027" i="1"/>
  <c r="G2090" i="1"/>
  <c r="G431" i="1"/>
  <c r="G2906" i="1"/>
  <c r="G2944" i="1"/>
  <c r="G2960" i="1"/>
  <c r="G637" i="1"/>
  <c r="G2250" i="1"/>
  <c r="G1825" i="1"/>
  <c r="G270" i="1"/>
  <c r="G1150" i="1"/>
  <c r="G2397" i="1"/>
  <c r="G2907" i="1"/>
  <c r="G2203" i="1"/>
  <c r="G1422" i="1"/>
  <c r="G1353" i="1"/>
  <c r="G1620" i="1"/>
  <c r="G1569" i="1"/>
  <c r="G1308" i="1"/>
  <c r="G456" i="1"/>
  <c r="G1553" i="1"/>
  <c r="G1563" i="1"/>
  <c r="G2575" i="1"/>
  <c r="G2197" i="1"/>
  <c r="G2023" i="1"/>
  <c r="G2750" i="1"/>
  <c r="G826" i="1"/>
  <c r="G1279" i="1"/>
  <c r="G1052" i="1"/>
  <c r="G765" i="1"/>
  <c r="G1215" i="1"/>
  <c r="G1572" i="1"/>
  <c r="G2144" i="1"/>
  <c r="G997" i="1"/>
  <c r="G2600" i="1"/>
  <c r="G978" i="1"/>
  <c r="G2503" i="1"/>
  <c r="G2771" i="1"/>
  <c r="G2479" i="1"/>
  <c r="G2535" i="1"/>
  <c r="G2478" i="1"/>
  <c r="G318" i="1"/>
  <c r="G102" i="1"/>
  <c r="G519" i="1"/>
  <c r="G2559" i="1"/>
  <c r="G2778" i="1"/>
  <c r="G2258" i="1"/>
  <c r="G1466" i="1"/>
  <c r="G3142" i="1"/>
  <c r="G3066" i="1"/>
  <c r="G845" i="1"/>
  <c r="G1271" i="1"/>
  <c r="G30" i="1"/>
  <c r="G1377" i="1"/>
  <c r="G3062" i="1"/>
  <c r="G1270" i="1"/>
  <c r="G844" i="1"/>
  <c r="G2911" i="1"/>
  <c r="G2687" i="1"/>
  <c r="G2538" i="1"/>
  <c r="G2732" i="1"/>
  <c r="G1970" i="1"/>
  <c r="G2694" i="1"/>
  <c r="G2125" i="1"/>
  <c r="G1519" i="1"/>
  <c r="G2691" i="1"/>
  <c r="G2936" i="1"/>
  <c r="G2595" i="1"/>
  <c r="G2671" i="1"/>
  <c r="G2724" i="1"/>
  <c r="G2539" i="1"/>
  <c r="G2124" i="1"/>
  <c r="G1860" i="1"/>
  <c r="G1518" i="1"/>
  <c r="G737" i="1"/>
  <c r="G2003" i="1"/>
  <c r="G1972" i="1"/>
  <c r="G2794" i="1"/>
  <c r="G1005" i="1"/>
  <c r="G2669" i="1"/>
  <c r="G61" i="1"/>
  <c r="G3" i="1"/>
  <c r="G2" i="1"/>
  <c r="G1361" i="1"/>
  <c r="G2723" i="1"/>
  <c r="G1556" i="1"/>
  <c r="G2218" i="1"/>
  <c r="G1507" i="1"/>
  <c r="G2986" i="1"/>
  <c r="G1286" i="1"/>
  <c r="G2548" i="1"/>
  <c r="G76" i="1"/>
  <c r="G2182" i="1"/>
  <c r="G2507" i="1"/>
  <c r="G1405" i="1"/>
  <c r="G2164" i="1"/>
  <c r="G239" i="1"/>
  <c r="G1505" i="1"/>
  <c r="G2791" i="1"/>
  <c r="G401" i="1"/>
  <c r="G2438" i="1"/>
  <c r="G1555" i="1"/>
  <c r="G2159" i="1"/>
  <c r="G1359" i="1"/>
  <c r="G235" i="1"/>
  <c r="G2178" i="1"/>
  <c r="G1433" i="1"/>
  <c r="G1947" i="1"/>
  <c r="G1898" i="1"/>
  <c r="G930" i="1"/>
  <c r="G421" i="1"/>
  <c r="G736" i="1"/>
  <c r="G1394" i="1"/>
  <c r="G1915" i="1"/>
  <c r="G1177" i="1"/>
  <c r="G2511" i="1"/>
  <c r="G91" i="1"/>
  <c r="G1605" i="1"/>
  <c r="G616" i="1"/>
  <c r="G1474" i="1"/>
  <c r="G407" i="1"/>
  <c r="G1304" i="1"/>
  <c r="G1665" i="1"/>
  <c r="G1652" i="1"/>
  <c r="G2194" i="1"/>
  <c r="G2985" i="1"/>
  <c r="G1396" i="1"/>
  <c r="G833" i="1"/>
  <c r="G1651" i="1"/>
  <c r="G1031" i="1"/>
  <c r="G1078" i="1"/>
  <c r="G3029" i="1"/>
  <c r="G2883" i="1"/>
  <c r="G2947" i="1"/>
  <c r="G980" i="1"/>
  <c r="G2889" i="1"/>
  <c r="G312" i="1"/>
  <c r="G852" i="1"/>
  <c r="G2562" i="1"/>
  <c r="G1473" i="1"/>
  <c r="G2777" i="1"/>
  <c r="G753" i="1"/>
  <c r="G1901" i="1"/>
  <c r="G865" i="1"/>
  <c r="G2657" i="1"/>
  <c r="G3149" i="1"/>
  <c r="G963" i="1"/>
  <c r="G2672" i="1"/>
  <c r="G2751" i="1"/>
  <c r="G3160" i="1"/>
  <c r="G896" i="1"/>
  <c r="G2770" i="1"/>
  <c r="G969" i="1"/>
  <c r="G2878" i="1"/>
  <c r="G1037" i="1"/>
  <c r="G825" i="1"/>
  <c r="G1659" i="1"/>
  <c r="G1642" i="1"/>
  <c r="G813" i="1"/>
  <c r="G696" i="1"/>
  <c r="G2425" i="1"/>
  <c r="G342" i="1"/>
  <c r="G2315" i="1"/>
  <c r="G253" i="1"/>
  <c r="G1055" i="1"/>
  <c r="G1591" i="1"/>
  <c r="G2873" i="1"/>
  <c r="G1092" i="1"/>
  <c r="G1964" i="1"/>
  <c r="G210" i="1"/>
  <c r="G3065" i="1"/>
  <c r="G1879" i="1"/>
  <c r="G338" i="1"/>
  <c r="G3034" i="1"/>
  <c r="G1314" i="1"/>
  <c r="G2048" i="1"/>
  <c r="G666" i="1"/>
  <c r="G2932" i="1"/>
  <c r="G3102" i="1"/>
  <c r="G652" i="1"/>
  <c r="G2448" i="1"/>
  <c r="G2885" i="1"/>
  <c r="G3093" i="1"/>
  <c r="G2175" i="1"/>
  <c r="G1958" i="1"/>
  <c r="G728" i="1"/>
  <c r="G1167" i="1"/>
  <c r="G1548" i="1"/>
  <c r="G2389" i="1"/>
  <c r="G1621" i="1"/>
  <c r="G301" i="1"/>
  <c r="G1275" i="1"/>
  <c r="G1701" i="1"/>
  <c r="G1254" i="1"/>
  <c r="G1135" i="1"/>
  <c r="G1890" i="1"/>
  <c r="G271" i="1"/>
  <c r="G2021" i="1"/>
  <c r="G2964" i="1"/>
  <c r="G197" i="1"/>
  <c r="G1147" i="1"/>
  <c r="G1919" i="1"/>
  <c r="G1498" i="1"/>
  <c r="G477" i="1"/>
  <c r="G2031" i="1"/>
  <c r="G2001" i="1"/>
  <c r="G1937" i="1"/>
  <c r="G1000" i="1"/>
  <c r="G1204" i="1"/>
  <c r="G1828" i="1"/>
  <c r="G1011" i="1"/>
  <c r="G744" i="1"/>
  <c r="G1044" i="1"/>
  <c r="G927" i="1"/>
  <c r="G216" i="1"/>
  <c r="G703" i="1"/>
  <c r="G996" i="1"/>
  <c r="G985" i="1"/>
  <c r="G2461" i="1"/>
  <c r="G1268" i="1"/>
  <c r="G1601" i="1"/>
  <c r="G3053" i="1"/>
  <c r="G1071" i="1"/>
  <c r="G955" i="1"/>
  <c r="G1106" i="1"/>
  <c r="G2319" i="1"/>
  <c r="G1634" i="1"/>
  <c r="G2476" i="1"/>
  <c r="G1470" i="1"/>
  <c r="G218" i="1"/>
  <c r="G1125" i="1"/>
  <c r="G214" i="1"/>
  <c r="G3017" i="1"/>
  <c r="G2653" i="1"/>
  <c r="G1538" i="1"/>
  <c r="G3018" i="1"/>
  <c r="G1602" i="1"/>
  <c r="G1113" i="1"/>
  <c r="G2544" i="1"/>
  <c r="G93" i="1"/>
  <c r="G3059" i="1"/>
  <c r="G1883" i="1"/>
  <c r="G2470" i="1"/>
  <c r="G1303" i="1"/>
  <c r="G1375" i="1"/>
  <c r="G232" i="1"/>
  <c r="G1993" i="1"/>
  <c r="G2471" i="1"/>
  <c r="G282" i="1"/>
  <c r="G2975" i="1"/>
  <c r="G1776" i="1"/>
  <c r="G1781" i="1"/>
  <c r="G866" i="1"/>
  <c r="G222" i="1"/>
  <c r="G2978" i="1"/>
  <c r="G105" i="1"/>
  <c r="G542" i="1"/>
  <c r="G804" i="1"/>
  <c r="G2879" i="1"/>
  <c r="G1672" i="1"/>
  <c r="G2574" i="1"/>
  <c r="G584" i="1"/>
  <c r="G585" i="1"/>
  <c r="G1393" i="1"/>
  <c r="G1318" i="1"/>
  <c r="G5" i="1"/>
  <c r="G124" i="1"/>
  <c r="G1541" i="1"/>
  <c r="G2075" i="1"/>
  <c r="G2715" i="1"/>
  <c r="G1482" i="1"/>
  <c r="G2191" i="1"/>
  <c r="G2554" i="1"/>
  <c r="G463" i="1"/>
  <c r="G2013" i="1"/>
  <c r="G943" i="1"/>
  <c r="G2307" i="1"/>
  <c r="G2083" i="1"/>
  <c r="G1458" i="1"/>
  <c r="G2342" i="1"/>
  <c r="G206" i="1"/>
  <c r="G1871" i="1"/>
  <c r="G654" i="1"/>
  <c r="G2244" i="1"/>
  <c r="G2973" i="1"/>
  <c r="G480" i="1"/>
  <c r="G2459" i="1"/>
  <c r="G1775" i="1"/>
  <c r="G851" i="1"/>
  <c r="G2719" i="1"/>
  <c r="G2974" i="1"/>
  <c r="G1831" i="1"/>
  <c r="G2916" i="1"/>
  <c r="G2954" i="1"/>
  <c r="G1136" i="1"/>
  <c r="G410" i="1"/>
  <c r="G3067" i="1"/>
  <c r="G2189" i="1"/>
  <c r="G1389" i="1"/>
  <c r="G1502" i="1"/>
  <c r="G2340" i="1"/>
  <c r="G1867" i="1"/>
  <c r="G2082" i="1"/>
  <c r="G205" i="1"/>
  <c r="G1280" i="1"/>
  <c r="G1773" i="1"/>
  <c r="G2914" i="1"/>
  <c r="G2951" i="1"/>
  <c r="G1212" i="1"/>
  <c r="G545" i="1"/>
  <c r="G2607" i="1"/>
  <c r="G399" i="1"/>
  <c r="G451" i="1"/>
  <c r="G1952" i="1"/>
  <c r="G1736" i="1"/>
  <c r="G975" i="1"/>
  <c r="G160" i="1"/>
  <c r="G1756" i="1"/>
  <c r="G906" i="1"/>
  <c r="G910" i="1"/>
  <c r="G94" i="1"/>
  <c r="G2855" i="1"/>
  <c r="G740" i="1"/>
  <c r="G384" i="1"/>
  <c r="G1593" i="1"/>
  <c r="G714" i="1"/>
  <c r="G128" i="1"/>
  <c r="G1435" i="1"/>
  <c r="G1124" i="1"/>
  <c r="G135" i="1"/>
  <c r="G2171" i="1"/>
  <c r="G875" i="1"/>
  <c r="G2024" i="1"/>
  <c r="G1067" i="1"/>
  <c r="G1704" i="1"/>
  <c r="G174" i="1"/>
  <c r="G2451" i="1"/>
  <c r="G1528" i="1"/>
  <c r="G373" i="1"/>
  <c r="G3023" i="1"/>
  <c r="G730" i="1"/>
  <c r="G2427" i="1"/>
  <c r="G835" i="1"/>
  <c r="G1165" i="1"/>
  <c r="G1610" i="1"/>
  <c r="G2490" i="1"/>
  <c r="G224" i="1"/>
  <c r="G1197" i="1"/>
  <c r="G2380" i="1"/>
  <c r="G2050" i="1"/>
  <c r="G1844" i="1"/>
  <c r="G754" i="1"/>
  <c r="G3136" i="1"/>
  <c r="G1427" i="1"/>
  <c r="G1799" i="1"/>
  <c r="G635" i="1"/>
  <c r="G1635" i="1"/>
  <c r="G2381" i="1"/>
  <c r="G2120" i="1"/>
  <c r="G3154" i="1"/>
  <c r="G3004" i="1"/>
  <c r="G705" i="1"/>
  <c r="G1049" i="1"/>
  <c r="G1497" i="1"/>
  <c r="G1694" i="1"/>
  <c r="G2040" i="1"/>
  <c r="G803" i="1"/>
  <c r="G1870" i="1"/>
  <c r="G849" i="1"/>
  <c r="G191" i="1"/>
  <c r="G2473" i="1"/>
  <c r="G1447" i="1"/>
  <c r="G82" i="1"/>
  <c r="G2374" i="1"/>
  <c r="G2931" i="1"/>
  <c r="G1785" i="1"/>
  <c r="G2283" i="1"/>
  <c r="G2847" i="1"/>
  <c r="G3106" i="1"/>
  <c r="G599" i="1"/>
  <c r="G1654" i="1"/>
  <c r="G2108" i="1"/>
  <c r="G2803" i="1"/>
  <c r="G2814" i="1"/>
  <c r="G1626" i="1"/>
  <c r="G964" i="1"/>
  <c r="G600" i="1"/>
  <c r="G231" i="1"/>
  <c r="G344" i="1"/>
  <c r="G670" i="1"/>
  <c r="G2681" i="1"/>
  <c r="G2708" i="1"/>
  <c r="G22" i="1"/>
  <c r="G3042" i="1"/>
  <c r="G1229" i="1"/>
  <c r="G357" i="1"/>
  <c r="G937" i="1"/>
  <c r="G2187" i="1"/>
  <c r="G1424" i="1"/>
  <c r="G2939" i="1"/>
  <c r="G2697" i="1"/>
  <c r="G1183" i="1"/>
  <c r="G1116" i="1"/>
  <c r="G1117" i="1"/>
  <c r="G2413" i="1"/>
  <c r="G1191" i="1"/>
  <c r="G2593" i="1"/>
  <c r="G1246" i="1"/>
  <c r="G443" i="1"/>
  <c r="G3126" i="1"/>
  <c r="G444" i="1"/>
  <c r="G3128" i="1"/>
  <c r="G1437" i="1"/>
  <c r="G1096" i="1"/>
  <c r="G1097" i="1"/>
  <c r="G1002" i="1"/>
  <c r="G638" i="1"/>
  <c r="G1022" i="1"/>
  <c r="G2809" i="1"/>
  <c r="G1091" i="1"/>
  <c r="G2080" i="1"/>
  <c r="G404" i="1"/>
  <c r="G681" i="1"/>
  <c r="G150" i="1"/>
  <c r="G2202" i="1"/>
  <c r="G2737" i="1"/>
  <c r="G153" i="1"/>
  <c r="G526" i="1"/>
  <c r="G1221" i="1"/>
  <c r="G590" i="1"/>
  <c r="G1533" i="1"/>
  <c r="G2522" i="1"/>
  <c r="G1913" i="1"/>
  <c r="G2260" i="1"/>
  <c r="G1747" i="1"/>
  <c r="G880" i="1"/>
  <c r="G1102" i="1"/>
  <c r="G1575" i="1"/>
  <c r="G2587" i="1"/>
  <c r="G2903" i="1"/>
  <c r="G1075" i="1"/>
  <c r="G3074" i="1"/>
  <c r="G1217" i="1"/>
  <c r="G2567" i="1"/>
  <c r="G2254" i="1"/>
  <c r="G658" i="1"/>
  <c r="G876" i="1"/>
  <c r="G1329" i="1"/>
  <c r="G1836" i="1"/>
  <c r="G313" i="1"/>
  <c r="G263" i="1"/>
  <c r="G1716" i="1"/>
  <c r="G2644" i="1"/>
  <c r="G1544" i="1"/>
  <c r="G3112" i="1"/>
  <c r="G249" i="1"/>
  <c r="G661" i="1"/>
  <c r="G2243" i="1"/>
  <c r="G2089" i="1"/>
  <c r="G1872" i="1"/>
  <c r="G607" i="1"/>
  <c r="G2580" i="1"/>
  <c r="G2603" i="1"/>
  <c r="G2887" i="1"/>
  <c r="G2102" i="1"/>
  <c r="G605" i="1"/>
  <c r="G2834" i="1"/>
  <c r="G3003" i="1"/>
  <c r="G515" i="1"/>
  <c r="G2992" i="1"/>
  <c r="G2408" i="1"/>
  <c r="G1925" i="1"/>
  <c r="G2403" i="1"/>
  <c r="G2153" i="1"/>
  <c r="G569" i="1"/>
  <c r="G568" i="1"/>
  <c r="G570" i="1"/>
  <c r="G1896" i="1"/>
  <c r="G171" i="1"/>
  <c r="G440" i="1"/>
  <c r="G2415" i="1"/>
  <c r="G914" i="1"/>
  <c r="G2098" i="1"/>
  <c r="G472" i="1"/>
  <c r="G724" i="1"/>
  <c r="G141" i="1"/>
  <c r="G244" i="1"/>
  <c r="G179" i="1"/>
  <c r="G3086" i="1"/>
  <c r="G2348" i="1"/>
  <c r="G180" i="1"/>
  <c r="G2866" i="1"/>
  <c r="G1761" i="1"/>
  <c r="G3132" i="1"/>
  <c r="G789" i="1"/>
  <c r="G243" i="1"/>
  <c r="G1706" i="1"/>
  <c r="G3131" i="1"/>
  <c r="G2134" i="1"/>
  <c r="G3016" i="1"/>
  <c r="G1922" i="1"/>
  <c r="G627" i="1"/>
  <c r="G628" i="1"/>
  <c r="G1677" i="1"/>
  <c r="G692" i="1"/>
  <c r="G275" i="1"/>
  <c r="G1794" i="1"/>
  <c r="G839" i="1"/>
  <c r="G2826" i="1"/>
  <c r="G2745" i="1"/>
  <c r="G2618" i="1"/>
  <c r="G1406" i="1"/>
  <c r="G1399" i="1"/>
  <c r="G1496" i="1"/>
  <c r="G1554" i="1"/>
  <c r="G2905" i="1"/>
  <c r="G633" i="1"/>
  <c r="G1606" i="1"/>
  <c r="G2616" i="1"/>
  <c r="G305" i="1"/>
  <c r="G1902" i="1"/>
  <c r="G1059" i="1"/>
  <c r="G990" i="1"/>
  <c r="G1257" i="1"/>
  <c r="G2622" i="1"/>
  <c r="G2583" i="1"/>
  <c r="G74" i="1"/>
  <c r="G922" i="1"/>
  <c r="G156" i="1"/>
  <c r="G6" i="1"/>
  <c r="G2227" i="1"/>
  <c r="G2765" i="1"/>
  <c r="G886" i="1"/>
  <c r="G3097" i="1"/>
  <c r="G340" i="1"/>
  <c r="G1381" i="1"/>
  <c r="G291" i="1"/>
  <c r="G934" i="1"/>
  <c r="G685" i="1"/>
  <c r="G2640" i="1"/>
  <c r="G529" i="1"/>
  <c r="G2525" i="1"/>
  <c r="G1451" i="1"/>
  <c r="G1667" i="1"/>
  <c r="G1859" i="1"/>
  <c r="G501" i="1"/>
  <c r="G113" i="1"/>
  <c r="G608" i="1"/>
  <c r="G2922" i="1"/>
  <c r="G857" i="1"/>
  <c r="G371" i="1"/>
  <c r="G2901" i="1"/>
  <c r="G1063" i="1"/>
  <c r="G2333" i="1"/>
  <c r="G387" i="1"/>
  <c r="G1387" i="1"/>
  <c r="G2369" i="1"/>
  <c r="G2633" i="1"/>
  <c r="G1833" i="1"/>
  <c r="G116" i="1"/>
  <c r="G1926" i="1"/>
  <c r="G551" i="1"/>
  <c r="G325" i="1"/>
  <c r="G1207" i="1"/>
  <c r="G895" i="1"/>
  <c r="G2085" i="1"/>
  <c r="G1355" i="1"/>
  <c r="G2091" i="1"/>
  <c r="G2797" i="1"/>
  <c r="G2634" i="1"/>
  <c r="G2485" i="1"/>
  <c r="G136" i="1"/>
  <c r="G2786" i="1"/>
  <c r="G13" i="1"/>
  <c r="G1208" i="1"/>
  <c r="G14" i="1"/>
  <c r="G3008" i="1"/>
  <c r="G816" i="1"/>
  <c r="G2008" i="1"/>
  <c r="G506" i="1"/>
  <c r="G2704" i="1"/>
  <c r="G2756" i="1"/>
  <c r="G3078" i="1"/>
  <c r="G2938" i="1"/>
  <c r="G2705" i="1"/>
  <c r="G3037" i="1"/>
  <c r="G533" i="1"/>
  <c r="G2663" i="1"/>
  <c r="G2940" i="1"/>
  <c r="G487" i="1"/>
  <c r="G1789" i="1"/>
  <c r="G1016" i="1"/>
  <c r="G2617" i="1"/>
  <c r="G1107" i="1"/>
  <c r="G779" i="1"/>
  <c r="G330" i="1"/>
  <c r="G2358" i="1"/>
  <c r="G894" i="1"/>
  <c r="G1420" i="1"/>
  <c r="G1418" i="1"/>
  <c r="G1017" i="1"/>
  <c r="G172" i="1"/>
  <c r="G811" i="1"/>
  <c r="G2821" i="1"/>
  <c r="G257" i="1"/>
  <c r="G1369" i="1"/>
  <c r="G2649" i="1"/>
  <c r="G2208" i="1"/>
  <c r="G2858" i="1"/>
  <c r="G1732" i="1"/>
  <c r="G1851" i="1"/>
  <c r="G1245" i="1"/>
  <c r="G1852" i="1"/>
  <c r="G461" i="1"/>
  <c r="G1745" i="1"/>
  <c r="G2832" i="1"/>
  <c r="G462" i="1"/>
  <c r="G1769" i="1"/>
  <c r="G2272" i="1"/>
  <c r="G1735" i="1"/>
  <c r="G2360" i="1"/>
  <c r="G2609" i="1"/>
  <c r="G1986" i="1"/>
  <c r="G1344" i="1"/>
  <c r="G460" i="1"/>
  <c r="G2246" i="1"/>
  <c r="G1743" i="1"/>
  <c r="G48" i="1"/>
  <c r="G59" i="1"/>
  <c r="G2298" i="1"/>
  <c r="G425" i="1"/>
  <c r="G3117" i="1"/>
  <c r="G1790" i="1"/>
  <c r="G1156" i="1"/>
  <c r="G1742" i="1"/>
  <c r="G1772" i="1"/>
  <c r="G554" i="1"/>
  <c r="G47" i="1"/>
  <c r="G366" i="1"/>
  <c r="G1854" i="1"/>
  <c r="G1820" i="1"/>
  <c r="G1813" i="1"/>
  <c r="G1251" i="1"/>
  <c r="G45" i="1"/>
  <c r="G1856" i="1"/>
  <c r="G2606" i="1"/>
  <c r="G1810" i="1"/>
  <c r="G1284" i="1"/>
  <c r="G2651" i="1"/>
  <c r="G426" i="1"/>
  <c r="G1766" i="1"/>
  <c r="G361" i="1"/>
  <c r="G2714" i="1"/>
  <c r="G1746" i="1"/>
  <c r="G917" i="1"/>
  <c r="G1727" i="1"/>
  <c r="G2116" i="1"/>
  <c r="G229" i="1"/>
  <c r="G2217" i="1"/>
  <c r="G2165" i="1"/>
  <c r="G64" i="1"/>
  <c r="G2540" i="1"/>
  <c r="G2599" i="1"/>
  <c r="G2221" i="1"/>
  <c r="G1288" i="1"/>
  <c r="G297" i="1"/>
  <c r="G238" i="1"/>
  <c r="G77" i="1"/>
  <c r="G1861" i="1"/>
  <c r="G1008" i="1"/>
  <c r="G2005" i="1"/>
  <c r="G2988" i="1"/>
  <c r="G1408" i="1"/>
  <c r="G1921" i="1"/>
  <c r="G1506" i="1"/>
  <c r="G2688" i="1"/>
  <c r="G2725" i="1"/>
  <c r="G1379" i="1"/>
  <c r="G2674" i="1"/>
  <c r="G2695" i="1"/>
  <c r="G1522" i="1"/>
  <c r="G3071" i="1"/>
  <c r="G1691" i="1"/>
  <c r="G2259" i="1"/>
  <c r="G2536" i="1"/>
  <c r="G2734" i="1"/>
  <c r="G2774" i="1"/>
  <c r="G3143" i="1"/>
  <c r="G2128" i="1"/>
  <c r="G3151" i="1"/>
  <c r="G320" i="1"/>
  <c r="G2483" i="1"/>
  <c r="G1996" i="1"/>
  <c r="G2560" i="1"/>
  <c r="G2482" i="1"/>
  <c r="G2861" i="1"/>
  <c r="G2506" i="1"/>
  <c r="G795" i="1"/>
  <c r="G1707" i="1"/>
  <c r="G1054" i="1"/>
  <c r="G377" i="1"/>
  <c r="G3146" i="1"/>
  <c r="G897" i="1"/>
  <c r="G2371" i="1"/>
  <c r="G2870" i="1"/>
  <c r="G1233" i="1"/>
  <c r="G1086" i="1"/>
  <c r="G958" i="1"/>
  <c r="G821" i="1"/>
  <c r="G1216" i="1"/>
  <c r="G1026" i="1"/>
  <c r="G2656" i="1"/>
  <c r="G1587" i="1"/>
  <c r="G1643" i="1"/>
  <c r="G2675" i="1"/>
  <c r="G1036" i="1"/>
  <c r="G68" i="1"/>
  <c r="G385" i="1"/>
  <c r="G752" i="1"/>
  <c r="G2781" i="1"/>
  <c r="G859" i="1"/>
  <c r="G1173" i="1"/>
  <c r="G1074" i="1"/>
  <c r="G1900" i="1"/>
  <c r="G1649" i="1"/>
  <c r="G83" i="1"/>
  <c r="G2561" i="1"/>
  <c r="G1305" i="1"/>
  <c r="G735" i="1"/>
  <c r="G741" i="1"/>
  <c r="G2513" i="1"/>
  <c r="G418" i="1"/>
  <c r="G215" i="1"/>
  <c r="G1010" i="1"/>
  <c r="G1492" i="1"/>
  <c r="G1493" i="1"/>
  <c r="G746" i="1"/>
  <c r="G743" i="1"/>
  <c r="G1134" i="1"/>
  <c r="G1133" i="1"/>
  <c r="G926" i="1"/>
  <c r="G653" i="1"/>
  <c r="G1129" i="1"/>
  <c r="G273" i="1"/>
  <c r="G1166" i="1"/>
  <c r="G1168" i="1"/>
  <c r="G1936" i="1"/>
  <c r="G1939" i="1"/>
  <c r="G700" i="1"/>
  <c r="G2130" i="1"/>
  <c r="G274" i="1"/>
  <c r="G1274" i="1"/>
  <c r="G2543" i="1"/>
  <c r="G2240" i="1"/>
  <c r="G1201" i="1"/>
  <c r="G1829" i="1"/>
  <c r="G300" i="1"/>
  <c r="G2388" i="1"/>
  <c r="G2529" i="1"/>
  <c r="G2390" i="1"/>
  <c r="G194" i="1"/>
  <c r="G478" i="1"/>
  <c r="G195" i="1"/>
  <c r="G2000" i="1"/>
  <c r="G2022" i="1"/>
  <c r="G1889" i="1"/>
  <c r="G2452" i="1"/>
  <c r="G2447" i="1"/>
  <c r="G931" i="1"/>
  <c r="G665" i="1"/>
  <c r="G667" i="1"/>
  <c r="G107" i="1"/>
  <c r="G1144" i="1"/>
  <c r="G1698" i="1"/>
  <c r="G2965" i="1"/>
  <c r="G3033" i="1"/>
  <c r="G774" i="1"/>
  <c r="G2356" i="1"/>
  <c r="G1237" i="1"/>
  <c r="G1724" i="1"/>
  <c r="G1723" i="1"/>
  <c r="G1956" i="1"/>
  <c r="G2162" i="1"/>
  <c r="G2174" i="1"/>
  <c r="G2070" i="1"/>
  <c r="G2683" i="1"/>
  <c r="G2435" i="1"/>
  <c r="G1253" i="1"/>
  <c r="G1963" i="1"/>
  <c r="G2623" i="1"/>
  <c r="G3035" i="1"/>
  <c r="G1906" i="1"/>
  <c r="G336" i="1"/>
  <c r="G1878" i="1"/>
  <c r="G2876" i="1"/>
  <c r="G2172" i="1"/>
  <c r="G2248" i="1"/>
  <c r="G2572" i="1"/>
  <c r="G2571" i="1"/>
  <c r="G1689" i="1"/>
  <c r="G582" i="1"/>
  <c r="G583" i="1"/>
  <c r="G1374" i="1"/>
  <c r="G1537" i="1"/>
  <c r="G1670" i="1"/>
  <c r="G1942" i="1"/>
  <c r="G798" i="1"/>
  <c r="G806" i="1"/>
  <c r="G863" i="1"/>
  <c r="G1597" i="1"/>
  <c r="G279" i="1"/>
  <c r="G277" i="1"/>
  <c r="G465" i="1"/>
  <c r="G520" i="1"/>
  <c r="G3058" i="1"/>
  <c r="G99" i="1"/>
  <c r="G2320" i="1"/>
  <c r="G1301" i="1"/>
  <c r="G1300" i="1"/>
  <c r="G957" i="1"/>
  <c r="G212" i="1"/>
  <c r="G1105" i="1"/>
  <c r="G1121" i="1"/>
  <c r="G1892" i="1"/>
  <c r="G130" i="1"/>
  <c r="G956" i="1"/>
  <c r="G1267" i="1"/>
  <c r="G1111" i="1"/>
  <c r="G2477" i="1"/>
  <c r="G2458" i="1"/>
  <c r="G217" i="1"/>
  <c r="G85" i="1"/>
  <c r="G2467" i="1"/>
  <c r="G2468" i="1"/>
  <c r="G3051" i="1"/>
  <c r="G2453" i="1"/>
  <c r="G104" i="1"/>
  <c r="G2043" i="1"/>
  <c r="G2422" i="1"/>
  <c r="G1281" i="1"/>
  <c r="G2113" i="1"/>
  <c r="G2952" i="1"/>
  <c r="G3139" i="1"/>
  <c r="G145" i="1"/>
  <c r="G2915" i="1"/>
  <c r="G1226" i="1"/>
  <c r="G626" i="1"/>
  <c r="G1248" i="1"/>
  <c r="G777" i="1"/>
  <c r="G1868" i="1"/>
  <c r="G942" i="1"/>
  <c r="G1774" i="1"/>
  <c r="G100" i="1"/>
  <c r="G1214" i="1"/>
  <c r="G1390" i="1"/>
  <c r="G3091" i="1"/>
  <c r="G2029" i="1"/>
  <c r="G370" i="1"/>
  <c r="G1347" i="1"/>
  <c r="G2190" i="1"/>
  <c r="G2341" i="1"/>
  <c r="G379" i="1"/>
  <c r="G836" i="1"/>
  <c r="G1436" i="1"/>
  <c r="G316" i="1"/>
  <c r="G67" i="1"/>
  <c r="G1846" i="1"/>
  <c r="G1159" i="1"/>
  <c r="G1639" i="1"/>
  <c r="G1164" i="1"/>
  <c r="G3083" i="1"/>
  <c r="G708" i="1"/>
  <c r="G1513" i="1"/>
  <c r="G1115" i="1"/>
  <c r="G1068" i="1"/>
  <c r="G522" i="1"/>
  <c r="G1517" i="1"/>
  <c r="G2121" i="1"/>
  <c r="G1239" i="1"/>
  <c r="G899" i="1"/>
  <c r="G1525" i="1"/>
  <c r="G3021" i="1"/>
  <c r="G2962" i="1"/>
  <c r="G278" i="1"/>
  <c r="G175" i="1"/>
  <c r="G1341" i="1"/>
  <c r="G2025" i="1"/>
  <c r="G2053" i="1"/>
  <c r="G1198" i="1"/>
  <c r="G3135" i="1"/>
  <c r="G3012" i="1"/>
  <c r="G1432" i="1"/>
  <c r="G3121" i="1"/>
  <c r="G757" i="1"/>
  <c r="G2429" i="1"/>
  <c r="G973" i="1"/>
  <c r="G264" i="1"/>
  <c r="G1426" i="1"/>
  <c r="G1594" i="1"/>
  <c r="G2158" i="1"/>
  <c r="G227" i="1"/>
  <c r="G640" i="1"/>
  <c r="G2007" i="1"/>
  <c r="G428" i="1"/>
  <c r="G1140" i="1"/>
  <c r="G3153" i="1"/>
  <c r="G731" i="1"/>
  <c r="G95" i="1"/>
  <c r="G109" i="1"/>
  <c r="G709" i="1"/>
  <c r="G903" i="1"/>
  <c r="G1185" i="1"/>
  <c r="G1611" i="1"/>
  <c r="G1801" i="1"/>
  <c r="G2384" i="1"/>
  <c r="G2496" i="1"/>
  <c r="G2379" i="1"/>
  <c r="G1798" i="1"/>
  <c r="G393" i="1"/>
  <c r="G2685" i="1"/>
  <c r="G327" i="1"/>
  <c r="G3041" i="1"/>
  <c r="G1079" i="1"/>
  <c r="G1786" i="1"/>
  <c r="G648" i="1"/>
  <c r="G935" i="1"/>
  <c r="G349" i="1"/>
  <c r="G1655" i="1"/>
  <c r="G2680" i="1"/>
  <c r="G1624" i="1"/>
  <c r="G2758" i="1"/>
  <c r="G192" i="1"/>
  <c r="G356" i="1"/>
  <c r="G20" i="1"/>
  <c r="G2474" i="1"/>
  <c r="G2328" i="1"/>
  <c r="G2110" i="1"/>
  <c r="G2709" i="1"/>
  <c r="G1230" i="1"/>
  <c r="G2846" i="1"/>
  <c r="G1491" i="1"/>
  <c r="G334" i="1"/>
  <c r="G2375" i="1"/>
  <c r="G2643" i="1"/>
  <c r="G233" i="1"/>
  <c r="G3046" i="1"/>
  <c r="G2284" i="1"/>
  <c r="G343" i="1"/>
  <c r="G671" i="1"/>
  <c r="G1050" i="1"/>
  <c r="G2815" i="1"/>
  <c r="G1448" i="1"/>
  <c r="G1695" i="1"/>
  <c r="G3107" i="1"/>
  <c r="G805" i="1"/>
  <c r="G2804" i="1"/>
  <c r="G2731" i="1"/>
  <c r="G79" i="1"/>
  <c r="G81" i="1"/>
  <c r="G1101" i="1"/>
  <c r="G2568" i="1"/>
  <c r="G3075" i="1"/>
  <c r="G2255" i="1"/>
  <c r="G1715" i="1"/>
  <c r="G2812" i="1"/>
  <c r="G1003" i="1"/>
  <c r="G882" i="1"/>
  <c r="G2928" i="1"/>
  <c r="G1218" i="1"/>
  <c r="G1576" i="1"/>
  <c r="G1331" i="1"/>
  <c r="G2740" i="1"/>
  <c r="G1081" i="1"/>
  <c r="G662" i="1"/>
  <c r="G151" i="1"/>
  <c r="G877" i="1"/>
  <c r="G1023" i="1"/>
  <c r="G2524" i="1"/>
  <c r="G1438" i="1"/>
  <c r="G1535" i="1"/>
  <c r="G1917" i="1"/>
  <c r="G1748" i="1"/>
  <c r="G2996" i="1"/>
  <c r="G527" i="1"/>
  <c r="G2209" i="1"/>
  <c r="G683" i="1"/>
  <c r="G639" i="1"/>
  <c r="G1222" i="1"/>
  <c r="G1093" i="1"/>
  <c r="G2592" i="1"/>
  <c r="G164" i="1"/>
  <c r="G3127" i="1"/>
  <c r="G2079" i="1"/>
  <c r="G2407" i="1"/>
  <c r="G1118" i="1"/>
  <c r="G1119" i="1"/>
  <c r="G2262" i="1"/>
  <c r="G2444" i="1"/>
  <c r="G1098" i="1"/>
  <c r="G2287" i="1"/>
  <c r="G1193" i="1"/>
  <c r="G2322" i="1"/>
  <c r="G1192" i="1"/>
  <c r="G2323" i="1"/>
  <c r="G2392" i="1"/>
  <c r="G629" i="1"/>
  <c r="G2405" i="1"/>
  <c r="G725" i="1"/>
  <c r="G2400" i="1"/>
  <c r="G3133" i="1"/>
  <c r="G1759" i="1"/>
  <c r="G1678" i="1"/>
  <c r="G140" i="1"/>
  <c r="G2968" i="1"/>
  <c r="G1705" i="1"/>
  <c r="G437" i="1"/>
  <c r="G2151" i="1"/>
  <c r="G1927" i="1"/>
  <c r="G619" i="1"/>
  <c r="G690" i="1"/>
  <c r="G2132" i="1"/>
  <c r="G2376" i="1"/>
  <c r="G2346" i="1"/>
  <c r="G911" i="1"/>
  <c r="G3084" i="1"/>
  <c r="G571" i="1"/>
  <c r="G572" i="1"/>
  <c r="G786" i="1"/>
  <c r="G177" i="1"/>
  <c r="G3014" i="1"/>
  <c r="G2409" i="1"/>
  <c r="G2833" i="1"/>
  <c r="G2645" i="1"/>
  <c r="G473" i="1"/>
  <c r="G2581" i="1"/>
  <c r="G2087" i="1"/>
  <c r="G513" i="1"/>
  <c r="G603" i="1"/>
  <c r="G1928" i="1"/>
  <c r="G2365" i="1"/>
  <c r="G659" i="1"/>
  <c r="G2999" i="1"/>
  <c r="G573" i="1"/>
  <c r="G3110" i="1"/>
  <c r="G609" i="1"/>
  <c r="G888" i="1"/>
  <c r="G3156" i="1"/>
  <c r="G537" i="1"/>
  <c r="G771" i="1"/>
  <c r="G538" i="1"/>
  <c r="G1258" i="1"/>
  <c r="G530" i="1"/>
  <c r="G345" i="1"/>
  <c r="G1382" i="1"/>
  <c r="G158" i="1"/>
  <c r="G2228" i="1"/>
  <c r="G2746" i="1"/>
  <c r="G2624" i="1"/>
  <c r="G3098" i="1"/>
  <c r="G34" i="1"/>
  <c r="G923" i="1"/>
  <c r="G991" i="1"/>
  <c r="G1500" i="1"/>
  <c r="G3028" i="1"/>
  <c r="G1550" i="1"/>
  <c r="G2421" i="1"/>
  <c r="G2806" i="1"/>
  <c r="G1409" i="1"/>
  <c r="G188" i="1"/>
  <c r="G1351" i="1"/>
  <c r="G1608" i="1"/>
  <c r="G3047" i="1"/>
  <c r="G306" i="1"/>
  <c r="G2827" i="1"/>
  <c r="G1795" i="1"/>
  <c r="G1209" i="1"/>
  <c r="G2902" i="1"/>
  <c r="G1480" i="1"/>
  <c r="G784" i="1"/>
  <c r="G1295" i="1"/>
  <c r="G302" i="1"/>
  <c r="G137" i="1"/>
  <c r="G2092" i="1"/>
  <c r="G2213" i="1"/>
  <c r="G372" i="1"/>
  <c r="G2896" i="1"/>
  <c r="G1297" i="1"/>
  <c r="G251" i="1"/>
  <c r="G2888" i="1"/>
  <c r="G2798" i="1"/>
  <c r="G3009" i="1"/>
  <c r="G1834" i="1"/>
  <c r="G1596" i="1"/>
  <c r="G2103" i="1"/>
  <c r="G2787" i="1"/>
  <c r="G15" i="1"/>
  <c r="G351" i="1"/>
  <c r="G1064" i="1"/>
  <c r="G16" i="1"/>
  <c r="G2941" i="1"/>
  <c r="G552" i="1"/>
  <c r="G2334" i="1"/>
  <c r="G2923" i="1"/>
  <c r="G2486" i="1"/>
  <c r="G2635" i="1"/>
  <c r="G1929" i="1"/>
  <c r="G114" i="1"/>
  <c r="G1277" i="1"/>
  <c r="G610" i="1"/>
  <c r="G1984" i="1"/>
  <c r="G2147" i="1"/>
  <c r="G50" i="1"/>
  <c r="G2717" i="1"/>
  <c r="G1969" i="1"/>
  <c r="G1021" i="1"/>
  <c r="G624" i="1"/>
  <c r="G1250" i="1"/>
  <c r="G2354" i="1"/>
  <c r="G2028" i="1"/>
  <c r="G2331" i="1"/>
  <c r="G1855" i="1"/>
  <c r="G2754" i="1"/>
  <c r="G864" i="1"/>
  <c r="G1853" i="1"/>
  <c r="G2180" i="1"/>
  <c r="G1946" i="1"/>
  <c r="G1025" i="1"/>
  <c r="G1484" i="1"/>
  <c r="G161" i="1"/>
  <c r="G1959" i="1"/>
  <c r="G1292" i="1"/>
  <c r="G2177" i="1"/>
  <c r="G1586" i="1"/>
  <c r="G548" i="1"/>
  <c r="G2739" i="1"/>
  <c r="G73" i="1"/>
  <c r="G2039" i="1"/>
  <c r="G2627" i="1"/>
  <c r="G3039" i="1"/>
  <c r="G2611" i="1"/>
  <c r="G1362" i="1"/>
  <c r="G1738" i="1"/>
  <c r="G2660" i="1"/>
  <c r="G2570" i="1"/>
  <c r="G680" i="1"/>
  <c r="G2247" i="1"/>
  <c r="G745" i="1"/>
  <c r="G1346" i="1"/>
  <c r="G1744" i="1"/>
  <c r="G1619" i="1"/>
  <c r="G1737" i="1"/>
  <c r="G2299" i="1"/>
  <c r="G2275" i="1"/>
  <c r="G764" i="1"/>
  <c r="G828" i="1"/>
  <c r="G2961" i="1"/>
  <c r="G2945" i="1"/>
  <c r="G2196" i="1"/>
  <c r="G2200" i="1"/>
  <c r="G1552" i="1"/>
  <c r="G1152" i="1"/>
  <c r="G2497" i="1"/>
  <c r="G2396" i="1"/>
  <c r="G2037" i="1"/>
  <c r="G448" i="1"/>
  <c r="G432" i="1"/>
  <c r="G820" i="1"/>
  <c r="G862" i="1"/>
  <c r="G29" i="1"/>
  <c r="G1823" i="1"/>
  <c r="G1371" i="1"/>
  <c r="G455" i="1"/>
  <c r="G1680" i="1"/>
  <c r="G1454" i="1"/>
  <c r="G2667" i="1"/>
  <c r="G186" i="1"/>
  <c r="G2412" i="1"/>
  <c r="G1464" i="1"/>
  <c r="G1520" i="1"/>
  <c r="G2004" i="1"/>
  <c r="G1971" i="1"/>
  <c r="G1508" i="1"/>
  <c r="G2439" i="1"/>
  <c r="G2810" i="1"/>
  <c r="G1904" i="1"/>
  <c r="G1434" i="1"/>
  <c r="G2219" i="1"/>
  <c r="G2161" i="1"/>
  <c r="G1407" i="1"/>
  <c r="G63" i="1"/>
  <c r="G2508" i="1"/>
  <c r="G494" i="1"/>
  <c r="G2692" i="1"/>
  <c r="G1006" i="1"/>
  <c r="G2126" i="1"/>
  <c r="G2183" i="1"/>
  <c r="G319" i="1"/>
  <c r="G2549" i="1"/>
  <c r="G2772" i="1"/>
  <c r="G1065" i="1"/>
  <c r="G2612" i="1"/>
  <c r="G2215" i="1"/>
  <c r="G2596" i="1"/>
  <c r="G1995" i="1"/>
  <c r="G2261" i="1"/>
  <c r="G1354" i="1"/>
  <c r="G296" i="1"/>
  <c r="G2558" i="1"/>
  <c r="G2862" i="1"/>
  <c r="G1087" i="1"/>
  <c r="G1240" i="1"/>
  <c r="G2871" i="1"/>
  <c r="G1588" i="1"/>
  <c r="G254" i="1"/>
  <c r="G3147" i="1"/>
  <c r="G2423" i="1"/>
  <c r="G1039" i="1"/>
  <c r="G1053" i="1"/>
  <c r="G1641" i="1"/>
  <c r="G827" i="1"/>
  <c r="G84" i="1"/>
  <c r="G310" i="1"/>
  <c r="G814" i="1"/>
  <c r="G2780" i="1"/>
  <c r="G698" i="1"/>
  <c r="G959" i="1"/>
  <c r="G1660" i="1"/>
  <c r="G861" i="1"/>
  <c r="G2531" i="1"/>
  <c r="G2673" i="1"/>
  <c r="G979" i="1"/>
  <c r="G775" i="1"/>
  <c r="G2769" i="1"/>
  <c r="G1708" i="1"/>
  <c r="G966" i="1"/>
  <c r="G2136" i="1"/>
  <c r="G2984" i="1"/>
  <c r="G2782" i="1"/>
  <c r="G1604" i="1"/>
  <c r="G2563" i="1"/>
  <c r="G3030" i="1"/>
  <c r="G2156" i="1"/>
  <c r="G929" i="1"/>
  <c r="G2884" i="1"/>
  <c r="G1542" i="1"/>
  <c r="G755" i="1"/>
  <c r="G55" i="1"/>
  <c r="G1174" i="1"/>
  <c r="G2280" i="1"/>
  <c r="G1395" i="1"/>
  <c r="G466" i="1"/>
  <c r="G618" i="1"/>
  <c r="G201" i="1"/>
  <c r="G3048" i="1"/>
  <c r="G2173" i="1"/>
  <c r="G2514" i="1"/>
  <c r="G1938" i="1"/>
  <c r="G1940" i="1"/>
  <c r="G1009" i="1"/>
  <c r="G1045" i="1"/>
  <c r="G1827" i="1"/>
  <c r="G196" i="1"/>
  <c r="G1202" i="1"/>
  <c r="G213" i="1"/>
  <c r="G2391" i="1"/>
  <c r="G475" i="1"/>
  <c r="G701" i="1"/>
  <c r="G2966" i="1"/>
  <c r="G2019" i="1"/>
  <c r="G1169" i="1"/>
  <c r="G1145" i="1"/>
  <c r="G668" i="1"/>
  <c r="G1699" i="1"/>
  <c r="G2530" i="1"/>
  <c r="G925" i="1"/>
  <c r="G298" i="1"/>
  <c r="G1494" i="1"/>
  <c r="G2449" i="1"/>
  <c r="G123" i="1"/>
  <c r="G729" i="1"/>
  <c r="G1907" i="1"/>
  <c r="G328" i="1"/>
  <c r="G2148" i="1"/>
  <c r="G1965" i="1"/>
  <c r="G1276" i="1"/>
  <c r="G1546" i="1"/>
  <c r="G2436" i="1"/>
  <c r="G108" i="1"/>
  <c r="G2131" i="1"/>
  <c r="G337" i="1"/>
  <c r="G2684" i="1"/>
  <c r="G1891" i="1"/>
  <c r="G1130" i="1"/>
  <c r="G649" i="1"/>
  <c r="G2071" i="1"/>
  <c r="G3077" i="1"/>
  <c r="G417" i="1"/>
  <c r="G2357" i="1"/>
  <c r="G1960" i="1"/>
  <c r="G1880" i="1"/>
  <c r="G1722" i="1"/>
  <c r="G1471" i="1"/>
  <c r="G3032" i="1"/>
  <c r="G3064" i="1"/>
  <c r="G2860" i="1"/>
  <c r="G219" i="1"/>
  <c r="G2573" i="1"/>
  <c r="G2112" i="1"/>
  <c r="G2843" i="1"/>
  <c r="G2969" i="1"/>
  <c r="G1302" i="1"/>
  <c r="G2469" i="1"/>
  <c r="G1978" i="1"/>
  <c r="G1598" i="1"/>
  <c r="G1345" i="1"/>
  <c r="G2652" i="1"/>
  <c r="G2852" i="1"/>
  <c r="G1725" i="1"/>
  <c r="G2836" i="1"/>
  <c r="G2638" i="1"/>
  <c r="G2273" i="1"/>
  <c r="G1196" i="1"/>
  <c r="G504" i="1"/>
  <c r="G1180" i="1"/>
  <c r="G1983" i="1"/>
  <c r="G2955" i="1"/>
  <c r="G2917" i="1"/>
  <c r="G2720" i="1"/>
  <c r="G2788" i="1"/>
  <c r="G2014" i="1"/>
  <c r="G2308" i="1"/>
  <c r="G1647" i="1"/>
  <c r="G1460" i="1"/>
  <c r="G2343" i="1"/>
  <c r="G1282" i="1"/>
  <c r="G711" i="1"/>
  <c r="G1873" i="1"/>
  <c r="G611" i="1"/>
  <c r="G2137" i="1"/>
  <c r="G1954" i="1"/>
  <c r="G2084" i="1"/>
  <c r="G1449" i="1"/>
  <c r="G2977" i="1"/>
  <c r="G1178" i="1"/>
  <c r="G1127" i="1"/>
  <c r="G2997" i="1"/>
  <c r="G1780" i="1"/>
  <c r="G2168" i="1"/>
  <c r="G2555" i="1"/>
  <c r="G2700" i="1"/>
  <c r="G147" i="1"/>
  <c r="G2416" i="1"/>
  <c r="G3079" i="1"/>
  <c r="G3055" i="1"/>
  <c r="G3099" i="1"/>
  <c r="G945" i="1"/>
  <c r="G1370" i="1"/>
  <c r="G1069" i="1"/>
  <c r="G1529" i="1"/>
  <c r="G3024" i="1"/>
  <c r="G1486" i="1"/>
  <c r="G429" i="1"/>
  <c r="G1847" i="1"/>
  <c r="G1141" i="1"/>
  <c r="G317" i="1"/>
  <c r="G2430" i="1"/>
  <c r="G1428" i="1"/>
  <c r="G3157" i="1"/>
  <c r="G1199" i="1"/>
  <c r="G1170" i="1"/>
  <c r="G2122" i="1"/>
  <c r="G758" i="1"/>
  <c r="G2054" i="1"/>
  <c r="G974" i="1"/>
  <c r="G1042" i="1"/>
  <c r="G3082" i="1"/>
  <c r="G907" i="1"/>
  <c r="G225" i="1"/>
  <c r="G2385" i="1"/>
  <c r="G80" i="1"/>
  <c r="G66" i="1"/>
  <c r="G176" i="1"/>
  <c r="G641" i="1"/>
  <c r="G2386" i="1"/>
  <c r="G646" i="1"/>
  <c r="G1516" i="1"/>
  <c r="G391" i="1"/>
  <c r="G3061" i="1"/>
  <c r="G521" i="1"/>
  <c r="G2399" i="1"/>
  <c r="G1802" i="1"/>
  <c r="G1916" i="1"/>
  <c r="G374" i="1"/>
  <c r="G110" i="1"/>
  <c r="G1613" i="1"/>
  <c r="G712" i="1"/>
  <c r="G2500" i="1"/>
  <c r="G2730" i="1"/>
  <c r="G842" i="1"/>
  <c r="G1186" i="1"/>
  <c r="G2753" i="1"/>
  <c r="G938" i="1"/>
  <c r="G359" i="1"/>
  <c r="G23" i="1"/>
  <c r="G1627" i="1"/>
  <c r="G2710" i="1"/>
  <c r="G672" i="1"/>
  <c r="G1696" i="1"/>
  <c r="G2288" i="1"/>
  <c r="G3043" i="1"/>
  <c r="G290" i="1"/>
  <c r="G2816" i="1"/>
  <c r="G1479" i="1"/>
  <c r="G2179" i="1"/>
  <c r="G2256" i="1"/>
  <c r="G1577" i="1"/>
  <c r="G1082" i="1"/>
  <c r="G1094" i="1"/>
  <c r="G883" i="1"/>
  <c r="G878" i="1"/>
  <c r="G1312" i="1"/>
  <c r="G1004" i="1"/>
  <c r="G1223" i="1"/>
  <c r="G1749" i="1"/>
  <c r="G1099" i="1"/>
  <c r="G1194" i="1"/>
  <c r="G574" i="1"/>
  <c r="G2263" i="1"/>
  <c r="G2324" i="1"/>
  <c r="G2445" i="1"/>
  <c r="G726" i="1"/>
  <c r="G630" i="1"/>
  <c r="G575" i="1"/>
  <c r="G441" i="1"/>
  <c r="G576" i="1"/>
  <c r="G2349" i="1"/>
  <c r="G612" i="1"/>
  <c r="G1383" i="1"/>
  <c r="G924" i="1"/>
  <c r="G2229" i="1"/>
  <c r="G159" i="1"/>
  <c r="G1838" i="1"/>
  <c r="G1309" i="1"/>
  <c r="G307" i="1"/>
  <c r="G1609" i="1"/>
  <c r="G1061" i="1"/>
  <c r="G2747" i="1"/>
  <c r="G867" i="1"/>
  <c r="G992" i="1"/>
  <c r="G35" i="1"/>
  <c r="G335" i="1"/>
  <c r="G1796" i="1"/>
  <c r="G184" i="1"/>
  <c r="G268" i="1"/>
  <c r="G447" i="1"/>
  <c r="G454" i="1"/>
  <c r="G763" i="1"/>
  <c r="G792" i="1"/>
  <c r="G822" i="1"/>
  <c r="G1313" i="1"/>
  <c r="G1495" i="1"/>
  <c r="G1551" i="1"/>
  <c r="G1559" i="1"/>
  <c r="G1821" i="1"/>
  <c r="G2142" i="1"/>
  <c r="G2193" i="1"/>
  <c r="G2199" i="1"/>
  <c r="G2393" i="1"/>
  <c r="G2489" i="1"/>
  <c r="G2578" i="1"/>
  <c r="G2668" i="1"/>
  <c r="G2942" i="1"/>
  <c r="G62" i="1"/>
  <c r="G236" i="1"/>
  <c r="G402" i="1"/>
  <c r="G516" i="1"/>
  <c r="G706" i="1"/>
  <c r="G1242" i="1"/>
  <c r="G1287" i="1"/>
  <c r="G1521" i="1"/>
  <c r="G1679" i="1"/>
  <c r="G1903" i="1"/>
  <c r="G1948" i="1"/>
  <c r="G2127" i="1"/>
  <c r="G2163" i="1"/>
  <c r="G2216" i="1"/>
  <c r="G2450" i="1"/>
  <c r="G2504" i="1"/>
  <c r="G2509" i="1"/>
  <c r="G2550" i="1"/>
  <c r="G2597" i="1"/>
  <c r="G2693" i="1"/>
  <c r="G2773" i="1"/>
  <c r="G2792" i="1"/>
  <c r="G2811" i="1"/>
  <c r="G2912" i="1"/>
  <c r="G2987" i="1"/>
  <c r="G54" i="1"/>
  <c r="G86" i="1"/>
  <c r="G202" i="1"/>
  <c r="G265" i="1"/>
  <c r="G311" i="1"/>
  <c r="G378" i="1"/>
  <c r="G419" i="1"/>
  <c r="G467" i="1"/>
  <c r="G697" i="1"/>
  <c r="G776" i="1"/>
  <c r="G967" i="1"/>
  <c r="G1038" i="1"/>
  <c r="G1056" i="1"/>
  <c r="G1088" i="1"/>
  <c r="G1175" i="1"/>
  <c r="G1234" i="1"/>
  <c r="G1589" i="1"/>
  <c r="G1658" i="1"/>
  <c r="G1709" i="1"/>
  <c r="G1908" i="1"/>
  <c r="G2012" i="1"/>
  <c r="G2157" i="1"/>
  <c r="G2779" i="1"/>
  <c r="G2783" i="1"/>
  <c r="G2872" i="1"/>
  <c r="G3148" i="1"/>
  <c r="G507" i="1"/>
  <c r="G1265" i="1"/>
  <c r="G1753" i="1"/>
  <c r="G2115" i="1"/>
  <c r="G2242" i="1"/>
  <c r="G129" i="1"/>
  <c r="G221" i="1"/>
  <c r="G280" i="1"/>
  <c r="G380" i="1"/>
  <c r="G797" i="1"/>
  <c r="G860" i="1"/>
  <c r="G995" i="1"/>
  <c r="G1110" i="1"/>
  <c r="G1299" i="1"/>
  <c r="G1582" i="1"/>
  <c r="G1633" i="1"/>
  <c r="G1669" i="1"/>
  <c r="G1893" i="1"/>
  <c r="G2038" i="1"/>
  <c r="G2372" i="1"/>
  <c r="G2466" i="1"/>
  <c r="G2475" i="1"/>
  <c r="G2736" i="1"/>
  <c r="G2775" i="1"/>
  <c r="G2875" i="1"/>
  <c r="G2893" i="1"/>
  <c r="G2967" i="1"/>
  <c r="G3050" i="1"/>
  <c r="G890" i="1"/>
  <c r="G1311" i="1"/>
  <c r="G1459" i="1"/>
  <c r="G2976" i="1"/>
  <c r="G87" i="1"/>
  <c r="G226" i="1"/>
  <c r="G315" i="1"/>
  <c r="G645" i="1"/>
  <c r="G756" i="1"/>
  <c r="G904" i="1"/>
  <c r="G972" i="1"/>
  <c r="G1162" i="1"/>
  <c r="G1431" i="1"/>
  <c r="G1526" i="1"/>
  <c r="G1800" i="1"/>
  <c r="G1845" i="1"/>
  <c r="G2052" i="1"/>
  <c r="G2382" i="1"/>
  <c r="G2383" i="1"/>
  <c r="G2428" i="1"/>
  <c r="G2493" i="1"/>
  <c r="G3137" i="1"/>
  <c r="G21" i="1"/>
  <c r="G768" i="1"/>
  <c r="G799" i="1"/>
  <c r="G936" i="1"/>
  <c r="G1047" i="1"/>
  <c r="G1228" i="1"/>
  <c r="G1446" i="1"/>
  <c r="G1625" i="1"/>
  <c r="G2281" i="1"/>
  <c r="G2327" i="1"/>
  <c r="G2679" i="1"/>
  <c r="G2707" i="1"/>
  <c r="G2729" i="1"/>
  <c r="G2766" i="1"/>
  <c r="G561" i="1"/>
  <c r="G881" i="1"/>
  <c r="G1076" i="1"/>
  <c r="G1089" i="1"/>
  <c r="G1123" i="1"/>
  <c r="G1190" i="1"/>
  <c r="G1332" i="1"/>
  <c r="G1534" i="1"/>
  <c r="G1574" i="1"/>
  <c r="G1910" i="1"/>
  <c r="G2282" i="1"/>
  <c r="G2738" i="1"/>
  <c r="G52" i="1"/>
  <c r="G247" i="1"/>
  <c r="G438" i="1"/>
  <c r="G458" i="1"/>
  <c r="G539" i="1"/>
  <c r="G562" i="1"/>
  <c r="G563" i="1"/>
  <c r="G564" i="1"/>
  <c r="G604" i="1"/>
  <c r="G723" i="1"/>
  <c r="G1411" i="1"/>
  <c r="G1450" i="1"/>
  <c r="G1485" i="1"/>
  <c r="G1911" i="1"/>
  <c r="G1912" i="1"/>
  <c r="G2404" i="1"/>
  <c r="G3015" i="1"/>
  <c r="G3113" i="1"/>
  <c r="G32" i="1"/>
  <c r="G352" i="1"/>
  <c r="G382" i="1"/>
  <c r="G468" i="1"/>
  <c r="G497" i="1"/>
  <c r="G587" i="1"/>
  <c r="G831" i="1"/>
  <c r="G1001" i="1"/>
  <c r="G1128" i="1"/>
  <c r="G1360" i="1"/>
  <c r="G1581" i="1"/>
  <c r="G1758" i="1"/>
  <c r="G2010" i="1"/>
  <c r="G2058" i="1"/>
  <c r="G2072" i="1"/>
  <c r="G2586" i="1"/>
  <c r="G2626" i="1"/>
  <c r="G2764" i="1"/>
  <c r="G2790" i="1"/>
  <c r="G2835" i="1"/>
  <c r="G3038" i="1"/>
  <c r="G3122" i="1"/>
  <c r="G3140" i="1"/>
  <c r="G4" i="1"/>
  <c r="G182" i="1"/>
  <c r="G446" i="1"/>
  <c r="G760" i="1"/>
  <c r="G762" i="1"/>
  <c r="G781" i="1"/>
  <c r="G818" i="1"/>
  <c r="G823" i="1"/>
  <c r="G1352" i="1"/>
  <c r="G1561" i="1"/>
  <c r="G1560" i="1"/>
  <c r="G1822" i="1"/>
  <c r="G2143" i="1"/>
  <c r="G2201" i="1"/>
  <c r="G2394" i="1"/>
  <c r="G2491" i="1"/>
  <c r="G285" i="1"/>
  <c r="G403" i="1"/>
  <c r="G517" i="1"/>
  <c r="G707" i="1"/>
  <c r="G796" i="1"/>
  <c r="G1007" i="1"/>
  <c r="G1243" i="1"/>
  <c r="G1289" i="1"/>
  <c r="G1905" i="1"/>
  <c r="G1949" i="1"/>
  <c r="G2166" i="1"/>
  <c r="G2481" i="1"/>
  <c r="G2480" i="1"/>
  <c r="G2551" i="1"/>
  <c r="G2598" i="1"/>
  <c r="G2793" i="1"/>
  <c r="G3144" i="1"/>
  <c r="G2304" i="1"/>
  <c r="E1584" i="1"/>
  <c r="E1887" i="1"/>
  <c r="E719" i="1"/>
  <c r="E807" i="1"/>
  <c r="E2309" i="1"/>
  <c r="E1663" i="1"/>
  <c r="E2979" i="1"/>
  <c r="E1717" i="1"/>
  <c r="E2867" i="1"/>
  <c r="E1367" i="1"/>
  <c r="E353" i="1"/>
  <c r="E1585" i="1"/>
  <c r="E1260" i="1"/>
  <c r="E3049" i="1"/>
  <c r="E655" i="1"/>
  <c r="E2236" i="1"/>
  <c r="E1187" i="1"/>
  <c r="E656" i="1"/>
  <c r="E1035" i="1"/>
  <c r="E874" i="1"/>
  <c r="E490" i="1"/>
  <c r="E1702" i="1"/>
  <c r="E2801" i="1"/>
  <c r="E131" i="1"/>
  <c r="E1684" i="1"/>
  <c r="E2842" i="1"/>
  <c r="E2111" i="1"/>
  <c r="E1975" i="1"/>
  <c r="E2059" i="1"/>
  <c r="E918" i="1"/>
  <c r="E9" i="1"/>
  <c r="E1225" i="1"/>
  <c r="E1817" i="1"/>
  <c r="E1764" i="1"/>
  <c r="E2294" i="1"/>
  <c r="E2639" i="1"/>
  <c r="E1726" i="1"/>
  <c r="E2271" i="1"/>
  <c r="E2104" i="1"/>
  <c r="E1814" i="1"/>
  <c r="E2270" i="1"/>
  <c r="E508" i="1"/>
  <c r="E2060" i="1"/>
  <c r="E2268" i="1"/>
  <c r="E1157" i="1"/>
  <c r="E651" i="1"/>
  <c r="E133" i="1"/>
  <c r="E1442" i="1"/>
  <c r="E1599" i="1"/>
  <c r="E1514" i="1"/>
  <c r="E1137" i="1"/>
  <c r="E381" i="1"/>
  <c r="E3000" i="1"/>
  <c r="E450" i="1"/>
  <c r="E88" i="1"/>
  <c r="E3068" i="1"/>
  <c r="E2335" i="1"/>
  <c r="E2565" i="1"/>
  <c r="E1328" i="1"/>
  <c r="E1077" i="1"/>
  <c r="E2926" i="1"/>
  <c r="E848" i="1"/>
  <c r="E750" i="1"/>
  <c r="E1712" i="1"/>
  <c r="E2505" i="1"/>
  <c r="E2591" i="1"/>
  <c r="E1980" i="1"/>
  <c r="E2318" i="1"/>
  <c r="E1951" i="1"/>
  <c r="E3088" i="1"/>
  <c r="E2077" i="1"/>
  <c r="E2185" i="1"/>
  <c r="E1181" i="1"/>
  <c r="E2970" i="1"/>
  <c r="E2864" i="1"/>
  <c r="E246" i="1"/>
  <c r="E1320" i="1"/>
  <c r="E1710" i="1"/>
  <c r="E163" i="1"/>
  <c r="E1818" i="1"/>
  <c r="E761" i="1"/>
  <c r="E1540" i="1"/>
  <c r="E1224" i="1"/>
  <c r="E2034" i="1"/>
  <c r="E1357" i="1"/>
  <c r="E901" i="1"/>
  <c r="E60" i="1"/>
  <c r="E2234" i="1"/>
  <c r="E2528" i="1"/>
  <c r="E892" i="1"/>
  <c r="E2900" i="1"/>
  <c r="E1149" i="1"/>
  <c r="E1646" i="1"/>
  <c r="E1909" i="1"/>
  <c r="E1966" i="1"/>
  <c r="E2015" i="1"/>
  <c r="E1293" i="1"/>
  <c r="E1032" i="1"/>
  <c r="E220" i="1"/>
  <c r="E872" i="1"/>
  <c r="E2761" i="1"/>
  <c r="E118" i="1"/>
  <c r="E2093" i="1"/>
  <c r="E2767" i="1"/>
  <c r="E2188" i="1"/>
  <c r="E103" i="1"/>
  <c r="E885" i="1"/>
  <c r="E3118" i="1"/>
  <c r="E1640" i="1"/>
  <c r="E2069" i="1"/>
  <c r="E146" i="1"/>
  <c r="E1826" i="1"/>
  <c r="E2948" i="1"/>
  <c r="E1703" i="1"/>
  <c r="E1356" i="1"/>
  <c r="E1614" i="1"/>
  <c r="E949" i="1"/>
  <c r="E1398" i="1"/>
  <c r="E2768" i="1"/>
  <c r="E2325" i="1"/>
  <c r="E1806" i="1"/>
  <c r="E2487" i="1"/>
  <c r="E1423" i="1"/>
  <c r="E650" i="1"/>
  <c r="E1683" i="1"/>
  <c r="E1857" i="1"/>
  <c r="E1999" i="1"/>
  <c r="E397" i="1"/>
  <c r="E39" i="1"/>
  <c r="E2063" i="1"/>
  <c r="E2924" i="1"/>
  <c r="E2114" i="1"/>
  <c r="E2366" i="1"/>
  <c r="E363" i="1"/>
  <c r="E101" i="1"/>
  <c r="E26" i="1"/>
  <c r="E423" i="1"/>
  <c r="E1811" i="1"/>
  <c r="E1733" i="1"/>
  <c r="E2118" i="1"/>
  <c r="E1804" i="1"/>
  <c r="E2840" i="1"/>
  <c r="E2061" i="1"/>
  <c r="E49" i="1"/>
  <c r="E2339" i="1"/>
  <c r="E1763" i="1"/>
  <c r="E592" i="1"/>
  <c r="E2295" i="1"/>
  <c r="E2712" i="1"/>
  <c r="E2296" i="1"/>
  <c r="E597" i="1"/>
  <c r="E1688" i="1"/>
  <c r="E350" i="1"/>
  <c r="E1734" i="1"/>
  <c r="E919" i="1"/>
  <c r="E2297" i="1"/>
  <c r="E2068" i="1"/>
  <c r="E2849" i="1"/>
  <c r="E1266" i="1"/>
  <c r="E2699" i="1"/>
  <c r="E2841" i="1"/>
  <c r="E2355" i="1"/>
  <c r="E1264" i="1"/>
  <c r="E1681" i="1"/>
  <c r="E2818" i="1"/>
  <c r="E453" i="1"/>
  <c r="E2454" i="1"/>
  <c r="E1235" i="1"/>
  <c r="E2139" i="1"/>
  <c r="E854" i="1"/>
  <c r="E1176" i="1"/>
  <c r="E1953" i="1"/>
  <c r="E2718" i="1"/>
  <c r="E288" i="1"/>
  <c r="E408" i="1"/>
  <c r="E1457" i="1"/>
  <c r="E2455" i="1"/>
  <c r="E479" i="1"/>
  <c r="E2553" i="1"/>
  <c r="E617" i="1"/>
  <c r="E2784" i="1"/>
  <c r="E1291" i="1"/>
  <c r="E3052" i="1"/>
  <c r="E1481" i="1"/>
  <c r="E2935" i="1"/>
  <c r="E2305" i="1"/>
  <c r="E1455" i="1"/>
  <c r="E2362" i="1"/>
  <c r="E2844" i="1"/>
  <c r="E510" i="1"/>
  <c r="E1843" i="1"/>
  <c r="E2670" i="1"/>
  <c r="E1163" i="1"/>
  <c r="E2703" i="1"/>
  <c r="E168" i="1"/>
  <c r="E2051" i="1"/>
  <c r="E2119" i="1"/>
  <c r="E3134" i="1"/>
  <c r="E1425" i="1"/>
  <c r="E452" i="1"/>
  <c r="E751" i="1"/>
  <c r="E1549" i="1"/>
  <c r="E324" i="1"/>
  <c r="E2590" i="1"/>
  <c r="E2488" i="1"/>
  <c r="E1155" i="1"/>
  <c r="E1797" i="1"/>
  <c r="E1335" i="1"/>
  <c r="E3081" i="1"/>
  <c r="E2377" i="1"/>
  <c r="E2678" i="1"/>
  <c r="E647" i="1"/>
  <c r="E132" i="1"/>
  <c r="E2057" i="1"/>
  <c r="E3045" i="1"/>
  <c r="E2930" i="1"/>
  <c r="E392" i="1"/>
  <c r="E2757" i="1"/>
  <c r="E1327" i="1"/>
  <c r="E2628" i="1"/>
  <c r="E1211" i="1"/>
  <c r="E2706" i="1"/>
  <c r="E2933" i="1"/>
  <c r="E2105" i="1"/>
  <c r="E2332" i="1"/>
  <c r="E484" i="1"/>
  <c r="E1468" i="1"/>
  <c r="E961" i="1"/>
  <c r="E960" i="1"/>
  <c r="E710" i="1"/>
  <c r="E1046" i="1"/>
  <c r="E2373" i="1"/>
  <c r="E2802" i="1"/>
  <c r="E718" i="1"/>
  <c r="E801" i="1"/>
  <c r="E1661" i="1"/>
  <c r="E341" i="1"/>
  <c r="E2690" i="1"/>
  <c r="E230" i="1"/>
  <c r="E2303" i="1"/>
  <c r="E3105" i="1"/>
  <c r="E2566" i="1"/>
  <c r="E2519" i="1"/>
  <c r="E2808" i="1"/>
  <c r="E782" i="1"/>
  <c r="E2520" i="1"/>
  <c r="E1711" i="1"/>
  <c r="E1072" i="1"/>
  <c r="E1992" i="1"/>
  <c r="E589" i="1"/>
  <c r="E1232" i="1"/>
  <c r="E149" i="1"/>
  <c r="E1413" i="1"/>
  <c r="E524" i="1"/>
  <c r="E3124" i="1"/>
  <c r="E3089" i="1"/>
  <c r="E1182" i="1"/>
  <c r="E260" i="1"/>
  <c r="E676" i="1"/>
  <c r="E2317" i="1"/>
  <c r="E2078" i="1"/>
  <c r="E2629" i="1"/>
  <c r="E1531" i="1"/>
  <c r="E2279" i="1"/>
  <c r="E2512" i="1"/>
  <c r="E1325" i="1"/>
  <c r="E2805" i="1"/>
  <c r="E1674" i="1"/>
  <c r="E721" i="1"/>
  <c r="E436" i="1"/>
  <c r="E394" i="1"/>
  <c r="E689" i="1"/>
  <c r="E1816" i="1"/>
  <c r="E1865" i="1"/>
  <c r="E916" i="1"/>
  <c r="E2892" i="1"/>
  <c r="E25" i="1"/>
  <c r="E2755" i="1"/>
  <c r="E2641" i="1"/>
  <c r="E3123" i="1"/>
  <c r="E593" i="1"/>
  <c r="E1261" i="1"/>
  <c r="E1987" i="1"/>
  <c r="E339" i="1"/>
  <c r="E169" i="1"/>
  <c r="E1839" i="1"/>
  <c r="E1899" i="1"/>
  <c r="E241" i="1"/>
  <c r="E2100" i="1"/>
  <c r="E75" i="1"/>
  <c r="E1255" i="1"/>
  <c r="E1365" i="1"/>
  <c r="E2908" i="1"/>
  <c r="E544" i="1"/>
  <c r="E2224" i="1"/>
  <c r="E3114" i="1"/>
  <c r="E733" i="1"/>
  <c r="E2953" i="1"/>
  <c r="E1539" i="1"/>
  <c r="E2035" i="1"/>
  <c r="E1294" i="1"/>
  <c r="E2541" i="1"/>
  <c r="E347" i="1"/>
  <c r="E2106" i="1"/>
  <c r="E499" i="1"/>
  <c r="E2212" i="1"/>
  <c r="E3006" i="1"/>
  <c r="E900" i="1"/>
  <c r="E3069" i="1"/>
  <c r="E354" i="1"/>
  <c r="E1503" i="1"/>
  <c r="E1886" i="1"/>
  <c r="E1402" i="1"/>
  <c r="E386" i="1"/>
  <c r="E677" i="1"/>
  <c r="E1358" i="1"/>
  <c r="E2631" i="1"/>
  <c r="E2785" i="1"/>
  <c r="E1876" i="1"/>
  <c r="E2920" i="1"/>
  <c r="E111" i="1"/>
  <c r="E1385" i="1"/>
  <c r="E1982" i="1"/>
  <c r="E2205" i="1"/>
  <c r="E2145" i="1"/>
  <c r="E2498" i="1"/>
  <c r="E1415" i="1"/>
  <c r="E433" i="1"/>
  <c r="E368" i="1"/>
  <c r="E2433" i="1"/>
  <c r="E2515" i="1"/>
  <c r="E1693" i="1"/>
  <c r="E2897" i="1"/>
  <c r="E1991" i="1"/>
  <c r="E1487" i="1"/>
  <c r="E2613" i="1"/>
  <c r="E119" i="1"/>
  <c r="E1372" i="1"/>
  <c r="E1013" i="1"/>
  <c r="E2727" i="1"/>
  <c r="E1315" i="1"/>
  <c r="E1777" i="1"/>
  <c r="E1041" i="1"/>
  <c r="E986" i="1"/>
  <c r="E2285" i="1"/>
  <c r="E1558" i="1"/>
  <c r="E1967" i="1"/>
  <c r="E1028" i="1"/>
  <c r="E2016" i="1"/>
  <c r="E1033" i="1"/>
  <c r="E1499" i="1"/>
  <c r="E2615" i="1"/>
  <c r="E2857" i="1"/>
  <c r="E976" i="1"/>
  <c r="E2689" i="1"/>
  <c r="E950" i="1"/>
  <c r="E2009" i="1"/>
  <c r="E2442" i="1"/>
  <c r="E120" i="1"/>
  <c r="E1034" i="1"/>
  <c r="E1364" i="1"/>
  <c r="E873" i="1"/>
  <c r="E2293" i="1"/>
  <c r="E154" i="1"/>
  <c r="E2829" i="1"/>
  <c r="E3036" i="1"/>
  <c r="E2095" i="1"/>
  <c r="E3150" i="1"/>
  <c r="E332" i="1"/>
  <c r="E908" i="1"/>
  <c r="E2762" i="1"/>
  <c r="E2831" i="1"/>
  <c r="E3094" i="1"/>
  <c r="E3095" i="1"/>
  <c r="E1590" i="1"/>
  <c r="E1090" i="1"/>
  <c r="E364" i="1"/>
  <c r="E2946" i="1"/>
  <c r="E2109" i="1"/>
  <c r="E509" i="1"/>
  <c r="E1754" i="1"/>
  <c r="E1238" i="1"/>
  <c r="E2424" i="1"/>
  <c r="E968" i="1"/>
  <c r="E2869" i="1"/>
  <c r="E1172" i="1"/>
  <c r="E2608" i="1"/>
  <c r="E1650" i="1"/>
  <c r="E1475" i="1"/>
  <c r="E559" i="1"/>
  <c r="E424" i="1"/>
  <c r="E420" i="1"/>
  <c r="E3108" i="1"/>
  <c r="E89" i="1"/>
  <c r="E1472" i="1"/>
  <c r="E396" i="1"/>
  <c r="E252" i="1"/>
  <c r="E2882" i="1"/>
  <c r="E2661" i="1"/>
  <c r="E3116" i="1"/>
  <c r="E2353" i="1"/>
  <c r="E2890" i="1"/>
  <c r="E824" i="1"/>
  <c r="E57" i="1"/>
  <c r="E2456" i="1"/>
  <c r="E832" i="1"/>
  <c r="E1739" i="1"/>
  <c r="E2046" i="1"/>
  <c r="E2047" i="1"/>
  <c r="E2741" i="1"/>
  <c r="E1812" i="1"/>
  <c r="E1687" i="1"/>
  <c r="E631" i="1"/>
  <c r="E1348" i="1"/>
  <c r="E427" i="1"/>
  <c r="E400" i="1"/>
  <c r="E2856" i="1"/>
  <c r="E1213" i="1"/>
  <c r="E2839" i="1"/>
  <c r="E2838" i="1"/>
  <c r="E2655" i="1"/>
  <c r="E27" i="1"/>
  <c r="E2107" i="1"/>
  <c r="E2064" i="1"/>
  <c r="E2850" i="1"/>
  <c r="E40" i="1"/>
  <c r="E2269" i="1"/>
  <c r="E37" i="1"/>
  <c r="E1805" i="1"/>
  <c r="E1808" i="1"/>
  <c r="E1755" i="1"/>
  <c r="E1858" i="1"/>
  <c r="E362" i="1"/>
  <c r="E1112" i="1"/>
  <c r="E802" i="1"/>
  <c r="E90" i="1"/>
  <c r="E281" i="1"/>
  <c r="E266" i="1"/>
  <c r="E580" i="1"/>
  <c r="E1465" i="1"/>
  <c r="E2877" i="1"/>
  <c r="E1671" i="1"/>
  <c r="E3054" i="1"/>
  <c r="E2823" i="1"/>
  <c r="E1122" i="1"/>
  <c r="E512" i="1"/>
  <c r="E984" i="1"/>
  <c r="E1392" i="1"/>
  <c r="E2894" i="1"/>
  <c r="E2011" i="1"/>
  <c r="E3087" i="1"/>
  <c r="E1941" i="1"/>
  <c r="E1653" i="1"/>
  <c r="E636" i="1"/>
  <c r="E1104" i="1"/>
  <c r="E2913" i="1"/>
  <c r="E1565" i="1"/>
  <c r="E204" i="1"/>
  <c r="E2950" i="1"/>
  <c r="E2546" i="1"/>
  <c r="E2759" i="1"/>
  <c r="E2049" i="1"/>
  <c r="E2760" i="1"/>
  <c r="E2398" i="1"/>
  <c r="E748" i="1"/>
  <c r="E941" i="1"/>
  <c r="E767" i="1"/>
  <c r="E1600" i="1"/>
  <c r="E3022" i="1"/>
  <c r="E92" i="1"/>
  <c r="E1527" i="1"/>
  <c r="E1066" i="1"/>
  <c r="E1139" i="1"/>
  <c r="E1158" i="1"/>
  <c r="E905" i="1"/>
  <c r="E1244" i="1"/>
  <c r="E669" i="1"/>
  <c r="E134" i="1"/>
  <c r="E1272" i="1"/>
  <c r="E1236" i="1"/>
  <c r="E1791" i="1"/>
  <c r="E3070" i="1"/>
  <c r="E2232" i="1"/>
  <c r="E2181" i="1"/>
  <c r="E695" i="1"/>
  <c r="E2830" i="1"/>
  <c r="E1184" i="1"/>
  <c r="E713" i="1"/>
  <c r="E749" i="1"/>
  <c r="E3001" i="1"/>
  <c r="E1515" i="1"/>
  <c r="E841" i="1"/>
  <c r="E1285" i="1"/>
  <c r="E1316" i="1"/>
  <c r="E3120" i="1"/>
  <c r="E675" i="1"/>
  <c r="E2800" i="1"/>
  <c r="E2927" i="1"/>
  <c r="E358" i="1"/>
  <c r="E355" i="1"/>
  <c r="E406" i="1"/>
  <c r="E1227" i="1"/>
  <c r="E2845" i="1"/>
  <c r="E19" i="1"/>
  <c r="E933" i="1"/>
  <c r="E1866" i="1"/>
  <c r="E2326" i="1"/>
  <c r="E952" i="1"/>
  <c r="E1623" i="1"/>
  <c r="E3040" i="1"/>
  <c r="E1788" i="1"/>
  <c r="E198" i="1"/>
  <c r="E165" i="1"/>
  <c r="E70" i="1"/>
  <c r="E2238" i="1"/>
  <c r="E1490" i="1"/>
  <c r="E1662" i="1"/>
  <c r="E717" i="1"/>
  <c r="E2306" i="1"/>
  <c r="E800" i="1"/>
  <c r="E962" i="1"/>
  <c r="E2241" i="1"/>
  <c r="E1048" i="1"/>
  <c r="E1511" i="1"/>
  <c r="E1322" i="1"/>
  <c r="E1583" i="1"/>
  <c r="E598" i="1"/>
  <c r="E2457" i="1"/>
  <c r="E1469" i="1"/>
  <c r="E3125" i="1"/>
  <c r="E1262" i="1"/>
  <c r="E525" i="1"/>
  <c r="E259" i="1"/>
  <c r="E2630" i="1"/>
  <c r="E1618" i="1"/>
  <c r="E2359" i="1"/>
  <c r="E211" i="1"/>
  <c r="E3073" i="1"/>
  <c r="E678" i="1"/>
  <c r="E1728" i="1"/>
  <c r="E442" i="1"/>
  <c r="E1414" i="1"/>
  <c r="E1073" i="1"/>
  <c r="E148" i="1"/>
  <c r="E2446" i="1"/>
  <c r="E1751" i="1"/>
  <c r="E413" i="1"/>
  <c r="E1974" i="1"/>
  <c r="E620" i="1"/>
  <c r="E879" i="1"/>
  <c r="E2521" i="1"/>
  <c r="E3115" i="1"/>
  <c r="E1532" i="1"/>
  <c r="E1765" i="1"/>
  <c r="E395" i="1"/>
  <c r="E2807" i="1"/>
  <c r="E58" i="1"/>
  <c r="E621" i="1"/>
  <c r="E2117" i="1"/>
  <c r="E1842" i="1"/>
  <c r="E2096" i="1"/>
  <c r="E622" i="1"/>
  <c r="E1692" i="1"/>
  <c r="E1573" i="1"/>
  <c r="E2865" i="1"/>
  <c r="E1713" i="1"/>
  <c r="E1321" i="1"/>
  <c r="E2971" i="1"/>
  <c r="E1894" i="1"/>
  <c r="E912" i="1"/>
  <c r="E2313" i="1"/>
  <c r="E514" i="1"/>
  <c r="E2401" i="1"/>
  <c r="E2523" i="1"/>
  <c r="E2620" i="1"/>
  <c r="E602" i="1"/>
  <c r="E3026" i="1"/>
  <c r="E920" i="1"/>
  <c r="E932" i="1"/>
  <c r="E304" i="1"/>
  <c r="E679" i="1"/>
  <c r="E3092" i="1"/>
  <c r="E390" i="1"/>
  <c r="E1400" i="1"/>
  <c r="E2225" i="1"/>
  <c r="E983" i="1"/>
  <c r="E732" i="1"/>
  <c r="E183" i="1"/>
  <c r="E1366" i="1"/>
  <c r="E276" i="1"/>
  <c r="E7" i="1"/>
  <c r="E1629" i="1"/>
  <c r="E491" i="1"/>
  <c r="E3057" i="1"/>
  <c r="E293" i="1"/>
  <c r="E2909" i="1"/>
  <c r="E2419" i="1"/>
  <c r="E2582" i="1"/>
  <c r="E2032" i="1"/>
  <c r="E1256" i="1"/>
  <c r="E1060" i="1"/>
  <c r="E483" i="1"/>
  <c r="E536" i="1"/>
  <c r="E840" i="1"/>
  <c r="E2990" i="1"/>
  <c r="E2045" i="1"/>
  <c r="E482" i="1"/>
  <c r="E887" i="1"/>
  <c r="E3007" i="1"/>
  <c r="E112" i="1"/>
  <c r="E1832" i="1"/>
  <c r="E331" i="1"/>
  <c r="E1386" i="1"/>
  <c r="E1923" i="1"/>
  <c r="E550" i="1"/>
  <c r="E684" i="1"/>
  <c r="E500" i="1"/>
  <c r="E1403" i="1"/>
  <c r="E2368" i="1"/>
  <c r="E1924" i="1"/>
  <c r="E794" i="1"/>
  <c r="E2632" i="1"/>
  <c r="E856" i="1"/>
  <c r="E11" i="1"/>
  <c r="E12" i="1"/>
  <c r="E1416" i="1"/>
  <c r="E2206" i="1"/>
  <c r="E256" i="1"/>
  <c r="E2235" i="1"/>
  <c r="E485" i="1"/>
  <c r="E2819" i="1"/>
  <c r="E606" i="1"/>
  <c r="E1443" i="1"/>
  <c r="E2647" i="1"/>
  <c r="E2499" i="1"/>
  <c r="E1014" i="1"/>
  <c r="E1444" i="1"/>
  <c r="E2534" i="1"/>
  <c r="E434" i="1"/>
  <c r="E2662" i="1"/>
  <c r="E2146" i="1"/>
  <c r="E1568" i="1"/>
  <c r="E2748" i="1"/>
  <c r="E1564" i="1"/>
  <c r="E416" i="1"/>
  <c r="E1131" i="1"/>
  <c r="E51" i="1"/>
  <c r="E2170" i="1"/>
  <c r="E534" i="1"/>
  <c r="E556" i="1"/>
  <c r="E470" i="1"/>
  <c r="E1770" i="1"/>
  <c r="E1153" i="1"/>
  <c r="E46" i="1"/>
  <c r="E167" i="1"/>
  <c r="E2859" i="1"/>
  <c r="E1148" i="1"/>
  <c r="E2925" i="1"/>
  <c r="E1488" i="1"/>
  <c r="E2073" i="1"/>
  <c r="E2351" i="1"/>
  <c r="E1330" i="1"/>
  <c r="E1778" i="1"/>
  <c r="E1989" i="1"/>
  <c r="E71" i="1"/>
  <c r="E1566" i="1"/>
  <c r="E1337" i="1"/>
  <c r="E2516" i="1"/>
  <c r="E2150" i="1"/>
  <c r="E1779" i="1"/>
  <c r="E1338" i="1"/>
  <c r="E947" i="1"/>
  <c r="E2363" i="1"/>
  <c r="E2198" i="1"/>
  <c r="E121" i="1"/>
  <c r="E240" i="1"/>
  <c r="E987" i="1"/>
  <c r="E2728" i="1"/>
  <c r="E2898" i="1"/>
  <c r="E2722" i="1"/>
  <c r="E2462" i="1"/>
  <c r="E1015" i="1"/>
  <c r="E2336" i="1"/>
  <c r="E1030" i="1"/>
  <c r="E1840" i="1"/>
  <c r="E1373" i="1"/>
  <c r="E2286" i="1"/>
  <c r="E951" i="1"/>
  <c r="E3011" i="1"/>
  <c r="E162" i="1"/>
  <c r="E117" i="1"/>
  <c r="E1324" i="1"/>
  <c r="E988" i="1"/>
  <c r="E2330" i="1"/>
  <c r="E2094" i="1"/>
  <c r="E262" i="1"/>
  <c r="E2443" i="1"/>
  <c r="E2186" i="1"/>
  <c r="E333" i="1"/>
  <c r="E977" i="1"/>
  <c r="E2251" i="1"/>
  <c r="E1968" i="1"/>
  <c r="E2017" i="1"/>
  <c r="E838" i="1"/>
  <c r="E1029" i="1"/>
  <c r="E1962" i="1"/>
  <c r="E2252" i="1"/>
  <c r="E2949" i="1"/>
  <c r="E2441" i="1"/>
  <c r="E1058" i="1"/>
  <c r="E303" i="1"/>
  <c r="E203" i="1"/>
  <c r="E1080" i="1"/>
  <c r="E2484" i="1"/>
  <c r="E283" i="1"/>
  <c r="E766" i="1"/>
  <c r="E2432" i="1"/>
  <c r="E2776" i="1"/>
  <c r="E2140" i="1"/>
  <c r="E944" i="1"/>
  <c r="E1881" i="1"/>
  <c r="E747" i="1"/>
  <c r="E1051" i="1"/>
  <c r="E588" i="1"/>
  <c r="E1504" i="1"/>
  <c r="E2545" i="1"/>
  <c r="E469" i="1"/>
  <c r="E682" i="1"/>
  <c r="E998" i="1"/>
  <c r="E1622" i="1"/>
  <c r="E2601" i="1"/>
  <c r="E720" i="1"/>
  <c r="E1571" i="1"/>
  <c r="E2204" i="1"/>
  <c r="E412" i="1"/>
  <c r="E1570" i="1"/>
  <c r="E2495" i="1"/>
  <c r="E33" i="1"/>
  <c r="E269" i="1"/>
  <c r="E2249" i="1"/>
  <c r="E2141" i="1"/>
  <c r="E1463" i="1"/>
  <c r="E2395" i="1"/>
  <c r="E1562" i="1"/>
  <c r="E1206" i="1"/>
  <c r="E1944" i="1"/>
  <c r="E1809" i="1"/>
  <c r="E1644" i="1"/>
  <c r="E261" i="1"/>
  <c r="E2763" i="1"/>
  <c r="E518" i="1"/>
  <c r="E2460" i="1"/>
  <c r="E2195" i="1"/>
  <c r="E155" i="1"/>
  <c r="E2943" i="1"/>
  <c r="E1307" i="1"/>
  <c r="E1512" i="1"/>
  <c r="E323" i="1"/>
  <c r="E2576" i="1"/>
  <c r="E1824" i="1"/>
  <c r="E2702" i="1"/>
  <c r="E139" i="1"/>
  <c r="E1151" i="1"/>
  <c r="E295" i="1"/>
  <c r="E871" i="1"/>
  <c r="E2223" i="1"/>
  <c r="E1478" i="1"/>
  <c r="E788" i="1"/>
  <c r="E716" i="1"/>
  <c r="E2410" i="1"/>
  <c r="E430" i="1"/>
  <c r="E1973" i="1"/>
  <c r="E3152" i="1"/>
  <c r="E1509" i="1"/>
  <c r="E2744" i="1"/>
  <c r="E78" i="1"/>
  <c r="E2222" i="1"/>
  <c r="E2743" i="1"/>
  <c r="E2220" i="1"/>
  <c r="E793" i="1"/>
  <c r="E1363" i="1"/>
  <c r="E2726" i="1"/>
  <c r="E44" i="1"/>
  <c r="E2440" i="1"/>
  <c r="E43" i="1"/>
  <c r="E1976" i="1"/>
  <c r="E1950" i="1"/>
  <c r="E2006" i="1"/>
  <c r="E2989" i="1"/>
  <c r="E1523" i="1"/>
  <c r="E555" i="1"/>
  <c r="E2735" i="1"/>
  <c r="E365" i="1"/>
  <c r="E42" i="1"/>
  <c r="E855" i="1"/>
  <c r="E1109" i="1"/>
  <c r="E2510" i="1"/>
  <c r="E1273" i="1"/>
  <c r="E65" i="1"/>
  <c r="E1108" i="1"/>
  <c r="E596" i="1"/>
  <c r="E2795" i="1"/>
  <c r="E2129" i="1"/>
  <c r="E1998" i="1"/>
  <c r="E237" i="1"/>
  <c r="E2937" i="1"/>
  <c r="E2733" i="1"/>
  <c r="E2677" i="1"/>
  <c r="E2851" i="1"/>
  <c r="E36" i="1"/>
  <c r="E1290" i="1"/>
  <c r="E3109" i="1"/>
  <c r="E1410" i="1"/>
  <c r="E10" i="1"/>
  <c r="E1721" i="1"/>
  <c r="E2067" i="1"/>
  <c r="E3145" i="1"/>
  <c r="E2167" i="1"/>
  <c r="E2552" i="1"/>
  <c r="E398" i="1"/>
  <c r="E31" i="1"/>
  <c r="E1807" i="1"/>
  <c r="E1378" i="1"/>
  <c r="E1932" i="1"/>
  <c r="E3063" i="1"/>
  <c r="E1863" i="1"/>
  <c r="E2696" i="1"/>
  <c r="E1862" i="1"/>
  <c r="E321" i="1"/>
  <c r="E2184" i="1"/>
  <c r="E1557" i="1"/>
  <c r="E144" i="1"/>
  <c r="E738" i="1"/>
  <c r="E2837" i="1"/>
  <c r="E846" i="1"/>
  <c r="E38" i="1"/>
  <c r="E2367" i="1"/>
  <c r="E2983" i="1"/>
  <c r="E2277" i="1"/>
  <c r="E3072" i="1"/>
  <c r="E56" i="1"/>
  <c r="E739" i="1"/>
  <c r="E1412" i="1"/>
  <c r="E2278" i="1"/>
  <c r="E1792" i="1"/>
  <c r="E2065" i="1"/>
  <c r="E1730" i="1"/>
  <c r="E1793" i="1"/>
  <c r="E1343" i="1"/>
  <c r="E1729" i="1"/>
  <c r="E41" i="1"/>
  <c r="E2026" i="1"/>
  <c r="E1686" i="1"/>
  <c r="E595" i="1"/>
  <c r="E2713" i="1"/>
  <c r="E1819" i="1"/>
  <c r="E1720" i="1"/>
  <c r="E1668" i="1"/>
  <c r="E414" i="1"/>
  <c r="E2066" i="1"/>
  <c r="E1741" i="1"/>
  <c r="E535" i="1"/>
  <c r="E2605" i="1"/>
  <c r="E53" i="1"/>
  <c r="E2666" i="1"/>
  <c r="E853" i="1"/>
  <c r="E375" i="1"/>
  <c r="E1057" i="1"/>
  <c r="E2267" i="1"/>
  <c r="E2854" i="1"/>
  <c r="E815" i="1"/>
  <c r="E2874" i="1"/>
  <c r="E255" i="1"/>
  <c r="E3103" i="1"/>
  <c r="E834" i="1"/>
  <c r="E1095" i="1"/>
  <c r="E898" i="1"/>
  <c r="E2880" i="1"/>
  <c r="E346" i="1"/>
  <c r="E1666" i="1"/>
  <c r="E981" i="1"/>
  <c r="E2532" i="1"/>
  <c r="E1771" i="1"/>
  <c r="E829" i="1"/>
  <c r="E560" i="1"/>
  <c r="E2316" i="1"/>
  <c r="E1219" i="1"/>
  <c r="E1241" i="1"/>
  <c r="E1592" i="1"/>
  <c r="E2276" i="1"/>
  <c r="E1645" i="1"/>
  <c r="E2752" i="1"/>
  <c r="E1477" i="1"/>
  <c r="E1397" i="1"/>
  <c r="E2658" i="1"/>
  <c r="E287" i="1"/>
  <c r="E2676" i="1"/>
  <c r="E2426" i="1"/>
  <c r="E2891" i="1"/>
  <c r="E1524" i="1"/>
  <c r="E69" i="1"/>
  <c r="E415" i="1"/>
  <c r="E970" i="1"/>
  <c r="E1040" i="1"/>
  <c r="E868" i="1"/>
  <c r="E3080" i="1"/>
  <c r="E2564" i="1"/>
  <c r="E699" i="1"/>
  <c r="E1306" i="1"/>
  <c r="E1930" i="1"/>
  <c r="E1263" i="1"/>
  <c r="E1740" i="1"/>
  <c r="E1979" i="1"/>
  <c r="E1380" i="1"/>
  <c r="E1083" i="1"/>
  <c r="E1342" i="1"/>
  <c r="E96" i="1"/>
  <c r="E1476" i="1"/>
  <c r="E125" i="1"/>
  <c r="E2517" i="1"/>
  <c r="E2749" i="1"/>
  <c r="E3031" i="1"/>
  <c r="E457" i="1"/>
  <c r="E422" i="1"/>
  <c r="E1920" i="1"/>
  <c r="E200" i="1"/>
  <c r="E702" i="1"/>
  <c r="E476" i="1"/>
  <c r="E1452" i="1"/>
  <c r="E1310" i="1"/>
  <c r="E1203" i="1"/>
  <c r="E1690" i="1"/>
  <c r="E999" i="1"/>
  <c r="E1547" i="1"/>
  <c r="E1997" i="1"/>
  <c r="E2020" i="1"/>
  <c r="E2659" i="1"/>
  <c r="E1146" i="1"/>
  <c r="E2149" i="1"/>
  <c r="E1830" i="1"/>
  <c r="E1700" i="1"/>
  <c r="E1012" i="1"/>
  <c r="E209" i="1"/>
  <c r="E2711" i="1"/>
  <c r="E657" i="1"/>
  <c r="E1961" i="1"/>
  <c r="E1657" i="1"/>
  <c r="E322" i="1"/>
  <c r="E2537" i="1"/>
  <c r="E1957" i="1"/>
  <c r="E2492" i="1"/>
  <c r="E3155" i="1"/>
  <c r="E2637" i="1"/>
  <c r="E299" i="1"/>
  <c r="E1043" i="1"/>
  <c r="E742" i="1"/>
  <c r="E498" i="1"/>
  <c r="E1132" i="1"/>
  <c r="E272" i="1"/>
  <c r="E2030" i="1"/>
  <c r="E1161" i="1"/>
  <c r="E2002" i="1"/>
  <c r="E1935" i="1"/>
  <c r="E193" i="1"/>
  <c r="E1510" i="1"/>
  <c r="E2963" i="1"/>
  <c r="E1888" i="1"/>
  <c r="E727" i="1"/>
  <c r="E1467" i="1"/>
  <c r="E2176" i="1"/>
  <c r="E664" i="1"/>
  <c r="E1252" i="1"/>
  <c r="E2160" i="1"/>
  <c r="E1877" i="1"/>
  <c r="E809" i="1"/>
  <c r="E1114" i="1"/>
  <c r="E869" i="1"/>
  <c r="E3019" i="1"/>
  <c r="E1783" i="1"/>
  <c r="E1682" i="1"/>
  <c r="E106" i="1"/>
  <c r="E2982" i="1"/>
  <c r="E1994" i="1"/>
  <c r="E2577" i="1"/>
  <c r="E2472" i="1"/>
  <c r="E586" i="1"/>
  <c r="E97" i="1"/>
  <c r="E284" i="1"/>
  <c r="E234" i="1"/>
  <c r="E2881" i="1"/>
  <c r="E543" i="1"/>
  <c r="E3060" i="1"/>
  <c r="E1884" i="1"/>
  <c r="E1603" i="1"/>
  <c r="E993" i="1"/>
  <c r="E2824" i="1"/>
  <c r="E489" i="1"/>
  <c r="E1673" i="1"/>
  <c r="E1126" i="1"/>
  <c r="E2042" i="1"/>
  <c r="E2654" i="1"/>
  <c r="E2464" i="1"/>
  <c r="E1376" i="1"/>
  <c r="E2895" i="1"/>
  <c r="E830" i="1"/>
  <c r="E581" i="1"/>
  <c r="E1656" i="1"/>
  <c r="E1943" i="1"/>
  <c r="E773" i="1"/>
  <c r="E2041" i="1"/>
  <c r="E223" i="1"/>
  <c r="E847" i="1"/>
  <c r="E1931" i="1"/>
  <c r="E2311" i="1"/>
  <c r="E2245" i="1"/>
  <c r="E2919" i="1"/>
  <c r="E464" i="1"/>
  <c r="E2345" i="1"/>
  <c r="E289" i="1"/>
  <c r="E1326" i="1"/>
  <c r="E207" i="1"/>
  <c r="E449" i="1"/>
  <c r="E674" i="1"/>
  <c r="E2076" i="1"/>
  <c r="E1483" i="1"/>
  <c r="E2998" i="1"/>
  <c r="E1179" i="1"/>
  <c r="E2721" i="1"/>
  <c r="E409" i="1"/>
  <c r="E1648" i="1"/>
  <c r="E2230" i="1"/>
  <c r="E850" i="1"/>
  <c r="E769" i="1"/>
  <c r="E2589" i="1"/>
  <c r="E982" i="1"/>
  <c r="E2138" i="1"/>
  <c r="E2796" i="1"/>
  <c r="E1456" i="1"/>
  <c r="E481" i="1"/>
  <c r="E1632" i="1"/>
  <c r="E1461" i="1"/>
  <c r="E2465" i="1"/>
  <c r="E2169" i="1"/>
  <c r="E2556" i="1"/>
  <c r="E2155" i="1"/>
  <c r="E1955" i="1"/>
  <c r="E772" i="1"/>
  <c r="E2463" i="1"/>
  <c r="E1882" i="1"/>
  <c r="E2980" i="1"/>
  <c r="E3104" i="1"/>
  <c r="E1615" i="1"/>
  <c r="E3056" i="1"/>
  <c r="E2044" i="1"/>
  <c r="E1283" i="1"/>
  <c r="E2957" i="1"/>
  <c r="E2958" i="1"/>
  <c r="E2918" i="1"/>
  <c r="E2547" i="1"/>
  <c r="E946" i="1"/>
  <c r="E953" i="1"/>
  <c r="E1875" i="1"/>
  <c r="E1782" i="1"/>
  <c r="E208" i="1"/>
  <c r="E1391" i="1"/>
  <c r="E411" i="1"/>
  <c r="E2192" i="1"/>
  <c r="E2344" i="1"/>
  <c r="E3159" i="1"/>
  <c r="E2716" i="1"/>
  <c r="E1430" i="1"/>
  <c r="E1595" i="1"/>
  <c r="E1637" i="1"/>
  <c r="E98" i="1"/>
  <c r="E1530" i="1"/>
  <c r="E1849" i="1"/>
  <c r="E2233" i="1"/>
  <c r="E643" i="1"/>
  <c r="E715" i="1"/>
  <c r="E1070" i="1"/>
  <c r="E3025" i="1"/>
  <c r="E1143" i="1"/>
  <c r="E1188" i="1"/>
  <c r="E1349" i="1"/>
  <c r="E1317" i="1"/>
  <c r="E511" i="1"/>
  <c r="E1171" i="1"/>
  <c r="E1848" i="1"/>
  <c r="E837" i="1"/>
  <c r="E783" i="1"/>
  <c r="E181" i="1"/>
  <c r="E2123" i="1"/>
  <c r="E376" i="1"/>
  <c r="E2956" i="1"/>
  <c r="E523" i="1"/>
  <c r="E3138" i="1"/>
  <c r="E2055" i="1"/>
  <c r="E1200" i="1"/>
  <c r="E1429" i="1"/>
  <c r="E1636" i="1"/>
  <c r="E759" i="1"/>
  <c r="E642" i="1"/>
  <c r="E228" i="1"/>
  <c r="E3158" i="1"/>
  <c r="E2501" i="1"/>
  <c r="E1336" i="1"/>
  <c r="E1803" i="1"/>
  <c r="E1612" i="1"/>
  <c r="E2387" i="1"/>
  <c r="E2378" i="1"/>
  <c r="E189" i="1"/>
  <c r="E360" i="1"/>
  <c r="E808" i="1"/>
  <c r="E1231" i="1"/>
  <c r="E1752" i="1"/>
  <c r="E2310" i="1"/>
  <c r="E2027" i="1"/>
  <c r="E1664" i="1"/>
  <c r="E1439" i="1"/>
  <c r="E2934" i="1"/>
  <c r="E2817" i="1"/>
  <c r="E1697" i="1"/>
  <c r="E891" i="1"/>
  <c r="E2265" i="1"/>
  <c r="E965" i="1"/>
  <c r="E704" i="1"/>
  <c r="E1988" i="1"/>
  <c r="E126" i="1"/>
  <c r="E1787" i="1"/>
  <c r="E1269" i="1"/>
  <c r="E367" i="1"/>
  <c r="E1617" i="1"/>
  <c r="E459" i="1"/>
  <c r="E1205" i="1"/>
  <c r="E250" i="1"/>
  <c r="E1685" i="1"/>
  <c r="E166" i="1"/>
  <c r="E2062" i="1"/>
  <c r="E1616" i="1"/>
  <c r="E3044" i="1"/>
  <c r="E601" i="1"/>
  <c r="E2239" i="1"/>
  <c r="E939" i="1"/>
  <c r="E1319" i="1"/>
  <c r="E2329" i="1"/>
  <c r="E199" i="1"/>
  <c r="E1501" i="1"/>
  <c r="E24" i="1"/>
  <c r="E1628" i="1"/>
  <c r="E2848" i="1"/>
  <c r="E673" i="1"/>
  <c r="E2646" i="1"/>
  <c r="E2289" i="1"/>
  <c r="E1462" i="1"/>
  <c r="E1874" i="1"/>
  <c r="E3005" i="1"/>
  <c r="E1220" i="1"/>
  <c r="E2210" i="1"/>
  <c r="E2081" i="1"/>
  <c r="E2290" i="1"/>
  <c r="E1084" i="1"/>
  <c r="E663" i="1"/>
  <c r="E1837" i="1"/>
  <c r="E1333" i="1"/>
  <c r="E687" i="1"/>
  <c r="E1195" i="1"/>
  <c r="E644" i="1"/>
  <c r="E314" i="1"/>
  <c r="E152" i="1"/>
  <c r="E1247" i="1"/>
  <c r="E2264" i="1"/>
  <c r="E405" i="1"/>
  <c r="E3076" i="1"/>
  <c r="E531" i="1"/>
  <c r="E1536" i="1"/>
  <c r="E2929" i="1"/>
  <c r="E1024" i="1"/>
  <c r="E2588" i="1"/>
  <c r="E1580" i="1"/>
  <c r="E445" i="1"/>
  <c r="E1100" i="1"/>
  <c r="E2418" i="1"/>
  <c r="E2813" i="1"/>
  <c r="E1719" i="1"/>
  <c r="E2594" i="1"/>
  <c r="E1440" i="1"/>
  <c r="E2257" i="1"/>
  <c r="E2526" i="1"/>
  <c r="E2742" i="1"/>
  <c r="E1933" i="1"/>
  <c r="E1750" i="1"/>
  <c r="E1120" i="1"/>
  <c r="E2904" i="1"/>
  <c r="E591" i="1"/>
  <c r="E1578" i="1"/>
  <c r="E884" i="1"/>
  <c r="E2569" i="1"/>
  <c r="E2698" i="1"/>
  <c r="E971" i="1"/>
  <c r="E1103" i="1"/>
  <c r="E1189" i="1"/>
  <c r="E2018" i="1"/>
  <c r="E3090" i="1"/>
  <c r="E2321" i="1"/>
  <c r="E1676" i="1"/>
  <c r="E1945" i="1"/>
  <c r="E691" i="1"/>
  <c r="E540" i="1"/>
  <c r="E541" i="1"/>
  <c r="E2101" i="1"/>
  <c r="E632" i="1"/>
  <c r="E625" i="1"/>
  <c r="E567" i="1"/>
  <c r="E566" i="1"/>
  <c r="E471" i="1"/>
  <c r="E1918" i="1"/>
  <c r="E170" i="1"/>
  <c r="E3085" i="1"/>
  <c r="E2994" i="1"/>
  <c r="E3020" i="1"/>
  <c r="E1895" i="1"/>
  <c r="E2991" i="1"/>
  <c r="E565" i="1"/>
  <c r="E142" i="1"/>
  <c r="E579" i="1"/>
  <c r="E2347" i="1"/>
  <c r="E439" i="1"/>
  <c r="E2350" i="1"/>
  <c r="E2642" i="1"/>
  <c r="E1914" i="1"/>
  <c r="E178" i="1"/>
  <c r="E578" i="1"/>
  <c r="E2414" i="1"/>
  <c r="E3002" i="1"/>
  <c r="E143" i="1"/>
  <c r="E2099" i="1"/>
  <c r="E1897" i="1"/>
  <c r="E2868" i="1"/>
  <c r="E286" i="1"/>
  <c r="E577" i="1"/>
  <c r="E496" i="1"/>
  <c r="E2088" i="1"/>
  <c r="E2579" i="1"/>
  <c r="E2314" i="1"/>
  <c r="E1869" i="1"/>
  <c r="E2602" i="1"/>
  <c r="E2135" i="1"/>
  <c r="E495" i="1"/>
  <c r="E2417" i="1"/>
  <c r="E3111" i="1"/>
  <c r="E660" i="1"/>
  <c r="E2097" i="1"/>
  <c r="E1579" i="1"/>
  <c r="E810" i="1"/>
  <c r="E2312" i="1"/>
  <c r="E913" i="1"/>
  <c r="E248" i="1"/>
  <c r="E915" i="1"/>
  <c r="E1543" i="1"/>
  <c r="E1718" i="1"/>
  <c r="E2972" i="1"/>
  <c r="E787" i="1"/>
  <c r="E2981" i="1"/>
  <c r="E1138" i="1"/>
  <c r="E1323" i="1"/>
  <c r="E1714" i="1"/>
  <c r="E722" i="1"/>
  <c r="E2133" i="1"/>
  <c r="E790" i="1"/>
  <c r="E1142" i="1"/>
  <c r="E2406" i="1"/>
  <c r="E2302" i="1"/>
  <c r="E785" i="1"/>
  <c r="E1545" i="1"/>
  <c r="E2300" i="1"/>
  <c r="E2402" i="1"/>
  <c r="E1760" i="1"/>
  <c r="E2154" i="1"/>
  <c r="E2074" i="1"/>
  <c r="E1762" i="1"/>
  <c r="E2152" i="1"/>
  <c r="E2292" i="1"/>
  <c r="E2301" i="1"/>
  <c r="E2604" i="1"/>
  <c r="E2863" i="1"/>
  <c r="E1757" i="1"/>
  <c r="E3130" i="1"/>
  <c r="E1675" i="1"/>
  <c r="E2886" i="1"/>
  <c r="E3013" i="1"/>
  <c r="E474" i="1"/>
  <c r="E242" i="1"/>
  <c r="E1384" i="1"/>
  <c r="E2621" i="1"/>
  <c r="E989" i="1"/>
  <c r="E921" i="1"/>
  <c r="E2033" i="1"/>
  <c r="E3096" i="1"/>
  <c r="E528" i="1"/>
  <c r="E634" i="1"/>
  <c r="E8" i="1"/>
  <c r="E348" i="1"/>
  <c r="E308" i="1"/>
  <c r="E1607" i="1"/>
  <c r="E492" i="1"/>
  <c r="E157" i="1"/>
  <c r="E734" i="1"/>
  <c r="E2584" i="1"/>
  <c r="E1401" i="1"/>
  <c r="E2226" i="1"/>
  <c r="E187" i="1"/>
  <c r="E294" i="1"/>
  <c r="E3027" i="1"/>
  <c r="E505" i="1"/>
  <c r="E2825" i="1"/>
  <c r="E2619" i="1"/>
  <c r="E1259" i="1"/>
  <c r="E1630" i="1"/>
  <c r="E2993" i="1"/>
  <c r="E2420" i="1"/>
  <c r="E843" i="1"/>
  <c r="E2910" i="1"/>
  <c r="E1062" i="1"/>
  <c r="E889" i="1"/>
  <c r="E870" i="1"/>
  <c r="E688" i="1"/>
  <c r="E940" i="1"/>
  <c r="E292" i="1"/>
  <c r="E532" i="1"/>
  <c r="E2995" i="1"/>
  <c r="E389" i="1"/>
  <c r="E1631" i="1"/>
  <c r="E3100" i="1"/>
  <c r="E2231" i="1"/>
  <c r="E2527" i="1"/>
  <c r="E3101" i="1"/>
  <c r="E493" i="1"/>
  <c r="E2828" i="1"/>
  <c r="E2614" i="1"/>
  <c r="E928" i="1"/>
  <c r="E2585" i="1"/>
  <c r="E190" i="1"/>
  <c r="E2625" i="1"/>
  <c r="E309" i="1"/>
  <c r="E994" i="1"/>
  <c r="E1210" i="1"/>
  <c r="E2959" i="1"/>
  <c r="E1296" i="1"/>
  <c r="E138" i="1"/>
  <c r="E3010" i="1"/>
  <c r="E1298" i="1"/>
  <c r="E2437" i="1"/>
  <c r="E2542" i="1"/>
  <c r="E2370" i="1"/>
  <c r="E326" i="1"/>
  <c r="E2799" i="1"/>
  <c r="E2214" i="1"/>
  <c r="E1885" i="1"/>
  <c r="E902" i="1"/>
  <c r="E686" i="1"/>
  <c r="E2921" i="1"/>
  <c r="E503" i="1"/>
  <c r="E858" i="1"/>
  <c r="E18" i="1"/>
  <c r="E17" i="1"/>
  <c r="E1404" i="1"/>
  <c r="E547" i="1"/>
  <c r="E388" i="1"/>
  <c r="E2789" i="1"/>
  <c r="E245" i="1"/>
  <c r="E502" i="1"/>
  <c r="E1835" i="1"/>
  <c r="E2636" i="1"/>
  <c r="E553" i="1"/>
  <c r="E1278" i="1"/>
  <c r="E613" i="1"/>
  <c r="E1388" i="1"/>
  <c r="E1441" i="1"/>
  <c r="E1934" i="1"/>
  <c r="E2086" i="1"/>
  <c r="E115" i="1"/>
  <c r="E614" i="1"/>
  <c r="E2533" i="1"/>
  <c r="E2648" i="1"/>
  <c r="E173" i="1"/>
  <c r="E1018" i="1"/>
  <c r="E2650" i="1"/>
  <c r="E2207" i="1"/>
  <c r="E1368" i="1"/>
  <c r="E1421" i="1"/>
  <c r="E258" i="1"/>
  <c r="E2237" i="1"/>
  <c r="E2211" i="1"/>
  <c r="E28" i="1"/>
  <c r="E893" i="1"/>
  <c r="E486" i="1"/>
  <c r="E812" i="1"/>
  <c r="E615" i="1"/>
  <c r="E1850" i="1"/>
  <c r="E2820" i="1"/>
  <c r="E329" i="1"/>
  <c r="E2664" i="1"/>
  <c r="E488" i="1"/>
  <c r="E2056" i="1"/>
  <c r="E1445" i="1"/>
  <c r="E2822" i="1"/>
  <c r="E778" i="1"/>
  <c r="E2502" i="1"/>
  <c r="E1417" i="1"/>
  <c r="E780" i="1"/>
  <c r="E1419" i="1"/>
  <c r="E435" i="1"/>
  <c r="E369" i="1"/>
  <c r="E954" i="1"/>
  <c r="E383" i="1"/>
  <c r="E909" i="1"/>
  <c r="E2899" i="1"/>
  <c r="E2682" i="1"/>
  <c r="E2518" i="1"/>
  <c r="E558" i="1"/>
  <c r="E2434" i="1"/>
  <c r="E1489" i="1"/>
  <c r="E693" i="1"/>
  <c r="E549" i="1"/>
  <c r="E2253" i="1"/>
  <c r="E791" i="1"/>
  <c r="E1990" i="1"/>
  <c r="E2352" i="1"/>
  <c r="E694" i="1"/>
  <c r="E1567" i="1"/>
  <c r="E2337" i="1"/>
  <c r="E948" i="1"/>
  <c r="E122" i="1"/>
  <c r="E2665" i="1"/>
  <c r="E1339" i="1"/>
  <c r="E1638" i="1"/>
  <c r="E1019" i="1"/>
  <c r="E1784" i="1"/>
  <c r="E2364" i="1"/>
  <c r="E1350" i="1"/>
  <c r="E2686" i="1"/>
  <c r="E1841" i="1"/>
  <c r="E2557" i="1"/>
  <c r="E1020" i="1"/>
  <c r="E2291" i="1"/>
  <c r="E1340" i="1"/>
  <c r="E1334" i="1"/>
  <c r="E1085" i="1"/>
  <c r="E1864" i="1"/>
  <c r="E1154" i="1"/>
  <c r="E2338" i="1"/>
  <c r="E1815" i="1"/>
  <c r="E127" i="1"/>
  <c r="E1767" i="1"/>
  <c r="E594" i="1"/>
  <c r="E623" i="1"/>
  <c r="E770" i="1"/>
  <c r="E2266" i="1"/>
  <c r="E546" i="1"/>
  <c r="E2610" i="1"/>
  <c r="E2274" i="1"/>
  <c r="E2361" i="1"/>
  <c r="E1249" i="1"/>
  <c r="E1768" i="1"/>
  <c r="E72" i="1"/>
  <c r="E1977" i="1"/>
  <c r="E1731" i="1"/>
  <c r="E2853" i="1"/>
  <c r="E3119" i="1"/>
  <c r="E1985" i="1"/>
  <c r="E185" i="1"/>
  <c r="E2411" i="1"/>
  <c r="E819" i="1"/>
  <c r="E1453" i="1"/>
  <c r="E557" i="1"/>
  <c r="E1160" i="1"/>
  <c r="E267" i="1"/>
  <c r="E817" i="1"/>
  <c r="E1981" i="1"/>
  <c r="E2494" i="1"/>
  <c r="E2431" i="1"/>
  <c r="E2701" i="1"/>
  <c r="E2036" i="1"/>
  <c r="E1027" i="1"/>
  <c r="E2090" i="1"/>
  <c r="E431" i="1"/>
  <c r="E2906" i="1"/>
  <c r="E2944" i="1"/>
  <c r="E2960" i="1"/>
  <c r="E637" i="1"/>
  <c r="E2250" i="1"/>
  <c r="E1825" i="1"/>
  <c r="E270" i="1"/>
  <c r="E1150" i="1"/>
  <c r="E2397" i="1"/>
  <c r="E2907" i="1"/>
  <c r="E2203" i="1"/>
  <c r="E1422" i="1"/>
  <c r="E1353" i="1"/>
  <c r="E1620" i="1"/>
  <c r="E1569" i="1"/>
  <c r="E1308" i="1"/>
  <c r="E456" i="1"/>
  <c r="E1553" i="1"/>
  <c r="E1563" i="1"/>
  <c r="E2575" i="1"/>
  <c r="E2197" i="1"/>
  <c r="E2023" i="1"/>
  <c r="E2750" i="1"/>
  <c r="E826" i="1"/>
  <c r="E1279" i="1"/>
  <c r="E1052" i="1"/>
  <c r="E765" i="1"/>
  <c r="E1215" i="1"/>
  <c r="E1572" i="1"/>
  <c r="E2144" i="1"/>
  <c r="E997" i="1"/>
  <c r="E2600" i="1"/>
  <c r="E978" i="1"/>
  <c r="E2503" i="1"/>
  <c r="E2771" i="1"/>
  <c r="E2479" i="1"/>
  <c r="E2535" i="1"/>
  <c r="E2478" i="1"/>
  <c r="E318" i="1"/>
  <c r="E102" i="1"/>
  <c r="E519" i="1"/>
  <c r="E2559" i="1"/>
  <c r="E2778" i="1"/>
  <c r="E2258" i="1"/>
  <c r="E1466" i="1"/>
  <c r="E3142" i="1"/>
  <c r="E3066" i="1"/>
  <c r="E845" i="1"/>
  <c r="E1271" i="1"/>
  <c r="E30" i="1"/>
  <c r="E1377" i="1"/>
  <c r="E3062" i="1"/>
  <c r="E1270" i="1"/>
  <c r="E844" i="1"/>
  <c r="E2911" i="1"/>
  <c r="E2687" i="1"/>
  <c r="E2538" i="1"/>
  <c r="E2732" i="1"/>
  <c r="E1970" i="1"/>
  <c r="E2694" i="1"/>
  <c r="E2125" i="1"/>
  <c r="E1519" i="1"/>
  <c r="E2691" i="1"/>
  <c r="E2936" i="1"/>
  <c r="E2595" i="1"/>
  <c r="E2671" i="1"/>
  <c r="E2724" i="1"/>
  <c r="E2539" i="1"/>
  <c r="E2124" i="1"/>
  <c r="E1860" i="1"/>
  <c r="E1518" i="1"/>
  <c r="E737" i="1"/>
  <c r="E2003" i="1"/>
  <c r="E1972" i="1"/>
  <c r="E2794" i="1"/>
  <c r="E1005" i="1"/>
  <c r="E2669" i="1"/>
  <c r="E61" i="1"/>
  <c r="E3" i="1"/>
  <c r="E2" i="1"/>
  <c r="E1361" i="1"/>
  <c r="E2723" i="1"/>
  <c r="E1556" i="1"/>
  <c r="E2218" i="1"/>
  <c r="E1507" i="1"/>
  <c r="E2986" i="1"/>
  <c r="E1286" i="1"/>
  <c r="E2548" i="1"/>
  <c r="E76" i="1"/>
  <c r="E2182" i="1"/>
  <c r="E2507" i="1"/>
  <c r="E1405" i="1"/>
  <c r="E2164" i="1"/>
  <c r="E239" i="1"/>
  <c r="E1505" i="1"/>
  <c r="E2791" i="1"/>
  <c r="E401" i="1"/>
  <c r="E2438" i="1"/>
  <c r="E1555" i="1"/>
  <c r="E2159" i="1"/>
  <c r="E1359" i="1"/>
  <c r="E235" i="1"/>
  <c r="E2178" i="1"/>
  <c r="E1433" i="1"/>
  <c r="E1947" i="1"/>
  <c r="E1898" i="1"/>
  <c r="E930" i="1"/>
  <c r="E421" i="1"/>
  <c r="E736" i="1"/>
  <c r="E1394" i="1"/>
  <c r="E1915" i="1"/>
  <c r="E1177" i="1"/>
  <c r="E2511" i="1"/>
  <c r="E91" i="1"/>
  <c r="E1605" i="1"/>
  <c r="E616" i="1"/>
  <c r="E1474" i="1"/>
  <c r="E407" i="1"/>
  <c r="E1304" i="1"/>
  <c r="E1665" i="1"/>
  <c r="E1652" i="1"/>
  <c r="E2194" i="1"/>
  <c r="E2985" i="1"/>
  <c r="E1396" i="1"/>
  <c r="E833" i="1"/>
  <c r="E1651" i="1"/>
  <c r="E1031" i="1"/>
  <c r="E1078" i="1"/>
  <c r="E3029" i="1"/>
  <c r="E2883" i="1"/>
  <c r="E2947" i="1"/>
  <c r="E980" i="1"/>
  <c r="E2889" i="1"/>
  <c r="E312" i="1"/>
  <c r="E852" i="1"/>
  <c r="E2562" i="1"/>
  <c r="E1473" i="1"/>
  <c r="E2777" i="1"/>
  <c r="E753" i="1"/>
  <c r="E1901" i="1"/>
  <c r="E865" i="1"/>
  <c r="E2657" i="1"/>
  <c r="E3149" i="1"/>
  <c r="E963" i="1"/>
  <c r="E2672" i="1"/>
  <c r="E2751" i="1"/>
  <c r="E3160" i="1"/>
  <c r="E896" i="1"/>
  <c r="E2770" i="1"/>
  <c r="E969" i="1"/>
  <c r="E2878" i="1"/>
  <c r="E1037" i="1"/>
  <c r="E825" i="1"/>
  <c r="E1659" i="1"/>
  <c r="E1642" i="1"/>
  <c r="E813" i="1"/>
  <c r="E696" i="1"/>
  <c r="E2425" i="1"/>
  <c r="E342" i="1"/>
  <c r="E2315" i="1"/>
  <c r="E253" i="1"/>
  <c r="E1055" i="1"/>
  <c r="E1591" i="1"/>
  <c r="E2873" i="1"/>
  <c r="E1092" i="1"/>
  <c r="E1964" i="1"/>
  <c r="E210" i="1"/>
  <c r="E3065" i="1"/>
  <c r="E1879" i="1"/>
  <c r="E338" i="1"/>
  <c r="E3034" i="1"/>
  <c r="E1314" i="1"/>
  <c r="E2048" i="1"/>
  <c r="E666" i="1"/>
  <c r="E2932" i="1"/>
  <c r="E3102" i="1"/>
  <c r="E652" i="1"/>
  <c r="E2448" i="1"/>
  <c r="E2885" i="1"/>
  <c r="E3093" i="1"/>
  <c r="E2175" i="1"/>
  <c r="E1958" i="1"/>
  <c r="E728" i="1"/>
  <c r="E1167" i="1"/>
  <c r="E1548" i="1"/>
  <c r="E2389" i="1"/>
  <c r="E1621" i="1"/>
  <c r="E301" i="1"/>
  <c r="E1275" i="1"/>
  <c r="E1701" i="1"/>
  <c r="E1254" i="1"/>
  <c r="E1135" i="1"/>
  <c r="E1890" i="1"/>
  <c r="E271" i="1"/>
  <c r="E2021" i="1"/>
  <c r="E2964" i="1"/>
  <c r="E197" i="1"/>
  <c r="E1147" i="1"/>
  <c r="E1919" i="1"/>
  <c r="E1498" i="1"/>
  <c r="E477" i="1"/>
  <c r="E2031" i="1"/>
  <c r="E2001" i="1"/>
  <c r="E1937" i="1"/>
  <c r="E1000" i="1"/>
  <c r="E1204" i="1"/>
  <c r="E1828" i="1"/>
  <c r="E1011" i="1"/>
  <c r="E744" i="1"/>
  <c r="E1044" i="1"/>
  <c r="E927" i="1"/>
  <c r="E216" i="1"/>
  <c r="E703" i="1"/>
  <c r="E996" i="1"/>
  <c r="E985" i="1"/>
  <c r="E2461" i="1"/>
  <c r="E1268" i="1"/>
  <c r="E1601" i="1"/>
  <c r="E3053" i="1"/>
  <c r="E1071" i="1"/>
  <c r="E955" i="1"/>
  <c r="E1106" i="1"/>
  <c r="E2319" i="1"/>
  <c r="E1634" i="1"/>
  <c r="E2476" i="1"/>
  <c r="E1470" i="1"/>
  <c r="E218" i="1"/>
  <c r="E1125" i="1"/>
  <c r="E214" i="1"/>
  <c r="E3017" i="1"/>
  <c r="E2653" i="1"/>
  <c r="E1538" i="1"/>
  <c r="E3018" i="1"/>
  <c r="E1602" i="1"/>
  <c r="E1113" i="1"/>
  <c r="E2544" i="1"/>
  <c r="E93" i="1"/>
  <c r="E3059" i="1"/>
  <c r="E1883" i="1"/>
  <c r="E2470" i="1"/>
  <c r="E1303" i="1"/>
  <c r="E1375" i="1"/>
  <c r="E232" i="1"/>
  <c r="E1993" i="1"/>
  <c r="E2471" i="1"/>
  <c r="E282" i="1"/>
  <c r="E2975" i="1"/>
  <c r="E1776" i="1"/>
  <c r="E1781" i="1"/>
  <c r="E866" i="1"/>
  <c r="E222" i="1"/>
  <c r="E2978" i="1"/>
  <c r="E105" i="1"/>
  <c r="E542" i="1"/>
  <c r="E804" i="1"/>
  <c r="E2879" i="1"/>
  <c r="E1672" i="1"/>
  <c r="E2574" i="1"/>
  <c r="E584" i="1"/>
  <c r="E585" i="1"/>
  <c r="E1393" i="1"/>
  <c r="E1318" i="1"/>
  <c r="E5" i="1"/>
  <c r="E124" i="1"/>
  <c r="E1541" i="1"/>
  <c r="E2075" i="1"/>
  <c r="E2715" i="1"/>
  <c r="E1482" i="1"/>
  <c r="E2191" i="1"/>
  <c r="E2554" i="1"/>
  <c r="E463" i="1"/>
  <c r="E2013" i="1"/>
  <c r="E943" i="1"/>
  <c r="E2307" i="1"/>
  <c r="E2083" i="1"/>
  <c r="E1458" i="1"/>
  <c r="E2342" i="1"/>
  <c r="E206" i="1"/>
  <c r="E1871" i="1"/>
  <c r="E654" i="1"/>
  <c r="E2244" i="1"/>
  <c r="E2973" i="1"/>
  <c r="E480" i="1"/>
  <c r="E2459" i="1"/>
  <c r="E1775" i="1"/>
  <c r="E851" i="1"/>
  <c r="E2719" i="1"/>
  <c r="E2974" i="1"/>
  <c r="E1831" i="1"/>
  <c r="E2916" i="1"/>
  <c r="E2954" i="1"/>
  <c r="E1136" i="1"/>
  <c r="E410" i="1"/>
  <c r="E3067" i="1"/>
  <c r="E2189" i="1"/>
  <c r="E1389" i="1"/>
  <c r="E1502" i="1"/>
  <c r="E2340" i="1"/>
  <c r="E1867" i="1"/>
  <c r="E2082" i="1"/>
  <c r="E205" i="1"/>
  <c r="E1280" i="1"/>
  <c r="E1773" i="1"/>
  <c r="E2914" i="1"/>
  <c r="E2951" i="1"/>
  <c r="E1212" i="1"/>
  <c r="E545" i="1"/>
  <c r="E2607" i="1"/>
  <c r="E399" i="1"/>
  <c r="E451" i="1"/>
  <c r="E1952" i="1"/>
  <c r="E1736" i="1"/>
  <c r="E975" i="1"/>
  <c r="E160" i="1"/>
  <c r="E1756" i="1"/>
  <c r="E906" i="1"/>
  <c r="E910" i="1"/>
  <c r="E94" i="1"/>
  <c r="E2855" i="1"/>
  <c r="E740" i="1"/>
  <c r="E384" i="1"/>
  <c r="E1593" i="1"/>
  <c r="E714" i="1"/>
  <c r="E128" i="1"/>
  <c r="E1435" i="1"/>
  <c r="E1124" i="1"/>
  <c r="E135" i="1"/>
  <c r="E2171" i="1"/>
  <c r="E875" i="1"/>
  <c r="E2024" i="1"/>
  <c r="E1067" i="1"/>
  <c r="E1704" i="1"/>
  <c r="E174" i="1"/>
  <c r="E2451" i="1"/>
  <c r="E1528" i="1"/>
  <c r="E373" i="1"/>
  <c r="E3023" i="1"/>
  <c r="E730" i="1"/>
  <c r="E2427" i="1"/>
  <c r="E835" i="1"/>
  <c r="E1165" i="1"/>
  <c r="E1610" i="1"/>
  <c r="E2490" i="1"/>
  <c r="E224" i="1"/>
  <c r="E1197" i="1"/>
  <c r="E2380" i="1"/>
  <c r="E2050" i="1"/>
  <c r="E1844" i="1"/>
  <c r="E754" i="1"/>
  <c r="E3136" i="1"/>
  <c r="E1427" i="1"/>
  <c r="E1799" i="1"/>
  <c r="E635" i="1"/>
  <c r="E1635" i="1"/>
  <c r="E2381" i="1"/>
  <c r="E2120" i="1"/>
  <c r="E3154" i="1"/>
  <c r="E3004" i="1"/>
  <c r="E705" i="1"/>
  <c r="E1049" i="1"/>
  <c r="E1497" i="1"/>
  <c r="E1694" i="1"/>
  <c r="E2040" i="1"/>
  <c r="E803" i="1"/>
  <c r="E1870" i="1"/>
  <c r="E849" i="1"/>
  <c r="E191" i="1"/>
  <c r="E2473" i="1"/>
  <c r="E1447" i="1"/>
  <c r="E82" i="1"/>
  <c r="E2374" i="1"/>
  <c r="E2931" i="1"/>
  <c r="E1785" i="1"/>
  <c r="E2283" i="1"/>
  <c r="E2847" i="1"/>
  <c r="E3106" i="1"/>
  <c r="E599" i="1"/>
  <c r="E1654" i="1"/>
  <c r="E2108" i="1"/>
  <c r="E2803" i="1"/>
  <c r="E2814" i="1"/>
  <c r="E1626" i="1"/>
  <c r="E964" i="1"/>
  <c r="E600" i="1"/>
  <c r="E231" i="1"/>
  <c r="E344" i="1"/>
  <c r="E670" i="1"/>
  <c r="E2681" i="1"/>
  <c r="E2708" i="1"/>
  <c r="E22" i="1"/>
  <c r="E3042" i="1"/>
  <c r="E1229" i="1"/>
  <c r="E357" i="1"/>
  <c r="E937" i="1"/>
  <c r="E2187" i="1"/>
  <c r="E1424" i="1"/>
  <c r="E2939" i="1"/>
  <c r="E2697" i="1"/>
  <c r="E1183" i="1"/>
  <c r="E1116" i="1"/>
  <c r="E1117" i="1"/>
  <c r="E2413" i="1"/>
  <c r="E1191" i="1"/>
  <c r="E2593" i="1"/>
  <c r="E1246" i="1"/>
  <c r="E443" i="1"/>
  <c r="E3126" i="1"/>
  <c r="E444" i="1"/>
  <c r="E3128" i="1"/>
  <c r="E1437" i="1"/>
  <c r="E1096" i="1"/>
  <c r="E1097" i="1"/>
  <c r="E1002" i="1"/>
  <c r="E638" i="1"/>
  <c r="E1022" i="1"/>
  <c r="E2809" i="1"/>
  <c r="E1091" i="1"/>
  <c r="E2080" i="1"/>
  <c r="E404" i="1"/>
  <c r="E681" i="1"/>
  <c r="E150" i="1"/>
  <c r="E2202" i="1"/>
  <c r="E2737" i="1"/>
  <c r="E153" i="1"/>
  <c r="E526" i="1"/>
  <c r="E1221" i="1"/>
  <c r="E590" i="1"/>
  <c r="E1533" i="1"/>
  <c r="E2522" i="1"/>
  <c r="E1913" i="1"/>
  <c r="E2260" i="1"/>
  <c r="E1747" i="1"/>
  <c r="E880" i="1"/>
  <c r="E1102" i="1"/>
  <c r="E1575" i="1"/>
  <c r="E2587" i="1"/>
  <c r="E2903" i="1"/>
  <c r="E1075" i="1"/>
  <c r="E3074" i="1"/>
  <c r="E1217" i="1"/>
  <c r="E2567" i="1"/>
  <c r="E2254" i="1"/>
  <c r="E658" i="1"/>
  <c r="E876" i="1"/>
  <c r="E1329" i="1"/>
  <c r="E1836" i="1"/>
  <c r="E313" i="1"/>
  <c r="E263" i="1"/>
  <c r="E1716" i="1"/>
  <c r="E2644" i="1"/>
  <c r="E1544" i="1"/>
  <c r="E3112" i="1"/>
  <c r="E249" i="1"/>
  <c r="E661" i="1"/>
  <c r="E2243" i="1"/>
  <c r="E2089" i="1"/>
  <c r="E1872" i="1"/>
  <c r="E607" i="1"/>
  <c r="E2580" i="1"/>
  <c r="E2603" i="1"/>
  <c r="E2887" i="1"/>
  <c r="E2102" i="1"/>
  <c r="E605" i="1"/>
  <c r="E2834" i="1"/>
  <c r="E3003" i="1"/>
  <c r="E515" i="1"/>
  <c r="E2992" i="1"/>
  <c r="E2408" i="1"/>
  <c r="E1925" i="1"/>
  <c r="E2403" i="1"/>
  <c r="E2153" i="1"/>
  <c r="E569" i="1"/>
  <c r="E568" i="1"/>
  <c r="E570" i="1"/>
  <c r="E1896" i="1"/>
  <c r="E171" i="1"/>
  <c r="E440" i="1"/>
  <c r="E2415" i="1"/>
  <c r="E914" i="1"/>
  <c r="E2098" i="1"/>
  <c r="E472" i="1"/>
  <c r="E724" i="1"/>
  <c r="E141" i="1"/>
  <c r="E244" i="1"/>
  <c r="E179" i="1"/>
  <c r="E3086" i="1"/>
  <c r="E2348" i="1"/>
  <c r="E180" i="1"/>
  <c r="E2866" i="1"/>
  <c r="E1761" i="1"/>
  <c r="E3132" i="1"/>
  <c r="E789" i="1"/>
  <c r="E243" i="1"/>
  <c r="E1706" i="1"/>
  <c r="E3131" i="1"/>
  <c r="E2134" i="1"/>
  <c r="E3016" i="1"/>
  <c r="E1922" i="1"/>
  <c r="E627" i="1"/>
  <c r="E628" i="1"/>
  <c r="E1677" i="1"/>
  <c r="E692" i="1"/>
  <c r="E275" i="1"/>
  <c r="E1794" i="1"/>
  <c r="E839" i="1"/>
  <c r="E2826" i="1"/>
  <c r="E2745" i="1"/>
  <c r="E2618" i="1"/>
  <c r="E1406" i="1"/>
  <c r="E1399" i="1"/>
  <c r="E1496" i="1"/>
  <c r="E1554" i="1"/>
  <c r="E2905" i="1"/>
  <c r="E633" i="1"/>
  <c r="E1606" i="1"/>
  <c r="E2616" i="1"/>
  <c r="E305" i="1"/>
  <c r="E1902" i="1"/>
  <c r="E1059" i="1"/>
  <c r="E990" i="1"/>
  <c r="E1257" i="1"/>
  <c r="E2622" i="1"/>
  <c r="E2583" i="1"/>
  <c r="E74" i="1"/>
  <c r="E922" i="1"/>
  <c r="E156" i="1"/>
  <c r="E6" i="1"/>
  <c r="E2227" i="1"/>
  <c r="E2765" i="1"/>
  <c r="E886" i="1"/>
  <c r="E3097" i="1"/>
  <c r="E340" i="1"/>
  <c r="E1381" i="1"/>
  <c r="E291" i="1"/>
  <c r="E934" i="1"/>
  <c r="E685" i="1"/>
  <c r="E2640" i="1"/>
  <c r="E529" i="1"/>
  <c r="E2525" i="1"/>
  <c r="E1451" i="1"/>
  <c r="E1667" i="1"/>
  <c r="E1859" i="1"/>
  <c r="E501" i="1"/>
  <c r="E113" i="1"/>
  <c r="E608" i="1"/>
  <c r="E2922" i="1"/>
  <c r="E857" i="1"/>
  <c r="E371" i="1"/>
  <c r="E2901" i="1"/>
  <c r="E1063" i="1"/>
  <c r="E2333" i="1"/>
  <c r="E387" i="1"/>
  <c r="E1387" i="1"/>
  <c r="E2369" i="1"/>
  <c r="E2633" i="1"/>
  <c r="E1833" i="1"/>
  <c r="E116" i="1"/>
  <c r="E1926" i="1"/>
  <c r="E551" i="1"/>
  <c r="E325" i="1"/>
  <c r="E1207" i="1"/>
  <c r="E895" i="1"/>
  <c r="E2085" i="1"/>
  <c r="E1355" i="1"/>
  <c r="E2091" i="1"/>
  <c r="E2797" i="1"/>
  <c r="E2634" i="1"/>
  <c r="E2485" i="1"/>
  <c r="E136" i="1"/>
  <c r="E2786" i="1"/>
  <c r="E13" i="1"/>
  <c r="E1208" i="1"/>
  <c r="E14" i="1"/>
  <c r="E3008" i="1"/>
  <c r="E816" i="1"/>
  <c r="E2008" i="1"/>
  <c r="E506" i="1"/>
  <c r="E2704" i="1"/>
  <c r="E2756" i="1"/>
  <c r="E3078" i="1"/>
  <c r="E2938" i="1"/>
  <c r="E2705" i="1"/>
  <c r="E3037" i="1"/>
  <c r="E533" i="1"/>
  <c r="E2663" i="1"/>
  <c r="E2940" i="1"/>
  <c r="E487" i="1"/>
  <c r="E1789" i="1"/>
  <c r="E1016" i="1"/>
  <c r="E2617" i="1"/>
  <c r="E1107" i="1"/>
  <c r="E779" i="1"/>
  <c r="E330" i="1"/>
  <c r="E2358" i="1"/>
  <c r="E894" i="1"/>
  <c r="E1420" i="1"/>
  <c r="E1418" i="1"/>
  <c r="E1017" i="1"/>
  <c r="E172" i="1"/>
  <c r="E811" i="1"/>
  <c r="E2821" i="1"/>
  <c r="E257" i="1"/>
  <c r="E1369" i="1"/>
  <c r="E2649" i="1"/>
  <c r="E2208" i="1"/>
  <c r="E2858" i="1"/>
  <c r="E1732" i="1"/>
  <c r="E1851" i="1"/>
  <c r="E1245" i="1"/>
  <c r="E1852" i="1"/>
  <c r="E461" i="1"/>
  <c r="E1745" i="1"/>
  <c r="E2832" i="1"/>
  <c r="E462" i="1"/>
  <c r="E1769" i="1"/>
  <c r="E2272" i="1"/>
  <c r="E1735" i="1"/>
  <c r="E2360" i="1"/>
  <c r="E2609" i="1"/>
  <c r="E1986" i="1"/>
  <c r="E1344" i="1"/>
  <c r="E460" i="1"/>
  <c r="E2246" i="1"/>
  <c r="E1743" i="1"/>
  <c r="E48" i="1"/>
  <c r="E59" i="1"/>
  <c r="E2298" i="1"/>
  <c r="E425" i="1"/>
  <c r="E3117" i="1"/>
  <c r="E1790" i="1"/>
  <c r="E1156" i="1"/>
  <c r="E1742" i="1"/>
  <c r="E1772" i="1"/>
  <c r="E554" i="1"/>
  <c r="E47" i="1"/>
  <c r="E366" i="1"/>
  <c r="E1854" i="1"/>
  <c r="E1820" i="1"/>
  <c r="E1813" i="1"/>
  <c r="E1251" i="1"/>
  <c r="E45" i="1"/>
  <c r="E1856" i="1"/>
  <c r="E2606" i="1"/>
  <c r="E1810" i="1"/>
  <c r="E1284" i="1"/>
  <c r="E2651" i="1"/>
  <c r="E426" i="1"/>
  <c r="E1766" i="1"/>
  <c r="E361" i="1"/>
  <c r="E2714" i="1"/>
  <c r="E1746" i="1"/>
  <c r="E917" i="1"/>
  <c r="E1727" i="1"/>
  <c r="E2116" i="1"/>
  <c r="E229" i="1"/>
  <c r="E2217" i="1"/>
  <c r="E2165" i="1"/>
  <c r="E64" i="1"/>
  <c r="E2540" i="1"/>
  <c r="E2599" i="1"/>
  <c r="E2221" i="1"/>
  <c r="E1288" i="1"/>
  <c r="E297" i="1"/>
  <c r="E238" i="1"/>
  <c r="E77" i="1"/>
  <c r="E1861" i="1"/>
  <c r="E1008" i="1"/>
  <c r="E2005" i="1"/>
  <c r="E2988" i="1"/>
  <c r="E1408" i="1"/>
  <c r="E1921" i="1"/>
  <c r="E1506" i="1"/>
  <c r="E2688" i="1"/>
  <c r="E2725" i="1"/>
  <c r="E1379" i="1"/>
  <c r="E2674" i="1"/>
  <c r="E2695" i="1"/>
  <c r="E1522" i="1"/>
  <c r="E3071" i="1"/>
  <c r="E1691" i="1"/>
  <c r="E2259" i="1"/>
  <c r="E2536" i="1"/>
  <c r="E2734" i="1"/>
  <c r="E2774" i="1"/>
  <c r="E3143" i="1"/>
  <c r="E2128" i="1"/>
  <c r="E3151" i="1"/>
  <c r="E320" i="1"/>
  <c r="E2483" i="1"/>
  <c r="E1996" i="1"/>
  <c r="E2560" i="1"/>
  <c r="E2482" i="1"/>
  <c r="E2861" i="1"/>
  <c r="E2506" i="1"/>
  <c r="E795" i="1"/>
  <c r="E1707" i="1"/>
  <c r="E1054" i="1"/>
  <c r="E377" i="1"/>
  <c r="E3146" i="1"/>
  <c r="E897" i="1"/>
  <c r="E2371" i="1"/>
  <c r="E2870" i="1"/>
  <c r="E1233" i="1"/>
  <c r="E1086" i="1"/>
  <c r="E958" i="1"/>
  <c r="E821" i="1"/>
  <c r="E1216" i="1"/>
  <c r="E1026" i="1"/>
  <c r="E2656" i="1"/>
  <c r="E1587" i="1"/>
  <c r="E1643" i="1"/>
  <c r="E2675" i="1"/>
  <c r="E1036" i="1"/>
  <c r="E68" i="1"/>
  <c r="E385" i="1"/>
  <c r="E752" i="1"/>
  <c r="E2781" i="1"/>
  <c r="E859" i="1"/>
  <c r="E1173" i="1"/>
  <c r="E1074" i="1"/>
  <c r="E1900" i="1"/>
  <c r="E1649" i="1"/>
  <c r="E83" i="1"/>
  <c r="E2561" i="1"/>
  <c r="E1305" i="1"/>
  <c r="E735" i="1"/>
  <c r="E741" i="1"/>
  <c r="E2513" i="1"/>
  <c r="E418" i="1"/>
  <c r="E215" i="1"/>
  <c r="E1010" i="1"/>
  <c r="E1492" i="1"/>
  <c r="E1493" i="1"/>
  <c r="E746" i="1"/>
  <c r="E743" i="1"/>
  <c r="E1134" i="1"/>
  <c r="E1133" i="1"/>
  <c r="E926" i="1"/>
  <c r="E653" i="1"/>
  <c r="E1129" i="1"/>
  <c r="E273" i="1"/>
  <c r="E1166" i="1"/>
  <c r="E1168" i="1"/>
  <c r="E1936" i="1"/>
  <c r="E1939" i="1"/>
  <c r="E700" i="1"/>
  <c r="E2130" i="1"/>
  <c r="E274" i="1"/>
  <c r="E1274" i="1"/>
  <c r="E2543" i="1"/>
  <c r="E2240" i="1"/>
  <c r="E1201" i="1"/>
  <c r="E1829" i="1"/>
  <c r="E300" i="1"/>
  <c r="E2388" i="1"/>
  <c r="E2529" i="1"/>
  <c r="E2390" i="1"/>
  <c r="E194" i="1"/>
  <c r="E478" i="1"/>
  <c r="E195" i="1"/>
  <c r="E2000" i="1"/>
  <c r="E2022" i="1"/>
  <c r="E1889" i="1"/>
  <c r="E2452" i="1"/>
  <c r="E2447" i="1"/>
  <c r="E931" i="1"/>
  <c r="E665" i="1"/>
  <c r="E667" i="1"/>
  <c r="E107" i="1"/>
  <c r="E1144" i="1"/>
  <c r="E1698" i="1"/>
  <c r="E2965" i="1"/>
  <c r="E3033" i="1"/>
  <c r="E774" i="1"/>
  <c r="E2356" i="1"/>
  <c r="E1237" i="1"/>
  <c r="E1724" i="1"/>
  <c r="E1723" i="1"/>
  <c r="E1956" i="1"/>
  <c r="E2162" i="1"/>
  <c r="E2174" i="1"/>
  <c r="E2070" i="1"/>
  <c r="E2683" i="1"/>
  <c r="E2435" i="1"/>
  <c r="E1253" i="1"/>
  <c r="E1963" i="1"/>
  <c r="E2623" i="1"/>
  <c r="E3035" i="1"/>
  <c r="E1906" i="1"/>
  <c r="E336" i="1"/>
  <c r="E1878" i="1"/>
  <c r="E2876" i="1"/>
  <c r="E2172" i="1"/>
  <c r="E2248" i="1"/>
  <c r="E2572" i="1"/>
  <c r="E2571" i="1"/>
  <c r="E1689" i="1"/>
  <c r="E582" i="1"/>
  <c r="E583" i="1"/>
  <c r="E1374" i="1"/>
  <c r="E1537" i="1"/>
  <c r="E1670" i="1"/>
  <c r="E1942" i="1"/>
  <c r="E798" i="1"/>
  <c r="E806" i="1"/>
  <c r="E863" i="1"/>
  <c r="E1597" i="1"/>
  <c r="E279" i="1"/>
  <c r="E277" i="1"/>
  <c r="E465" i="1"/>
  <c r="E520" i="1"/>
  <c r="E3058" i="1"/>
  <c r="E99" i="1"/>
  <c r="E2320" i="1"/>
  <c r="E1301" i="1"/>
  <c r="E1300" i="1"/>
  <c r="E957" i="1"/>
  <c r="E212" i="1"/>
  <c r="E1105" i="1"/>
  <c r="E1121" i="1"/>
  <c r="E1892" i="1"/>
  <c r="E130" i="1"/>
  <c r="E956" i="1"/>
  <c r="E1267" i="1"/>
  <c r="E1111" i="1"/>
  <c r="E2477" i="1"/>
  <c r="E2458" i="1"/>
  <c r="E217" i="1"/>
  <c r="E85" i="1"/>
  <c r="E2467" i="1"/>
  <c r="E2468" i="1"/>
  <c r="E3051" i="1"/>
  <c r="E2453" i="1"/>
  <c r="E104" i="1"/>
  <c r="E2043" i="1"/>
  <c r="E2422" i="1"/>
  <c r="E1281" i="1"/>
  <c r="E2113" i="1"/>
  <c r="E2952" i="1"/>
  <c r="E3139" i="1"/>
  <c r="E145" i="1"/>
  <c r="E2915" i="1"/>
  <c r="E1226" i="1"/>
  <c r="E626" i="1"/>
  <c r="E1248" i="1"/>
  <c r="E777" i="1"/>
  <c r="E1868" i="1"/>
  <c r="E942" i="1"/>
  <c r="E1774" i="1"/>
  <c r="E100" i="1"/>
  <c r="E1214" i="1"/>
  <c r="E1390" i="1"/>
  <c r="E3091" i="1"/>
  <c r="E2029" i="1"/>
  <c r="E370" i="1"/>
  <c r="E1347" i="1"/>
  <c r="E2190" i="1"/>
  <c r="E2341" i="1"/>
  <c r="E379" i="1"/>
  <c r="E836" i="1"/>
  <c r="E1436" i="1"/>
  <c r="E316" i="1"/>
  <c r="E67" i="1"/>
  <c r="E1846" i="1"/>
  <c r="E1159" i="1"/>
  <c r="E1639" i="1"/>
  <c r="E1164" i="1"/>
  <c r="E3083" i="1"/>
  <c r="E708" i="1"/>
  <c r="E1513" i="1"/>
  <c r="E1115" i="1"/>
  <c r="E1068" i="1"/>
  <c r="E522" i="1"/>
  <c r="E1517" i="1"/>
  <c r="E2121" i="1"/>
  <c r="E1239" i="1"/>
  <c r="E899" i="1"/>
  <c r="E1525" i="1"/>
  <c r="E3021" i="1"/>
  <c r="E2962" i="1"/>
  <c r="E278" i="1"/>
  <c r="E175" i="1"/>
  <c r="E1341" i="1"/>
  <c r="E2025" i="1"/>
  <c r="E2053" i="1"/>
  <c r="E1198" i="1"/>
  <c r="E3135" i="1"/>
  <c r="E3012" i="1"/>
  <c r="E1432" i="1"/>
  <c r="E3121" i="1"/>
  <c r="E757" i="1"/>
  <c r="E2429" i="1"/>
  <c r="E973" i="1"/>
  <c r="E264" i="1"/>
  <c r="E1426" i="1"/>
  <c r="E1594" i="1"/>
  <c r="E2158" i="1"/>
  <c r="E227" i="1"/>
  <c r="E640" i="1"/>
  <c r="E2007" i="1"/>
  <c r="E428" i="1"/>
  <c r="E1140" i="1"/>
  <c r="E3153" i="1"/>
  <c r="E731" i="1"/>
  <c r="E95" i="1"/>
  <c r="E109" i="1"/>
  <c r="E709" i="1"/>
  <c r="E903" i="1"/>
  <c r="E1185" i="1"/>
  <c r="E1611" i="1"/>
  <c r="E1801" i="1"/>
  <c r="E2384" i="1"/>
  <c r="E2496" i="1"/>
  <c r="E2379" i="1"/>
  <c r="E1798" i="1"/>
  <c r="E393" i="1"/>
  <c r="E2685" i="1"/>
  <c r="E327" i="1"/>
  <c r="E3041" i="1"/>
  <c r="E1079" i="1"/>
  <c r="E1786" i="1"/>
  <c r="E648" i="1"/>
  <c r="E935" i="1"/>
  <c r="E349" i="1"/>
  <c r="E1655" i="1"/>
  <c r="E2680" i="1"/>
  <c r="E1624" i="1"/>
  <c r="E2758" i="1"/>
  <c r="E192" i="1"/>
  <c r="E356" i="1"/>
  <c r="E20" i="1"/>
  <c r="E2474" i="1"/>
  <c r="E2328" i="1"/>
  <c r="E2110" i="1"/>
  <c r="E2709" i="1"/>
  <c r="E1230" i="1"/>
  <c r="E2846" i="1"/>
  <c r="E1491" i="1"/>
  <c r="E334" i="1"/>
  <c r="E2375" i="1"/>
  <c r="E2643" i="1"/>
  <c r="E233" i="1"/>
  <c r="E3046" i="1"/>
  <c r="E2284" i="1"/>
  <c r="E343" i="1"/>
  <c r="E671" i="1"/>
  <c r="E1050" i="1"/>
  <c r="E2815" i="1"/>
  <c r="E1448" i="1"/>
  <c r="E1695" i="1"/>
  <c r="E3107" i="1"/>
  <c r="E805" i="1"/>
  <c r="E2804" i="1"/>
  <c r="E2731" i="1"/>
  <c r="E79" i="1"/>
  <c r="E81" i="1"/>
  <c r="E1101" i="1"/>
  <c r="E2568" i="1"/>
  <c r="E3075" i="1"/>
  <c r="E2255" i="1"/>
  <c r="E1715" i="1"/>
  <c r="E2812" i="1"/>
  <c r="E1003" i="1"/>
  <c r="E882" i="1"/>
  <c r="E2928" i="1"/>
  <c r="E1218" i="1"/>
  <c r="E1576" i="1"/>
  <c r="E1331" i="1"/>
  <c r="E2740" i="1"/>
  <c r="E1081" i="1"/>
  <c r="E662" i="1"/>
  <c r="E151" i="1"/>
  <c r="E877" i="1"/>
  <c r="E1023" i="1"/>
  <c r="E2524" i="1"/>
  <c r="E1438" i="1"/>
  <c r="E1535" i="1"/>
  <c r="E1917" i="1"/>
  <c r="E1748" i="1"/>
  <c r="E2996" i="1"/>
  <c r="E527" i="1"/>
  <c r="E2209" i="1"/>
  <c r="E683" i="1"/>
  <c r="E639" i="1"/>
  <c r="E1222" i="1"/>
  <c r="E1093" i="1"/>
  <c r="E2592" i="1"/>
  <c r="E164" i="1"/>
  <c r="E3127" i="1"/>
  <c r="E2079" i="1"/>
  <c r="E2407" i="1"/>
  <c r="E1118" i="1"/>
  <c r="E1119" i="1"/>
  <c r="E2262" i="1"/>
  <c r="E2444" i="1"/>
  <c r="E1098" i="1"/>
  <c r="E2287" i="1"/>
  <c r="E1193" i="1"/>
  <c r="E2322" i="1"/>
  <c r="E1192" i="1"/>
  <c r="E2323" i="1"/>
  <c r="E2392" i="1"/>
  <c r="E629" i="1"/>
  <c r="E2405" i="1"/>
  <c r="E725" i="1"/>
  <c r="E2400" i="1"/>
  <c r="E3133" i="1"/>
  <c r="E1759" i="1"/>
  <c r="E1678" i="1"/>
  <c r="E140" i="1"/>
  <c r="E2968" i="1"/>
  <c r="E1705" i="1"/>
  <c r="E437" i="1"/>
  <c r="E2151" i="1"/>
  <c r="E1927" i="1"/>
  <c r="E619" i="1"/>
  <c r="E690" i="1"/>
  <c r="E2132" i="1"/>
  <c r="E2376" i="1"/>
  <c r="E2346" i="1"/>
  <c r="E911" i="1"/>
  <c r="E3084" i="1"/>
  <c r="E571" i="1"/>
  <c r="E572" i="1"/>
  <c r="E786" i="1"/>
  <c r="E177" i="1"/>
  <c r="E3014" i="1"/>
  <c r="E2409" i="1"/>
  <c r="E2833" i="1"/>
  <c r="E2645" i="1"/>
  <c r="E473" i="1"/>
  <c r="E2581" i="1"/>
  <c r="E2087" i="1"/>
  <c r="E513" i="1"/>
  <c r="E603" i="1"/>
  <c r="E1928" i="1"/>
  <c r="E2365" i="1"/>
  <c r="E659" i="1"/>
  <c r="E2999" i="1"/>
  <c r="E573" i="1"/>
  <c r="E3110" i="1"/>
  <c r="E609" i="1"/>
  <c r="E888" i="1"/>
  <c r="E3156" i="1"/>
  <c r="E537" i="1"/>
  <c r="E771" i="1"/>
  <c r="E538" i="1"/>
  <c r="E1258" i="1"/>
  <c r="E530" i="1"/>
  <c r="E345" i="1"/>
  <c r="E1382" i="1"/>
  <c r="E158" i="1"/>
  <c r="E2228" i="1"/>
  <c r="E2746" i="1"/>
  <c r="E2624" i="1"/>
  <c r="E3098" i="1"/>
  <c r="E34" i="1"/>
  <c r="E923" i="1"/>
  <c r="E991" i="1"/>
  <c r="E1500" i="1"/>
  <c r="E3028" i="1"/>
  <c r="E1550" i="1"/>
  <c r="E2421" i="1"/>
  <c r="E2806" i="1"/>
  <c r="E1409" i="1"/>
  <c r="E188" i="1"/>
  <c r="E1351" i="1"/>
  <c r="E1608" i="1"/>
  <c r="E3047" i="1"/>
  <c r="E306" i="1"/>
  <c r="E2827" i="1"/>
  <c r="E1795" i="1"/>
  <c r="E1209" i="1"/>
  <c r="E2902" i="1"/>
  <c r="E1480" i="1"/>
  <c r="E784" i="1"/>
  <c r="E1295" i="1"/>
  <c r="E302" i="1"/>
  <c r="E137" i="1"/>
  <c r="E2092" i="1"/>
  <c r="E2213" i="1"/>
  <c r="E372" i="1"/>
  <c r="E2896" i="1"/>
  <c r="E1297" i="1"/>
  <c r="E251" i="1"/>
  <c r="E2888" i="1"/>
  <c r="E2798" i="1"/>
  <c r="E3009" i="1"/>
  <c r="E1834" i="1"/>
  <c r="E1596" i="1"/>
  <c r="E2103" i="1"/>
  <c r="E2787" i="1"/>
  <c r="E15" i="1"/>
  <c r="E351" i="1"/>
  <c r="E1064" i="1"/>
  <c r="E16" i="1"/>
  <c r="E2941" i="1"/>
  <c r="E552" i="1"/>
  <c r="E2334" i="1"/>
  <c r="E2923" i="1"/>
  <c r="E2486" i="1"/>
  <c r="E2635" i="1"/>
  <c r="E1929" i="1"/>
  <c r="E114" i="1"/>
  <c r="E1277" i="1"/>
  <c r="E610" i="1"/>
  <c r="E1984" i="1"/>
  <c r="E2147" i="1"/>
  <c r="E50" i="1"/>
  <c r="E2717" i="1"/>
  <c r="E1969" i="1"/>
  <c r="E1021" i="1"/>
  <c r="E624" i="1"/>
  <c r="E1250" i="1"/>
  <c r="E2354" i="1"/>
  <c r="E2028" i="1"/>
  <c r="E2331" i="1"/>
  <c r="E1855" i="1"/>
  <c r="E2754" i="1"/>
  <c r="E864" i="1"/>
  <c r="E1853" i="1"/>
  <c r="E2180" i="1"/>
  <c r="E1946" i="1"/>
  <c r="E1025" i="1"/>
  <c r="E1484" i="1"/>
  <c r="E161" i="1"/>
  <c r="E1959" i="1"/>
  <c r="E1292" i="1"/>
  <c r="E2177" i="1"/>
  <c r="E1586" i="1"/>
  <c r="E548" i="1"/>
  <c r="E2739" i="1"/>
  <c r="E73" i="1"/>
  <c r="E2039" i="1"/>
  <c r="E2627" i="1"/>
  <c r="E3039" i="1"/>
  <c r="E2611" i="1"/>
  <c r="E1362" i="1"/>
  <c r="E1738" i="1"/>
  <c r="E2660" i="1"/>
  <c r="E2570" i="1"/>
  <c r="E680" i="1"/>
  <c r="E2247" i="1"/>
  <c r="E745" i="1"/>
  <c r="E1346" i="1"/>
  <c r="E1744" i="1"/>
  <c r="E1619" i="1"/>
  <c r="E1737" i="1"/>
  <c r="E2299" i="1"/>
  <c r="E2275" i="1"/>
  <c r="E764" i="1"/>
  <c r="E828" i="1"/>
  <c r="E2961" i="1"/>
  <c r="E2945" i="1"/>
  <c r="E2196" i="1"/>
  <c r="E2200" i="1"/>
  <c r="E1552" i="1"/>
  <c r="E1152" i="1"/>
  <c r="E2497" i="1"/>
  <c r="E2396" i="1"/>
  <c r="E2037" i="1"/>
  <c r="E448" i="1"/>
  <c r="E432" i="1"/>
  <c r="E820" i="1"/>
  <c r="E862" i="1"/>
  <c r="E29" i="1"/>
  <c r="E1823" i="1"/>
  <c r="E1371" i="1"/>
  <c r="E455" i="1"/>
  <c r="E1680" i="1"/>
  <c r="E1454" i="1"/>
  <c r="E2667" i="1"/>
  <c r="E186" i="1"/>
  <c r="E2412" i="1"/>
  <c r="E1464" i="1"/>
  <c r="E1520" i="1"/>
  <c r="E2004" i="1"/>
  <c r="E1971" i="1"/>
  <c r="E1508" i="1"/>
  <c r="E2439" i="1"/>
  <c r="E2810" i="1"/>
  <c r="E1904" i="1"/>
  <c r="E1434" i="1"/>
  <c r="E2219" i="1"/>
  <c r="E2161" i="1"/>
  <c r="E1407" i="1"/>
  <c r="E63" i="1"/>
  <c r="E2508" i="1"/>
  <c r="E494" i="1"/>
  <c r="E2692" i="1"/>
  <c r="E1006" i="1"/>
  <c r="E2126" i="1"/>
  <c r="E2183" i="1"/>
  <c r="E319" i="1"/>
  <c r="E2549" i="1"/>
  <c r="E2772" i="1"/>
  <c r="E1065" i="1"/>
  <c r="E2612" i="1"/>
  <c r="E2215" i="1"/>
  <c r="E2596" i="1"/>
  <c r="E1995" i="1"/>
  <c r="E2261" i="1"/>
  <c r="E1354" i="1"/>
  <c r="E296" i="1"/>
  <c r="E2558" i="1"/>
  <c r="E2862" i="1"/>
  <c r="E1087" i="1"/>
  <c r="E1240" i="1"/>
  <c r="E1588" i="1"/>
  <c r="E254" i="1"/>
  <c r="E3147" i="1"/>
  <c r="E2423" i="1"/>
  <c r="E1039" i="1"/>
  <c r="E1053" i="1"/>
  <c r="E1641" i="1"/>
  <c r="E827" i="1"/>
  <c r="E84" i="1"/>
  <c r="E310" i="1"/>
  <c r="E814" i="1"/>
  <c r="E2780" i="1"/>
  <c r="E698" i="1"/>
  <c r="E959" i="1"/>
  <c r="E1660" i="1"/>
  <c r="E861" i="1"/>
  <c r="E2531" i="1"/>
  <c r="E2673" i="1"/>
  <c r="E979" i="1"/>
  <c r="E775" i="1"/>
  <c r="E2769" i="1"/>
  <c r="E1708" i="1"/>
  <c r="E966" i="1"/>
  <c r="E2136" i="1"/>
  <c r="E2984" i="1"/>
  <c r="E2782" i="1"/>
  <c r="E1604" i="1"/>
  <c r="E2563" i="1"/>
  <c r="E3030" i="1"/>
  <c r="E2156" i="1"/>
  <c r="E929" i="1"/>
  <c r="E2884" i="1"/>
  <c r="E1542" i="1"/>
  <c r="E755" i="1"/>
  <c r="E55" i="1"/>
  <c r="E1174" i="1"/>
  <c r="E2280" i="1"/>
  <c r="E1395" i="1"/>
  <c r="E466" i="1"/>
  <c r="E618" i="1"/>
  <c r="E201" i="1"/>
  <c r="E3048" i="1"/>
  <c r="E2173" i="1"/>
  <c r="E2514" i="1"/>
  <c r="E1938" i="1"/>
  <c r="E1940" i="1"/>
  <c r="E1009" i="1"/>
  <c r="E1045" i="1"/>
  <c r="E1827" i="1"/>
  <c r="E196" i="1"/>
  <c r="E1202" i="1"/>
  <c r="E213" i="1"/>
  <c r="E2391" i="1"/>
  <c r="E475" i="1"/>
  <c r="E701" i="1"/>
  <c r="E2966" i="1"/>
  <c r="E2019" i="1"/>
  <c r="E1169" i="1"/>
  <c r="E1145" i="1"/>
  <c r="E668" i="1"/>
  <c r="E1699" i="1"/>
  <c r="E2530" i="1"/>
  <c r="E925" i="1"/>
  <c r="E298" i="1"/>
  <c r="E1494" i="1"/>
  <c r="E2449" i="1"/>
  <c r="E123" i="1"/>
  <c r="E729" i="1"/>
  <c r="E1907" i="1"/>
  <c r="E328" i="1"/>
  <c r="E2148" i="1"/>
  <c r="E1965" i="1"/>
  <c r="E1276" i="1"/>
  <c r="E1546" i="1"/>
  <c r="E2436" i="1"/>
  <c r="E108" i="1"/>
  <c r="E2131" i="1"/>
  <c r="E337" i="1"/>
  <c r="E2684" i="1"/>
  <c r="E1891" i="1"/>
  <c r="E1130" i="1"/>
  <c r="E649" i="1"/>
  <c r="E2071" i="1"/>
  <c r="E3077" i="1"/>
  <c r="E417" i="1"/>
  <c r="E2357" i="1"/>
  <c r="E1960" i="1"/>
  <c r="E1880" i="1"/>
  <c r="E1722" i="1"/>
  <c r="E1471" i="1"/>
  <c r="E3032" i="1"/>
  <c r="E3064" i="1"/>
  <c r="E2860" i="1"/>
  <c r="E219" i="1"/>
  <c r="E2573" i="1"/>
  <c r="E2112" i="1"/>
  <c r="E2843" i="1"/>
  <c r="E2969" i="1"/>
  <c r="E1302" i="1"/>
  <c r="E2469" i="1"/>
  <c r="E1978" i="1"/>
  <c r="E1598" i="1"/>
  <c r="E1345" i="1"/>
  <c r="E2652" i="1"/>
  <c r="E2852" i="1"/>
  <c r="E1725" i="1"/>
  <c r="E2836" i="1"/>
  <c r="E2638" i="1"/>
  <c r="E2273" i="1"/>
  <c r="E1196" i="1"/>
  <c r="E504" i="1"/>
  <c r="E1180" i="1"/>
  <c r="E1983" i="1"/>
  <c r="E2955" i="1"/>
  <c r="E2917" i="1"/>
  <c r="E2720" i="1"/>
  <c r="E2788" i="1"/>
  <c r="E2014" i="1"/>
  <c r="E2308" i="1"/>
  <c r="E1647" i="1"/>
  <c r="E1460" i="1"/>
  <c r="E2343" i="1"/>
  <c r="E1282" i="1"/>
  <c r="E711" i="1"/>
  <c r="E1873" i="1"/>
  <c r="E611" i="1"/>
  <c r="E2137" i="1"/>
  <c r="E1954" i="1"/>
  <c r="E2084" i="1"/>
  <c r="E1449" i="1"/>
  <c r="E2977" i="1"/>
  <c r="E1178" i="1"/>
  <c r="E1127" i="1"/>
  <c r="E2997" i="1"/>
  <c r="E1780" i="1"/>
  <c r="E2168" i="1"/>
  <c r="E2555" i="1"/>
  <c r="E2700" i="1"/>
  <c r="E147" i="1"/>
  <c r="E2416" i="1"/>
  <c r="E3079" i="1"/>
  <c r="E3055" i="1"/>
  <c r="E3099" i="1"/>
  <c r="E945" i="1"/>
  <c r="E1370" i="1"/>
  <c r="E1069" i="1"/>
  <c r="E1529" i="1"/>
  <c r="E3024" i="1"/>
  <c r="E1486" i="1"/>
  <c r="E429" i="1"/>
  <c r="E1847" i="1"/>
  <c r="E1141" i="1"/>
  <c r="E317" i="1"/>
  <c r="E1428" i="1"/>
  <c r="E3157" i="1"/>
  <c r="E1199" i="1"/>
  <c r="E1170" i="1"/>
  <c r="E2122" i="1"/>
  <c r="E758" i="1"/>
  <c r="E2054" i="1"/>
  <c r="E974" i="1"/>
  <c r="E1042" i="1"/>
  <c r="E3082" i="1"/>
  <c r="E907" i="1"/>
  <c r="E225" i="1"/>
  <c r="E2385" i="1"/>
  <c r="E80" i="1"/>
  <c r="E66" i="1"/>
  <c r="E176" i="1"/>
  <c r="E641" i="1"/>
  <c r="E2386" i="1"/>
  <c r="E646" i="1"/>
  <c r="E1516" i="1"/>
  <c r="E391" i="1"/>
  <c r="E3061" i="1"/>
  <c r="E521" i="1"/>
  <c r="E2399" i="1"/>
  <c r="E1802" i="1"/>
  <c r="E1916" i="1"/>
  <c r="E374" i="1"/>
  <c r="E110" i="1"/>
  <c r="E1613" i="1"/>
  <c r="E712" i="1"/>
  <c r="E2500" i="1"/>
  <c r="E2730" i="1"/>
  <c r="E842" i="1"/>
  <c r="E1186" i="1"/>
  <c r="E2753" i="1"/>
  <c r="E938" i="1"/>
  <c r="E359" i="1"/>
  <c r="E23" i="1"/>
  <c r="E1627" i="1"/>
  <c r="E2710" i="1"/>
  <c r="E672" i="1"/>
  <c r="E1696" i="1"/>
  <c r="E2288" i="1"/>
  <c r="E3043" i="1"/>
  <c r="E290" i="1"/>
  <c r="E2816" i="1"/>
  <c r="E1479" i="1"/>
  <c r="E2179" i="1"/>
  <c r="E2256" i="1"/>
  <c r="E1577" i="1"/>
  <c r="E1082" i="1"/>
  <c r="E1094" i="1"/>
  <c r="E883" i="1"/>
  <c r="E878" i="1"/>
  <c r="E1312" i="1"/>
  <c r="E1004" i="1"/>
  <c r="E1223" i="1"/>
  <c r="E1749" i="1"/>
  <c r="E1099" i="1"/>
  <c r="E1194" i="1"/>
  <c r="E574" i="1"/>
  <c r="E2263" i="1"/>
  <c r="E2324" i="1"/>
  <c r="E2445" i="1"/>
  <c r="E726" i="1"/>
  <c r="E630" i="1"/>
  <c r="E575" i="1"/>
  <c r="E441" i="1"/>
  <c r="E576" i="1"/>
  <c r="E2349" i="1"/>
  <c r="E612" i="1"/>
  <c r="E1383" i="1"/>
  <c r="E924" i="1"/>
  <c r="E2229" i="1"/>
  <c r="E159" i="1"/>
  <c r="E1838" i="1"/>
  <c r="E1309" i="1"/>
  <c r="E307" i="1"/>
  <c r="E1609" i="1"/>
  <c r="E1061" i="1"/>
  <c r="E2747" i="1"/>
  <c r="E867" i="1"/>
  <c r="E992" i="1"/>
  <c r="E35" i="1"/>
  <c r="E335" i="1"/>
  <c r="E1796" i="1"/>
  <c r="E184" i="1"/>
  <c r="E268" i="1"/>
  <c r="E447" i="1"/>
  <c r="E454" i="1"/>
  <c r="E763" i="1"/>
  <c r="E792" i="1"/>
  <c r="E822" i="1"/>
  <c r="E1313" i="1"/>
  <c r="E1495" i="1"/>
  <c r="E1551" i="1"/>
  <c r="E1559" i="1"/>
  <c r="E1821" i="1"/>
  <c r="E2142" i="1"/>
  <c r="E2193" i="1"/>
  <c r="E2199" i="1"/>
  <c r="E2393" i="1"/>
  <c r="E2489" i="1"/>
  <c r="E2578" i="1"/>
  <c r="E2668" i="1"/>
  <c r="E2942" i="1"/>
  <c r="E62" i="1"/>
  <c r="E236" i="1"/>
  <c r="E402" i="1"/>
  <c r="E516" i="1"/>
  <c r="E706" i="1"/>
  <c r="E1242" i="1"/>
  <c r="E1287" i="1"/>
  <c r="E1521" i="1"/>
  <c r="E1679" i="1"/>
  <c r="E1903" i="1"/>
  <c r="E1948" i="1"/>
  <c r="E2127" i="1"/>
  <c r="E2163" i="1"/>
  <c r="E2216" i="1"/>
  <c r="E2450" i="1"/>
  <c r="E2504" i="1"/>
  <c r="E2509" i="1"/>
  <c r="E2550" i="1"/>
  <c r="E2597" i="1"/>
  <c r="E2693" i="1"/>
  <c r="E2773" i="1"/>
  <c r="E2792" i="1"/>
  <c r="E2811" i="1"/>
  <c r="E2912" i="1"/>
  <c r="E2987" i="1"/>
  <c r="E54" i="1"/>
  <c r="E86" i="1"/>
  <c r="E202" i="1"/>
  <c r="E265" i="1"/>
  <c r="E311" i="1"/>
  <c r="E378" i="1"/>
  <c r="E419" i="1"/>
  <c r="E467" i="1"/>
  <c r="E697" i="1"/>
  <c r="E776" i="1"/>
  <c r="E967" i="1"/>
  <c r="E1038" i="1"/>
  <c r="E1056" i="1"/>
  <c r="E1088" i="1"/>
  <c r="E1175" i="1"/>
  <c r="E1234" i="1"/>
  <c r="E1589" i="1"/>
  <c r="E1658" i="1"/>
  <c r="E1709" i="1"/>
  <c r="E1908" i="1"/>
  <c r="E2012" i="1"/>
  <c r="E2157" i="1"/>
  <c r="E2779" i="1"/>
  <c r="E2783" i="1"/>
  <c r="E3148" i="1"/>
  <c r="E507" i="1"/>
  <c r="E1265" i="1"/>
  <c r="E1753" i="1"/>
  <c r="E2115" i="1"/>
  <c r="E2242" i="1"/>
  <c r="E129" i="1"/>
  <c r="E221" i="1"/>
  <c r="E280" i="1"/>
  <c r="E380" i="1"/>
  <c r="E797" i="1"/>
  <c r="E860" i="1"/>
  <c r="E995" i="1"/>
  <c r="E1110" i="1"/>
  <c r="E1299" i="1"/>
  <c r="E1582" i="1"/>
  <c r="E1633" i="1"/>
  <c r="E1669" i="1"/>
  <c r="E1893" i="1"/>
  <c r="E2038" i="1"/>
  <c r="E2372" i="1"/>
  <c r="E2466" i="1"/>
  <c r="E2475" i="1"/>
  <c r="E2736" i="1"/>
  <c r="E2775" i="1"/>
  <c r="E2875" i="1"/>
  <c r="E2893" i="1"/>
  <c r="E2967" i="1"/>
  <c r="E3050" i="1"/>
  <c r="E890" i="1"/>
  <c r="E1311" i="1"/>
  <c r="E1459" i="1"/>
  <c r="E2976" i="1"/>
  <c r="E87" i="1"/>
  <c r="E226" i="1"/>
  <c r="E315" i="1"/>
  <c r="E645" i="1"/>
  <c r="E756" i="1"/>
  <c r="E904" i="1"/>
  <c r="E972" i="1"/>
  <c r="E1162" i="1"/>
  <c r="E1431" i="1"/>
  <c r="E1526" i="1"/>
  <c r="E1800" i="1"/>
  <c r="E1845" i="1"/>
  <c r="E2052" i="1"/>
  <c r="E2382" i="1"/>
  <c r="E2383" i="1"/>
  <c r="E2428" i="1"/>
  <c r="E2493" i="1"/>
  <c r="E3137" i="1"/>
  <c r="E21" i="1"/>
  <c r="E768" i="1"/>
  <c r="E799" i="1"/>
  <c r="E936" i="1"/>
  <c r="E1047" i="1"/>
  <c r="E1228" i="1"/>
  <c r="E1446" i="1"/>
  <c r="E1625" i="1"/>
  <c r="E2281" i="1"/>
  <c r="E2327" i="1"/>
  <c r="E2679" i="1"/>
  <c r="E2707" i="1"/>
  <c r="E2729" i="1"/>
  <c r="E2766" i="1"/>
  <c r="E561" i="1"/>
  <c r="E881" i="1"/>
  <c r="E1076" i="1"/>
  <c r="E1089" i="1"/>
  <c r="E1123" i="1"/>
  <c r="E1190" i="1"/>
  <c r="E1332" i="1"/>
  <c r="E1534" i="1"/>
  <c r="E1574" i="1"/>
  <c r="E1910" i="1"/>
  <c r="E2282" i="1"/>
  <c r="E2738" i="1"/>
  <c r="E52" i="1"/>
  <c r="E247" i="1"/>
  <c r="E438" i="1"/>
  <c r="E458" i="1"/>
  <c r="E539" i="1"/>
  <c r="E562" i="1"/>
  <c r="E563" i="1"/>
  <c r="E564" i="1"/>
  <c r="E604" i="1"/>
  <c r="E723" i="1"/>
  <c r="E1411" i="1"/>
  <c r="E1450" i="1"/>
  <c r="E1485" i="1"/>
  <c r="E1911" i="1"/>
  <c r="E1912" i="1"/>
  <c r="E2404" i="1"/>
  <c r="E3015" i="1"/>
  <c r="E3113" i="1"/>
  <c r="E32" i="1"/>
  <c r="E352" i="1"/>
  <c r="E382" i="1"/>
  <c r="E468" i="1"/>
  <c r="E497" i="1"/>
  <c r="E587" i="1"/>
  <c r="E831" i="1"/>
  <c r="E1001" i="1"/>
  <c r="E1128" i="1"/>
  <c r="E1360" i="1"/>
  <c r="E1581" i="1"/>
  <c r="E1758" i="1"/>
  <c r="E2010" i="1"/>
  <c r="E2058" i="1"/>
  <c r="E2072" i="1"/>
  <c r="E2586" i="1"/>
  <c r="E2626" i="1"/>
  <c r="E2764" i="1"/>
  <c r="E2790" i="1"/>
  <c r="E2835" i="1"/>
  <c r="E3038" i="1"/>
  <c r="E3122" i="1"/>
  <c r="E3140" i="1"/>
  <c r="E4" i="1"/>
  <c r="E182" i="1"/>
  <c r="E446" i="1"/>
  <c r="E760" i="1"/>
  <c r="E762" i="1"/>
  <c r="E781" i="1"/>
  <c r="E818" i="1"/>
  <c r="E823" i="1"/>
  <c r="E1352" i="1"/>
  <c r="E1561" i="1"/>
  <c r="E1560" i="1"/>
  <c r="E1822" i="1"/>
  <c r="E2143" i="1"/>
  <c r="E2201" i="1"/>
  <c r="E2394" i="1"/>
  <c r="E2491" i="1"/>
  <c r="E285" i="1"/>
  <c r="E403" i="1"/>
  <c r="E517" i="1"/>
  <c r="E707" i="1"/>
  <c r="E796" i="1"/>
  <c r="E1007" i="1"/>
  <c r="E1243" i="1"/>
  <c r="E1289" i="1"/>
  <c r="E1905" i="1"/>
  <c r="E1949" i="1"/>
  <c r="E2166" i="1"/>
  <c r="E2481" i="1"/>
  <c r="E2480" i="1"/>
  <c r="E2551" i="1"/>
  <c r="E2598" i="1"/>
  <c r="E2793" i="1"/>
  <c r="E3144" i="1"/>
  <c r="E2304" i="1"/>
  <c r="H3144" i="1"/>
  <c r="I3144" i="1" s="1"/>
  <c r="H2793" i="1"/>
  <c r="I2793" i="1" s="1"/>
  <c r="H2598" i="1"/>
  <c r="I2598" i="1" s="1"/>
  <c r="H2551" i="1"/>
  <c r="I2551" i="1" s="1"/>
  <c r="H2480" i="1"/>
  <c r="I2480" i="1" s="1"/>
  <c r="H2481" i="1"/>
  <c r="I2481" i="1" s="1"/>
  <c r="H2166" i="1"/>
  <c r="I2166" i="1" s="1"/>
  <c r="H1949" i="1"/>
  <c r="I1949" i="1" s="1"/>
  <c r="H1905" i="1"/>
  <c r="I1905" i="1" s="1"/>
  <c r="H1289" i="1"/>
  <c r="I1289" i="1" s="1"/>
  <c r="H1243" i="1"/>
  <c r="I1243" i="1" s="1"/>
  <c r="H1007" i="1"/>
  <c r="I1007" i="1" s="1"/>
  <c r="H796" i="1"/>
  <c r="I796" i="1" s="1"/>
  <c r="H707" i="1"/>
  <c r="I707" i="1" s="1"/>
  <c r="H517" i="1"/>
  <c r="I517" i="1" s="1"/>
  <c r="H403" i="1"/>
  <c r="I403" i="1" s="1"/>
  <c r="H285" i="1"/>
  <c r="I285" i="1" s="1"/>
  <c r="H2491" i="1"/>
  <c r="I2491" i="1" s="1"/>
  <c r="H2394" i="1"/>
  <c r="I2394" i="1" s="1"/>
  <c r="H2201" i="1"/>
  <c r="I2201" i="1" s="1"/>
  <c r="H2143" i="1"/>
  <c r="I2143" i="1" s="1"/>
  <c r="H1822" i="1"/>
  <c r="I1822" i="1" s="1"/>
  <c r="H1560" i="1"/>
  <c r="I1560" i="1" s="1"/>
  <c r="H1561" i="1"/>
  <c r="I1561" i="1" s="1"/>
  <c r="H1352" i="1"/>
  <c r="I1352" i="1" s="1"/>
  <c r="H823" i="1"/>
  <c r="I823" i="1" s="1"/>
  <c r="H818" i="1"/>
  <c r="I818" i="1" s="1"/>
  <c r="H781" i="1"/>
  <c r="I781" i="1" s="1"/>
  <c r="H762" i="1"/>
  <c r="I762" i="1" s="1"/>
  <c r="H760" i="1"/>
  <c r="I760" i="1" s="1"/>
  <c r="H446" i="1"/>
  <c r="I446" i="1" s="1"/>
  <c r="H182" i="1"/>
  <c r="I182" i="1" s="1"/>
  <c r="H4" i="1"/>
  <c r="I4" i="1" s="1"/>
  <c r="H3140" i="1"/>
  <c r="I3140" i="1" s="1"/>
  <c r="H3122" i="1"/>
  <c r="I3122" i="1" s="1"/>
  <c r="H3038" i="1"/>
  <c r="I3038" i="1" s="1"/>
  <c r="H2835" i="1"/>
  <c r="I2835" i="1" s="1"/>
  <c r="H2790" i="1"/>
  <c r="I2790" i="1" s="1"/>
  <c r="H2764" i="1"/>
  <c r="I2764" i="1" s="1"/>
  <c r="H2626" i="1"/>
  <c r="I2626" i="1" s="1"/>
  <c r="H2586" i="1"/>
  <c r="I2586" i="1" s="1"/>
  <c r="H2072" i="1"/>
  <c r="I2072" i="1" s="1"/>
  <c r="H2058" i="1"/>
  <c r="I2058" i="1" s="1"/>
  <c r="H2010" i="1"/>
  <c r="I2010" i="1" s="1"/>
  <c r="H1758" i="1"/>
  <c r="I1758" i="1" s="1"/>
  <c r="H1581" i="1"/>
  <c r="I1581" i="1" s="1"/>
  <c r="H1360" i="1"/>
  <c r="I1360" i="1" s="1"/>
  <c r="H1128" i="1"/>
  <c r="I1128" i="1" s="1"/>
  <c r="H1001" i="1"/>
  <c r="I1001" i="1" s="1"/>
  <c r="H831" i="1"/>
  <c r="I831" i="1" s="1"/>
  <c r="H587" i="1"/>
  <c r="I587" i="1" s="1"/>
  <c r="H497" i="1"/>
  <c r="I497" i="1" s="1"/>
  <c r="H468" i="1"/>
  <c r="I468" i="1" s="1"/>
  <c r="H382" i="1"/>
  <c r="I382" i="1" s="1"/>
  <c r="H352" i="1"/>
  <c r="I352" i="1" s="1"/>
  <c r="H32" i="1"/>
  <c r="I32" i="1" s="1"/>
  <c r="H3113" i="1"/>
  <c r="I3113" i="1" s="1"/>
  <c r="H3015" i="1"/>
  <c r="I3015" i="1" s="1"/>
  <c r="H2404" i="1"/>
  <c r="I2404" i="1" s="1"/>
  <c r="H1912" i="1"/>
  <c r="I1912" i="1" s="1"/>
  <c r="H1911" i="1"/>
  <c r="I1911" i="1" s="1"/>
  <c r="H1485" i="1"/>
  <c r="I1485" i="1" s="1"/>
  <c r="H1450" i="1"/>
  <c r="I1450" i="1" s="1"/>
  <c r="H1411" i="1"/>
  <c r="I1411" i="1" s="1"/>
  <c r="H723" i="1"/>
  <c r="I723" i="1" s="1"/>
  <c r="H604" i="1"/>
  <c r="I604" i="1" s="1"/>
  <c r="H564" i="1"/>
  <c r="I564" i="1" s="1"/>
  <c r="H563" i="1"/>
  <c r="I563" i="1" s="1"/>
  <c r="H562" i="1"/>
  <c r="I562" i="1" s="1"/>
  <c r="H539" i="1"/>
  <c r="I539" i="1" s="1"/>
  <c r="H458" i="1"/>
  <c r="I458" i="1" s="1"/>
  <c r="H438" i="1"/>
  <c r="I438" i="1" s="1"/>
  <c r="H247" i="1"/>
  <c r="I247" i="1" s="1"/>
  <c r="H52" i="1"/>
  <c r="I52" i="1" s="1"/>
  <c r="H2738" i="1"/>
  <c r="I2738" i="1" s="1"/>
  <c r="H2282" i="1"/>
  <c r="I2282" i="1" s="1"/>
  <c r="H1910" i="1"/>
  <c r="I1910" i="1" s="1"/>
  <c r="H1574" i="1"/>
  <c r="I1574" i="1" s="1"/>
  <c r="H1534" i="1"/>
  <c r="I1534" i="1" s="1"/>
  <c r="H1332" i="1"/>
  <c r="I1332" i="1" s="1"/>
  <c r="H1190" i="1"/>
  <c r="I1190" i="1" s="1"/>
  <c r="H1123" i="1"/>
  <c r="I1123" i="1" s="1"/>
  <c r="H1089" i="1"/>
  <c r="I1089" i="1" s="1"/>
  <c r="H1076" i="1"/>
  <c r="I1076" i="1" s="1"/>
  <c r="H881" i="1"/>
  <c r="I881" i="1" s="1"/>
  <c r="H561" i="1"/>
  <c r="I561" i="1" s="1"/>
  <c r="H2766" i="1"/>
  <c r="I2766" i="1" s="1"/>
  <c r="H2729" i="1"/>
  <c r="I2729" i="1" s="1"/>
  <c r="H2707" i="1"/>
  <c r="I2707" i="1" s="1"/>
  <c r="H2679" i="1"/>
  <c r="I2679" i="1" s="1"/>
  <c r="H2327" i="1"/>
  <c r="I2327" i="1" s="1"/>
  <c r="H2281" i="1"/>
  <c r="I2281" i="1" s="1"/>
  <c r="H1625" i="1"/>
  <c r="I1625" i="1" s="1"/>
  <c r="H1446" i="1"/>
  <c r="I1446" i="1" s="1"/>
  <c r="H1228" i="1"/>
  <c r="I1228" i="1" s="1"/>
  <c r="H1047" i="1"/>
  <c r="I1047" i="1" s="1"/>
  <c r="H936" i="1"/>
  <c r="I936" i="1" s="1"/>
  <c r="H799" i="1"/>
  <c r="I799" i="1" s="1"/>
  <c r="H768" i="1"/>
  <c r="I768" i="1" s="1"/>
  <c r="H21" i="1"/>
  <c r="I21" i="1" s="1"/>
  <c r="H3137" i="1"/>
  <c r="I3137" i="1" s="1"/>
  <c r="H2493" i="1"/>
  <c r="I2493" i="1" s="1"/>
  <c r="H2428" i="1"/>
  <c r="I2428" i="1" s="1"/>
  <c r="H2383" i="1"/>
  <c r="I2383" i="1" s="1"/>
  <c r="H2382" i="1"/>
  <c r="I2382" i="1" s="1"/>
  <c r="H2052" i="1"/>
  <c r="I2052" i="1" s="1"/>
  <c r="H1845" i="1"/>
  <c r="I1845" i="1" s="1"/>
  <c r="H1800" i="1"/>
  <c r="I1800" i="1" s="1"/>
  <c r="H1526" i="1"/>
  <c r="I1526" i="1" s="1"/>
  <c r="H1431" i="1"/>
  <c r="I1431" i="1" s="1"/>
  <c r="H1162" i="1"/>
  <c r="I1162" i="1" s="1"/>
  <c r="H972" i="1"/>
  <c r="I972" i="1" s="1"/>
  <c r="H904" i="1"/>
  <c r="I904" i="1" s="1"/>
  <c r="H756" i="1"/>
  <c r="I756" i="1" s="1"/>
  <c r="H645" i="1"/>
  <c r="I645" i="1" s="1"/>
  <c r="H315" i="1"/>
  <c r="I315" i="1" s="1"/>
  <c r="H226" i="1"/>
  <c r="I226" i="1" s="1"/>
  <c r="H87" i="1"/>
  <c r="I87" i="1" s="1"/>
  <c r="H2976" i="1"/>
  <c r="I2976" i="1" s="1"/>
  <c r="H1459" i="1"/>
  <c r="I1459" i="1" s="1"/>
  <c r="H1311" i="1"/>
  <c r="I1311" i="1" s="1"/>
  <c r="H890" i="1"/>
  <c r="I890" i="1" s="1"/>
  <c r="H3050" i="1"/>
  <c r="I3050" i="1" s="1"/>
  <c r="H2967" i="1"/>
  <c r="I2967" i="1" s="1"/>
  <c r="H2893" i="1"/>
  <c r="I2893" i="1" s="1"/>
  <c r="H2875" i="1"/>
  <c r="I2875" i="1" s="1"/>
  <c r="H2775" i="1"/>
  <c r="I2775" i="1" s="1"/>
  <c r="H2736" i="1"/>
  <c r="I2736" i="1" s="1"/>
  <c r="H2475" i="1"/>
  <c r="I2475" i="1" s="1"/>
  <c r="H2466" i="1"/>
  <c r="I2466" i="1" s="1"/>
  <c r="H2372" i="1"/>
  <c r="I2372" i="1" s="1"/>
  <c r="H2038" i="1"/>
  <c r="I2038" i="1" s="1"/>
  <c r="H1893" i="1"/>
  <c r="I1893" i="1" s="1"/>
  <c r="H1669" i="1"/>
  <c r="I1669" i="1" s="1"/>
  <c r="H1633" i="1"/>
  <c r="I1633" i="1" s="1"/>
  <c r="H1582" i="1"/>
  <c r="I1582" i="1" s="1"/>
  <c r="H1299" i="1"/>
  <c r="I1299" i="1" s="1"/>
  <c r="H1110" i="1"/>
  <c r="I1110" i="1" s="1"/>
  <c r="H995" i="1"/>
  <c r="I995" i="1" s="1"/>
  <c r="H860" i="1"/>
  <c r="I860" i="1" s="1"/>
  <c r="H797" i="1"/>
  <c r="I797" i="1" s="1"/>
  <c r="H380" i="1"/>
  <c r="I380" i="1" s="1"/>
  <c r="H280" i="1"/>
  <c r="I280" i="1" s="1"/>
  <c r="H221" i="1"/>
  <c r="I221" i="1" s="1"/>
  <c r="H129" i="1"/>
  <c r="I129" i="1" s="1"/>
  <c r="H2115" i="1"/>
  <c r="I2115" i="1" s="1"/>
  <c r="H1753" i="1"/>
  <c r="I1753" i="1" s="1"/>
  <c r="H1265" i="1"/>
  <c r="I1265" i="1" s="1"/>
  <c r="H507" i="1"/>
  <c r="I507" i="1" s="1"/>
  <c r="H3148" i="1"/>
  <c r="I3148" i="1" s="1"/>
  <c r="H2872" i="1"/>
  <c r="I2872" i="1" s="1"/>
  <c r="H2783" i="1"/>
  <c r="I2783" i="1" s="1"/>
  <c r="H2779" i="1"/>
  <c r="I2779" i="1" s="1"/>
  <c r="H2157" i="1"/>
  <c r="I2157" i="1" s="1"/>
  <c r="H2012" i="1"/>
  <c r="I2012" i="1" s="1"/>
  <c r="H1908" i="1"/>
  <c r="I1908" i="1" s="1"/>
  <c r="H1709" i="1"/>
  <c r="I1709" i="1" s="1"/>
  <c r="H1658" i="1"/>
  <c r="I1658" i="1" s="1"/>
  <c r="H1589" i="1"/>
  <c r="I1589" i="1" s="1"/>
  <c r="H1234" i="1"/>
  <c r="I1234" i="1" s="1"/>
  <c r="H1175" i="1"/>
  <c r="I1175" i="1" s="1"/>
  <c r="H1088" i="1"/>
  <c r="I1088" i="1" s="1"/>
  <c r="H1056" i="1"/>
  <c r="I1056" i="1" s="1"/>
  <c r="H1038" i="1"/>
  <c r="I1038" i="1" s="1"/>
  <c r="H967" i="1"/>
  <c r="I967" i="1" s="1"/>
  <c r="H776" i="1"/>
  <c r="I776" i="1" s="1"/>
  <c r="H697" i="1"/>
  <c r="I697" i="1" s="1"/>
  <c r="H467" i="1"/>
  <c r="I467" i="1" s="1"/>
  <c r="H419" i="1"/>
  <c r="I419" i="1" s="1"/>
  <c r="H378" i="1"/>
  <c r="I378" i="1" s="1"/>
  <c r="H311" i="1"/>
  <c r="I311" i="1" s="1"/>
  <c r="H265" i="1"/>
  <c r="I265" i="1" s="1"/>
  <c r="H202" i="1"/>
  <c r="I202" i="1" s="1"/>
  <c r="H86" i="1"/>
  <c r="I86" i="1" s="1"/>
  <c r="H54" i="1"/>
  <c r="I54" i="1" s="1"/>
  <c r="H2987" i="1"/>
  <c r="I2987" i="1" s="1"/>
  <c r="H2912" i="1"/>
  <c r="I2912" i="1" s="1"/>
  <c r="H2811" i="1"/>
  <c r="I2811" i="1" s="1"/>
  <c r="H2792" i="1"/>
  <c r="I2792" i="1" s="1"/>
  <c r="H2773" i="1"/>
  <c r="I2773" i="1" s="1"/>
  <c r="H2693" i="1"/>
  <c r="I2693" i="1" s="1"/>
  <c r="H2597" i="1"/>
  <c r="I2597" i="1" s="1"/>
  <c r="H2550" i="1"/>
  <c r="I2550" i="1" s="1"/>
  <c r="H2509" i="1"/>
  <c r="I2509" i="1" s="1"/>
  <c r="H2504" i="1"/>
  <c r="I2504" i="1" s="1"/>
  <c r="H2450" i="1"/>
  <c r="I2450" i="1" s="1"/>
  <c r="H2216" i="1"/>
  <c r="I2216" i="1" s="1"/>
  <c r="H2163" i="1"/>
  <c r="I2163" i="1" s="1"/>
  <c r="H2127" i="1"/>
  <c r="I2127" i="1" s="1"/>
  <c r="H1948" i="1"/>
  <c r="I1948" i="1" s="1"/>
  <c r="H1903" i="1"/>
  <c r="I1903" i="1" s="1"/>
  <c r="H1679" i="1"/>
  <c r="I1679" i="1" s="1"/>
  <c r="H1521" i="1"/>
  <c r="I1521" i="1" s="1"/>
  <c r="H1287" i="1"/>
  <c r="I1287" i="1" s="1"/>
  <c r="H1242" i="1"/>
  <c r="I1242" i="1" s="1"/>
  <c r="H706" i="1"/>
  <c r="I706" i="1" s="1"/>
  <c r="H516" i="1"/>
  <c r="I516" i="1" s="1"/>
  <c r="H402" i="1"/>
  <c r="I402" i="1" s="1"/>
  <c r="H236" i="1"/>
  <c r="I236" i="1" s="1"/>
  <c r="H62" i="1"/>
  <c r="I62" i="1" s="1"/>
  <c r="H2942" i="1"/>
  <c r="I2942" i="1" s="1"/>
  <c r="H2668" i="1"/>
  <c r="I2668" i="1" s="1"/>
  <c r="H2578" i="1"/>
  <c r="I2578" i="1" s="1"/>
  <c r="H2489" i="1"/>
  <c r="I2489" i="1" s="1"/>
  <c r="H2393" i="1"/>
  <c r="I2393" i="1" s="1"/>
  <c r="H2199" i="1"/>
  <c r="I2199" i="1" s="1"/>
  <c r="H2193" i="1"/>
  <c r="I2193" i="1" s="1"/>
  <c r="H2142" i="1"/>
  <c r="I2142" i="1" s="1"/>
  <c r="H1821" i="1"/>
  <c r="I1821" i="1" s="1"/>
  <c r="H1559" i="1"/>
  <c r="I1559" i="1" s="1"/>
  <c r="H1551" i="1"/>
  <c r="I1551" i="1" s="1"/>
  <c r="H1495" i="1"/>
  <c r="I1495" i="1" s="1"/>
  <c r="H1313" i="1"/>
  <c r="I1313" i="1" s="1"/>
  <c r="H822" i="1"/>
  <c r="I822" i="1" s="1"/>
  <c r="H792" i="1"/>
  <c r="I792" i="1" s="1"/>
  <c r="H763" i="1"/>
  <c r="I763" i="1" s="1"/>
  <c r="H447" i="1"/>
  <c r="I447" i="1" s="1"/>
  <c r="H268" i="1"/>
  <c r="I268" i="1" s="1"/>
  <c r="H184" i="1"/>
  <c r="I184" i="1" s="1"/>
  <c r="H1796" i="1"/>
  <c r="I1796" i="1" s="1"/>
  <c r="H335" i="1"/>
  <c r="I335" i="1" s="1"/>
  <c r="H35" i="1"/>
  <c r="I35" i="1" s="1"/>
  <c r="H992" i="1"/>
  <c r="I992" i="1" s="1"/>
  <c r="H867" i="1"/>
  <c r="I867" i="1" s="1"/>
  <c r="H2747" i="1"/>
  <c r="I2747" i="1" s="1"/>
  <c r="H1061" i="1"/>
  <c r="I1061" i="1" s="1"/>
  <c r="H1609" i="1"/>
  <c r="I1609" i="1" s="1"/>
  <c r="H307" i="1"/>
  <c r="I307" i="1" s="1"/>
  <c r="H1309" i="1"/>
  <c r="I1309" i="1" s="1"/>
  <c r="H1838" i="1"/>
  <c r="I1838" i="1" s="1"/>
  <c r="H159" i="1"/>
  <c r="I159" i="1" s="1"/>
  <c r="H2229" i="1"/>
  <c r="I2229" i="1" s="1"/>
  <c r="H924" i="1"/>
  <c r="I924" i="1" s="1"/>
  <c r="H1383" i="1"/>
  <c r="I1383" i="1" s="1"/>
  <c r="H612" i="1"/>
  <c r="I612" i="1" s="1"/>
  <c r="H2349" i="1"/>
  <c r="I2349" i="1" s="1"/>
  <c r="H576" i="1"/>
  <c r="I576" i="1" s="1"/>
  <c r="H441" i="1"/>
  <c r="I441" i="1" s="1"/>
  <c r="H575" i="1"/>
  <c r="I575" i="1" s="1"/>
  <c r="H630" i="1"/>
  <c r="I630" i="1" s="1"/>
  <c r="H726" i="1"/>
  <c r="I726" i="1" s="1"/>
  <c r="H2445" i="1"/>
  <c r="I2445" i="1" s="1"/>
  <c r="H2324" i="1"/>
  <c r="I2324" i="1" s="1"/>
  <c r="H2263" i="1"/>
  <c r="I2263" i="1" s="1"/>
  <c r="H574" i="1"/>
  <c r="I574" i="1" s="1"/>
  <c r="H1194" i="1"/>
  <c r="I1194" i="1" s="1"/>
  <c r="H1099" i="1"/>
  <c r="I1099" i="1" s="1"/>
  <c r="H1749" i="1"/>
  <c r="I1749" i="1" s="1"/>
  <c r="H1223" i="1"/>
  <c r="I1223" i="1" s="1"/>
  <c r="H1004" i="1"/>
  <c r="I1004" i="1" s="1"/>
  <c r="H1312" i="1"/>
  <c r="I1312" i="1" s="1"/>
  <c r="H878" i="1"/>
  <c r="I878" i="1" s="1"/>
  <c r="H883" i="1"/>
  <c r="I883" i="1" s="1"/>
  <c r="H1094" i="1"/>
  <c r="I1094" i="1" s="1"/>
  <c r="H1082" i="1"/>
  <c r="I1082" i="1" s="1"/>
  <c r="H1577" i="1"/>
  <c r="I1577" i="1" s="1"/>
  <c r="H2256" i="1"/>
  <c r="I2256" i="1" s="1"/>
  <c r="H2179" i="1"/>
  <c r="I2179" i="1" s="1"/>
  <c r="H1479" i="1"/>
  <c r="I1479" i="1" s="1"/>
  <c r="H2816" i="1"/>
  <c r="I2816" i="1" s="1"/>
  <c r="H290" i="1"/>
  <c r="I290" i="1" s="1"/>
  <c r="H3043" i="1"/>
  <c r="I3043" i="1" s="1"/>
  <c r="H2288" i="1"/>
  <c r="I2288" i="1" s="1"/>
  <c r="H1696" i="1"/>
  <c r="I1696" i="1" s="1"/>
  <c r="H672" i="1"/>
  <c r="I672" i="1" s="1"/>
  <c r="H2710" i="1"/>
  <c r="I2710" i="1" s="1"/>
  <c r="H1627" i="1"/>
  <c r="I1627" i="1" s="1"/>
  <c r="H23" i="1"/>
  <c r="I23" i="1" s="1"/>
  <c r="H359" i="1"/>
  <c r="I359" i="1" s="1"/>
  <c r="H938" i="1"/>
  <c r="I938" i="1" s="1"/>
  <c r="H2753" i="1"/>
  <c r="I2753" i="1" s="1"/>
  <c r="H1186" i="1"/>
  <c r="I1186" i="1" s="1"/>
  <c r="H842" i="1"/>
  <c r="I842" i="1" s="1"/>
  <c r="H2730" i="1"/>
  <c r="I2730" i="1" s="1"/>
  <c r="H2500" i="1"/>
  <c r="I2500" i="1" s="1"/>
  <c r="H712" i="1"/>
  <c r="I712" i="1" s="1"/>
  <c r="H1613" i="1"/>
  <c r="I1613" i="1" s="1"/>
  <c r="H110" i="1"/>
  <c r="I110" i="1" s="1"/>
  <c r="H374" i="1"/>
  <c r="I374" i="1" s="1"/>
  <c r="H1916" i="1"/>
  <c r="I1916" i="1" s="1"/>
  <c r="H1802" i="1"/>
  <c r="I1802" i="1" s="1"/>
  <c r="H2399" i="1"/>
  <c r="I2399" i="1" s="1"/>
  <c r="H521" i="1"/>
  <c r="I521" i="1" s="1"/>
  <c r="H3061" i="1"/>
  <c r="I3061" i="1" s="1"/>
  <c r="H391" i="1"/>
  <c r="I391" i="1" s="1"/>
  <c r="H1516" i="1"/>
  <c r="I1516" i="1" s="1"/>
  <c r="H646" i="1"/>
  <c r="I646" i="1" s="1"/>
  <c r="H2386" i="1"/>
  <c r="I2386" i="1" s="1"/>
  <c r="H641" i="1"/>
  <c r="I641" i="1" s="1"/>
  <c r="H176" i="1"/>
  <c r="I176" i="1" s="1"/>
  <c r="H66" i="1"/>
  <c r="I66" i="1" s="1"/>
  <c r="H80" i="1"/>
  <c r="I80" i="1" s="1"/>
  <c r="H2385" i="1"/>
  <c r="I2385" i="1" s="1"/>
  <c r="H225" i="1"/>
  <c r="I225" i="1" s="1"/>
  <c r="H907" i="1"/>
  <c r="I907" i="1" s="1"/>
  <c r="H3082" i="1"/>
  <c r="I3082" i="1" s="1"/>
  <c r="H1042" i="1"/>
  <c r="I1042" i="1" s="1"/>
  <c r="H974" i="1"/>
  <c r="I974" i="1" s="1"/>
  <c r="H2054" i="1"/>
  <c r="I2054" i="1" s="1"/>
  <c r="H758" i="1"/>
  <c r="I758" i="1" s="1"/>
  <c r="H2122" i="1"/>
  <c r="I2122" i="1" s="1"/>
  <c r="H1170" i="1"/>
  <c r="I1170" i="1" s="1"/>
  <c r="H1199" i="1"/>
  <c r="I1199" i="1" s="1"/>
  <c r="H3157" i="1"/>
  <c r="I3157" i="1" s="1"/>
  <c r="H1428" i="1"/>
  <c r="I1428" i="1" s="1"/>
  <c r="H2430" i="1"/>
  <c r="I2430" i="1" s="1"/>
  <c r="H317" i="1"/>
  <c r="I317" i="1" s="1"/>
  <c r="H1141" i="1"/>
  <c r="I1141" i="1" s="1"/>
  <c r="H1847" i="1"/>
  <c r="I1847" i="1" s="1"/>
  <c r="H429" i="1"/>
  <c r="I429" i="1" s="1"/>
  <c r="H1486" i="1"/>
  <c r="I1486" i="1" s="1"/>
  <c r="H3024" i="1"/>
  <c r="I3024" i="1" s="1"/>
  <c r="H1529" i="1"/>
  <c r="I1529" i="1" s="1"/>
  <c r="H1069" i="1"/>
  <c r="I1069" i="1" s="1"/>
  <c r="H1370" i="1"/>
  <c r="I1370" i="1" s="1"/>
  <c r="H945" i="1"/>
  <c r="I945" i="1" s="1"/>
  <c r="H3099" i="1"/>
  <c r="I3099" i="1" s="1"/>
  <c r="H3055" i="1"/>
  <c r="I3055" i="1" s="1"/>
  <c r="H3079" i="1"/>
  <c r="I3079" i="1" s="1"/>
  <c r="H2416" i="1"/>
  <c r="I2416" i="1" s="1"/>
  <c r="H147" i="1"/>
  <c r="I147" i="1" s="1"/>
  <c r="H2700" i="1"/>
  <c r="I2700" i="1" s="1"/>
  <c r="H2555" i="1"/>
  <c r="I2555" i="1" s="1"/>
  <c r="H2168" i="1"/>
  <c r="I2168" i="1" s="1"/>
  <c r="H1780" i="1"/>
  <c r="I1780" i="1" s="1"/>
  <c r="H2997" i="1"/>
  <c r="I2997" i="1" s="1"/>
  <c r="H1127" i="1"/>
  <c r="I1127" i="1" s="1"/>
  <c r="H1178" i="1"/>
  <c r="I1178" i="1" s="1"/>
  <c r="H2977" i="1"/>
  <c r="I2977" i="1" s="1"/>
  <c r="H1449" i="1"/>
  <c r="I1449" i="1" s="1"/>
  <c r="H2084" i="1"/>
  <c r="I2084" i="1" s="1"/>
  <c r="H1954" i="1"/>
  <c r="I1954" i="1" s="1"/>
  <c r="H2137" i="1"/>
  <c r="I2137" i="1" s="1"/>
  <c r="H611" i="1"/>
  <c r="I611" i="1" s="1"/>
  <c r="H1873" i="1"/>
  <c r="I1873" i="1" s="1"/>
  <c r="H711" i="1"/>
  <c r="I711" i="1" s="1"/>
  <c r="H1282" i="1"/>
  <c r="I1282" i="1" s="1"/>
  <c r="H2343" i="1"/>
  <c r="I2343" i="1" s="1"/>
  <c r="H1460" i="1"/>
  <c r="I1460" i="1" s="1"/>
  <c r="H1647" i="1"/>
  <c r="I1647" i="1" s="1"/>
  <c r="H2308" i="1"/>
  <c r="I2308" i="1" s="1"/>
  <c r="H2014" i="1"/>
  <c r="I2014" i="1" s="1"/>
  <c r="H2788" i="1"/>
  <c r="I2788" i="1" s="1"/>
  <c r="H2720" i="1"/>
  <c r="I2720" i="1" s="1"/>
  <c r="H2917" i="1"/>
  <c r="I2917" i="1" s="1"/>
  <c r="H2955" i="1"/>
  <c r="I2955" i="1" s="1"/>
  <c r="H1983" i="1"/>
  <c r="I1983" i="1" s="1"/>
  <c r="H1180" i="1"/>
  <c r="I1180" i="1" s="1"/>
  <c r="H504" i="1"/>
  <c r="I504" i="1" s="1"/>
  <c r="H1196" i="1"/>
  <c r="I1196" i="1" s="1"/>
  <c r="H2273" i="1"/>
  <c r="I2273" i="1" s="1"/>
  <c r="H2638" i="1"/>
  <c r="I2638" i="1" s="1"/>
  <c r="H2836" i="1"/>
  <c r="I2836" i="1" s="1"/>
  <c r="H1725" i="1"/>
  <c r="I1725" i="1" s="1"/>
  <c r="H2852" i="1"/>
  <c r="I2852" i="1" s="1"/>
  <c r="H2652" i="1"/>
  <c r="I2652" i="1" s="1"/>
  <c r="H1345" i="1"/>
  <c r="I1345" i="1" s="1"/>
  <c r="H1598" i="1"/>
  <c r="I1598" i="1" s="1"/>
  <c r="H1978" i="1"/>
  <c r="I1978" i="1" s="1"/>
  <c r="H2469" i="1"/>
  <c r="I2469" i="1" s="1"/>
  <c r="H1302" i="1"/>
  <c r="I1302" i="1" s="1"/>
  <c r="H2969" i="1"/>
  <c r="I2969" i="1" s="1"/>
  <c r="H2843" i="1"/>
  <c r="I2843" i="1" s="1"/>
  <c r="H2112" i="1"/>
  <c r="I2112" i="1" s="1"/>
  <c r="H2573" i="1"/>
  <c r="I2573" i="1" s="1"/>
  <c r="H219" i="1"/>
  <c r="I219" i="1" s="1"/>
  <c r="H2860" i="1"/>
  <c r="I2860" i="1" s="1"/>
  <c r="H3064" i="1"/>
  <c r="I3064" i="1" s="1"/>
  <c r="H3032" i="1"/>
  <c r="I3032" i="1" s="1"/>
  <c r="H1471" i="1"/>
  <c r="I1471" i="1" s="1"/>
  <c r="H1722" i="1"/>
  <c r="I1722" i="1" s="1"/>
  <c r="H1880" i="1"/>
  <c r="I1880" i="1" s="1"/>
  <c r="H1960" i="1"/>
  <c r="I1960" i="1" s="1"/>
  <c r="H2357" i="1"/>
  <c r="I2357" i="1" s="1"/>
  <c r="H417" i="1"/>
  <c r="I417" i="1" s="1"/>
  <c r="H3077" i="1"/>
  <c r="I3077" i="1" s="1"/>
  <c r="H2071" i="1"/>
  <c r="I2071" i="1" s="1"/>
  <c r="H649" i="1"/>
  <c r="I649" i="1" s="1"/>
  <c r="H1130" i="1"/>
  <c r="I1130" i="1" s="1"/>
  <c r="H1891" i="1"/>
  <c r="I1891" i="1" s="1"/>
  <c r="H2684" i="1"/>
  <c r="I2684" i="1" s="1"/>
  <c r="H337" i="1"/>
  <c r="I337" i="1" s="1"/>
  <c r="H2131" i="1"/>
  <c r="I2131" i="1" s="1"/>
  <c r="H108" i="1"/>
  <c r="I108" i="1" s="1"/>
  <c r="H2436" i="1"/>
  <c r="I2436" i="1" s="1"/>
  <c r="H1546" i="1"/>
  <c r="I1546" i="1" s="1"/>
  <c r="H1276" i="1"/>
  <c r="I1276" i="1" s="1"/>
  <c r="H1965" i="1"/>
  <c r="I1965" i="1" s="1"/>
  <c r="H2148" i="1"/>
  <c r="I2148" i="1" s="1"/>
  <c r="H328" i="1"/>
  <c r="I328" i="1" s="1"/>
  <c r="H1907" i="1"/>
  <c r="I1907" i="1" s="1"/>
  <c r="H729" i="1"/>
  <c r="I729" i="1" s="1"/>
  <c r="H123" i="1"/>
  <c r="I123" i="1" s="1"/>
  <c r="H2449" i="1"/>
  <c r="I2449" i="1" s="1"/>
  <c r="H1494" i="1"/>
  <c r="I1494" i="1" s="1"/>
  <c r="H298" i="1"/>
  <c r="I298" i="1" s="1"/>
  <c r="H925" i="1"/>
  <c r="I925" i="1" s="1"/>
  <c r="H2530" i="1"/>
  <c r="I2530" i="1" s="1"/>
  <c r="H1699" i="1"/>
  <c r="I1699" i="1" s="1"/>
  <c r="H668" i="1"/>
  <c r="I668" i="1" s="1"/>
  <c r="H1145" i="1"/>
  <c r="I1145" i="1" s="1"/>
  <c r="H1169" i="1"/>
  <c r="I1169" i="1" s="1"/>
  <c r="H2019" i="1"/>
  <c r="I2019" i="1" s="1"/>
  <c r="H2966" i="1"/>
  <c r="I2966" i="1" s="1"/>
  <c r="H701" i="1"/>
  <c r="I701" i="1" s="1"/>
  <c r="H475" i="1"/>
  <c r="I475" i="1" s="1"/>
  <c r="H2391" i="1"/>
  <c r="I2391" i="1" s="1"/>
  <c r="H213" i="1"/>
  <c r="I213" i="1" s="1"/>
  <c r="H1202" i="1"/>
  <c r="I1202" i="1" s="1"/>
  <c r="H196" i="1"/>
  <c r="I196" i="1" s="1"/>
  <c r="H1827" i="1"/>
  <c r="I1827" i="1" s="1"/>
  <c r="H1045" i="1"/>
  <c r="I1045" i="1" s="1"/>
  <c r="H1009" i="1"/>
  <c r="I1009" i="1" s="1"/>
  <c r="H1940" i="1"/>
  <c r="I1940" i="1" s="1"/>
  <c r="H1938" i="1"/>
  <c r="I1938" i="1" s="1"/>
  <c r="H2514" i="1"/>
  <c r="I2514" i="1" s="1"/>
  <c r="H2173" i="1"/>
  <c r="I2173" i="1" s="1"/>
  <c r="H3048" i="1"/>
  <c r="I3048" i="1" s="1"/>
  <c r="H201" i="1"/>
  <c r="I201" i="1" s="1"/>
  <c r="H618" i="1"/>
  <c r="I618" i="1" s="1"/>
  <c r="H466" i="1"/>
  <c r="I466" i="1" s="1"/>
  <c r="H1395" i="1"/>
  <c r="I1395" i="1" s="1"/>
  <c r="H2280" i="1"/>
  <c r="I2280" i="1" s="1"/>
  <c r="H1174" i="1"/>
  <c r="I1174" i="1" s="1"/>
  <c r="H55" i="1"/>
  <c r="I55" i="1" s="1"/>
  <c r="H755" i="1"/>
  <c r="I755" i="1" s="1"/>
  <c r="H1542" i="1"/>
  <c r="I1542" i="1" s="1"/>
  <c r="H2884" i="1"/>
  <c r="I2884" i="1" s="1"/>
  <c r="H929" i="1"/>
  <c r="I929" i="1" s="1"/>
  <c r="H2156" i="1"/>
  <c r="I2156" i="1" s="1"/>
  <c r="H3030" i="1"/>
  <c r="I3030" i="1" s="1"/>
  <c r="H2563" i="1"/>
  <c r="I2563" i="1" s="1"/>
  <c r="H1604" i="1"/>
  <c r="I1604" i="1" s="1"/>
  <c r="H2782" i="1"/>
  <c r="I2782" i="1" s="1"/>
  <c r="H2984" i="1"/>
  <c r="I2984" i="1" s="1"/>
  <c r="H2136" i="1"/>
  <c r="I2136" i="1" s="1"/>
  <c r="H966" i="1"/>
  <c r="I966" i="1" s="1"/>
  <c r="H1708" i="1"/>
  <c r="I1708" i="1" s="1"/>
  <c r="H2769" i="1"/>
  <c r="I2769" i="1" s="1"/>
  <c r="H775" i="1"/>
  <c r="I775" i="1" s="1"/>
  <c r="H979" i="1"/>
  <c r="I979" i="1" s="1"/>
  <c r="H2673" i="1"/>
  <c r="I2673" i="1" s="1"/>
  <c r="H2531" i="1"/>
  <c r="I2531" i="1" s="1"/>
  <c r="H861" i="1"/>
  <c r="I861" i="1" s="1"/>
  <c r="H1660" i="1"/>
  <c r="I1660" i="1" s="1"/>
  <c r="H959" i="1"/>
  <c r="I959" i="1" s="1"/>
  <c r="H698" i="1"/>
  <c r="I698" i="1" s="1"/>
  <c r="H2780" i="1"/>
  <c r="I2780" i="1" s="1"/>
  <c r="H814" i="1"/>
  <c r="I814" i="1" s="1"/>
  <c r="H310" i="1"/>
  <c r="I310" i="1" s="1"/>
  <c r="H84" i="1"/>
  <c r="I84" i="1" s="1"/>
  <c r="H827" i="1"/>
  <c r="I827" i="1" s="1"/>
  <c r="H1641" i="1"/>
  <c r="I1641" i="1" s="1"/>
  <c r="H1053" i="1"/>
  <c r="I1053" i="1" s="1"/>
  <c r="H1039" i="1"/>
  <c r="I1039" i="1" s="1"/>
  <c r="H2423" i="1"/>
  <c r="I2423" i="1" s="1"/>
  <c r="H3147" i="1"/>
  <c r="I3147" i="1" s="1"/>
  <c r="H254" i="1"/>
  <c r="I254" i="1" s="1"/>
  <c r="H1588" i="1"/>
  <c r="I1588" i="1" s="1"/>
  <c r="H2871" i="1"/>
  <c r="I2871" i="1" s="1"/>
  <c r="H1240" i="1"/>
  <c r="I1240" i="1" s="1"/>
  <c r="H1087" i="1"/>
  <c r="I1087" i="1" s="1"/>
  <c r="H2862" i="1"/>
  <c r="I2862" i="1" s="1"/>
  <c r="H2558" i="1"/>
  <c r="I2558" i="1" s="1"/>
  <c r="H296" i="1"/>
  <c r="I296" i="1" s="1"/>
  <c r="H1354" i="1"/>
  <c r="I1354" i="1" s="1"/>
  <c r="H2261" i="1"/>
  <c r="I2261" i="1" s="1"/>
  <c r="H1995" i="1"/>
  <c r="I1995" i="1" s="1"/>
  <c r="H2596" i="1"/>
  <c r="I2596" i="1" s="1"/>
  <c r="H2215" i="1"/>
  <c r="I2215" i="1" s="1"/>
  <c r="H2612" i="1"/>
  <c r="I2612" i="1" s="1"/>
  <c r="H1065" i="1"/>
  <c r="I1065" i="1" s="1"/>
  <c r="H2772" i="1"/>
  <c r="I2772" i="1" s="1"/>
  <c r="H2549" i="1"/>
  <c r="I2549" i="1" s="1"/>
  <c r="H319" i="1"/>
  <c r="I319" i="1" s="1"/>
  <c r="H2183" i="1"/>
  <c r="I2183" i="1" s="1"/>
  <c r="H2126" i="1"/>
  <c r="I2126" i="1" s="1"/>
  <c r="H1006" i="1"/>
  <c r="I1006" i="1" s="1"/>
  <c r="H2692" i="1"/>
  <c r="I2692" i="1" s="1"/>
  <c r="H494" i="1"/>
  <c r="I494" i="1" s="1"/>
  <c r="H2508" i="1"/>
  <c r="I2508" i="1" s="1"/>
  <c r="H63" i="1"/>
  <c r="I63" i="1" s="1"/>
  <c r="H1407" i="1"/>
  <c r="I1407" i="1" s="1"/>
  <c r="H2161" i="1"/>
  <c r="I2161" i="1" s="1"/>
  <c r="H2219" i="1"/>
  <c r="I2219" i="1" s="1"/>
  <c r="H1434" i="1"/>
  <c r="I1434" i="1" s="1"/>
  <c r="H1904" i="1"/>
  <c r="I1904" i="1" s="1"/>
  <c r="H2810" i="1"/>
  <c r="I2810" i="1" s="1"/>
  <c r="H2439" i="1"/>
  <c r="I2439" i="1" s="1"/>
  <c r="H1508" i="1"/>
  <c r="I1508" i="1" s="1"/>
  <c r="H1971" i="1"/>
  <c r="I1971" i="1" s="1"/>
  <c r="H2004" i="1"/>
  <c r="I2004" i="1" s="1"/>
  <c r="H1520" i="1"/>
  <c r="I1520" i="1" s="1"/>
  <c r="H1464" i="1"/>
  <c r="I1464" i="1" s="1"/>
  <c r="H2412" i="1"/>
  <c r="I2412" i="1" s="1"/>
  <c r="H186" i="1"/>
  <c r="I186" i="1" s="1"/>
  <c r="H2667" i="1"/>
  <c r="I2667" i="1" s="1"/>
  <c r="H1454" i="1"/>
  <c r="I1454" i="1" s="1"/>
  <c r="H1680" i="1"/>
  <c r="I1680" i="1" s="1"/>
  <c r="H455" i="1"/>
  <c r="I455" i="1" s="1"/>
  <c r="H1371" i="1"/>
  <c r="I1371" i="1" s="1"/>
  <c r="H1823" i="1"/>
  <c r="I1823" i="1" s="1"/>
  <c r="H29" i="1"/>
  <c r="I29" i="1" s="1"/>
  <c r="H862" i="1"/>
  <c r="I862" i="1" s="1"/>
  <c r="H820" i="1"/>
  <c r="I820" i="1" s="1"/>
  <c r="H432" i="1"/>
  <c r="I432" i="1" s="1"/>
  <c r="H448" i="1"/>
  <c r="I448" i="1" s="1"/>
  <c r="H2037" i="1"/>
  <c r="I2037" i="1" s="1"/>
  <c r="H2396" i="1"/>
  <c r="I2396" i="1" s="1"/>
  <c r="H2497" i="1"/>
  <c r="I2497" i="1" s="1"/>
  <c r="H1152" i="1"/>
  <c r="I1152" i="1" s="1"/>
  <c r="H1552" i="1"/>
  <c r="I1552" i="1" s="1"/>
  <c r="H2200" i="1"/>
  <c r="I2200" i="1" s="1"/>
  <c r="H2196" i="1"/>
  <c r="I2196" i="1" s="1"/>
  <c r="H2945" i="1"/>
  <c r="I2945" i="1" s="1"/>
  <c r="H2961" i="1"/>
  <c r="I2961" i="1" s="1"/>
  <c r="H828" i="1"/>
  <c r="I828" i="1" s="1"/>
  <c r="H764" i="1"/>
  <c r="I764" i="1" s="1"/>
  <c r="H2275" i="1"/>
  <c r="I2275" i="1" s="1"/>
  <c r="H2299" i="1"/>
  <c r="I2299" i="1" s="1"/>
  <c r="H1737" i="1"/>
  <c r="I1737" i="1" s="1"/>
  <c r="H1619" i="1"/>
  <c r="I1619" i="1" s="1"/>
  <c r="H1744" i="1"/>
  <c r="I1744" i="1" s="1"/>
  <c r="H1346" i="1"/>
  <c r="I1346" i="1" s="1"/>
  <c r="H745" i="1"/>
  <c r="I745" i="1" s="1"/>
  <c r="H2247" i="1"/>
  <c r="I2247" i="1" s="1"/>
  <c r="H680" i="1"/>
  <c r="I680" i="1" s="1"/>
  <c r="H2570" i="1"/>
  <c r="I2570" i="1" s="1"/>
  <c r="H2660" i="1"/>
  <c r="I2660" i="1" s="1"/>
  <c r="H1738" i="1"/>
  <c r="I1738" i="1" s="1"/>
  <c r="H1362" i="1"/>
  <c r="I1362" i="1" s="1"/>
  <c r="H2611" i="1"/>
  <c r="I2611" i="1" s="1"/>
  <c r="H3039" i="1"/>
  <c r="I3039" i="1" s="1"/>
  <c r="H2627" i="1"/>
  <c r="I2627" i="1" s="1"/>
  <c r="H2039" i="1"/>
  <c r="I2039" i="1" s="1"/>
  <c r="H73" i="1"/>
  <c r="I73" i="1" s="1"/>
  <c r="H2739" i="1"/>
  <c r="I2739" i="1" s="1"/>
  <c r="H548" i="1"/>
  <c r="I548" i="1" s="1"/>
  <c r="H1586" i="1"/>
  <c r="I1586" i="1" s="1"/>
  <c r="H2177" i="1"/>
  <c r="I2177" i="1" s="1"/>
  <c r="H1292" i="1"/>
  <c r="I1292" i="1" s="1"/>
  <c r="H1959" i="1"/>
  <c r="I1959" i="1" s="1"/>
  <c r="H161" i="1"/>
  <c r="I161" i="1" s="1"/>
  <c r="H1484" i="1"/>
  <c r="I1484" i="1" s="1"/>
  <c r="H1025" i="1"/>
  <c r="I1025" i="1" s="1"/>
  <c r="H1946" i="1"/>
  <c r="I1946" i="1" s="1"/>
  <c r="H2180" i="1"/>
  <c r="I2180" i="1" s="1"/>
  <c r="H1853" i="1"/>
  <c r="I1853" i="1" s="1"/>
  <c r="H864" i="1"/>
  <c r="I864" i="1" s="1"/>
  <c r="H2754" i="1"/>
  <c r="I2754" i="1" s="1"/>
  <c r="H1855" i="1"/>
  <c r="I1855" i="1" s="1"/>
  <c r="H2331" i="1"/>
  <c r="I2331" i="1" s="1"/>
  <c r="H2028" i="1"/>
  <c r="I2028" i="1" s="1"/>
  <c r="H2354" i="1"/>
  <c r="I2354" i="1" s="1"/>
  <c r="H1250" i="1"/>
  <c r="I1250" i="1" s="1"/>
  <c r="H624" i="1"/>
  <c r="I624" i="1" s="1"/>
  <c r="H1021" i="1"/>
  <c r="I1021" i="1" s="1"/>
  <c r="H1969" i="1"/>
  <c r="I1969" i="1" s="1"/>
  <c r="H2717" i="1"/>
  <c r="I2717" i="1" s="1"/>
  <c r="H50" i="1"/>
  <c r="I50" i="1" s="1"/>
  <c r="H2147" i="1"/>
  <c r="I2147" i="1" s="1"/>
  <c r="H1984" i="1"/>
  <c r="I1984" i="1" s="1"/>
  <c r="H610" i="1"/>
  <c r="I610" i="1" s="1"/>
  <c r="H1277" i="1"/>
  <c r="I1277" i="1" s="1"/>
  <c r="H114" i="1"/>
  <c r="I114" i="1" s="1"/>
  <c r="H1929" i="1"/>
  <c r="I1929" i="1" s="1"/>
  <c r="H2635" i="1"/>
  <c r="I2635" i="1" s="1"/>
  <c r="H2486" i="1"/>
  <c r="I2486" i="1" s="1"/>
  <c r="H2923" i="1"/>
  <c r="I2923" i="1" s="1"/>
  <c r="H2334" i="1"/>
  <c r="I2334" i="1" s="1"/>
  <c r="H552" i="1"/>
  <c r="I552" i="1" s="1"/>
  <c r="H2941" i="1"/>
  <c r="I2941" i="1" s="1"/>
  <c r="H16" i="1"/>
  <c r="I16" i="1" s="1"/>
  <c r="H1064" i="1"/>
  <c r="I1064" i="1" s="1"/>
  <c r="H351" i="1"/>
  <c r="I351" i="1" s="1"/>
  <c r="H15" i="1"/>
  <c r="I15" i="1" s="1"/>
  <c r="H2787" i="1"/>
  <c r="I2787" i="1" s="1"/>
  <c r="H2103" i="1"/>
  <c r="I2103" i="1" s="1"/>
  <c r="H1596" i="1"/>
  <c r="I1596" i="1" s="1"/>
  <c r="H1834" i="1"/>
  <c r="I1834" i="1" s="1"/>
  <c r="H3009" i="1"/>
  <c r="I3009" i="1" s="1"/>
  <c r="H2798" i="1"/>
  <c r="I2798" i="1" s="1"/>
  <c r="H2888" i="1"/>
  <c r="I2888" i="1" s="1"/>
  <c r="H251" i="1"/>
  <c r="I251" i="1" s="1"/>
  <c r="H1297" i="1"/>
  <c r="I1297" i="1" s="1"/>
  <c r="H2896" i="1"/>
  <c r="I2896" i="1" s="1"/>
  <c r="H372" i="1"/>
  <c r="I372" i="1" s="1"/>
  <c r="H2213" i="1"/>
  <c r="I2213" i="1" s="1"/>
  <c r="H2092" i="1"/>
  <c r="I2092" i="1" s="1"/>
  <c r="H137" i="1"/>
  <c r="I137" i="1" s="1"/>
  <c r="H302" i="1"/>
  <c r="I302" i="1" s="1"/>
  <c r="H1295" i="1"/>
  <c r="I1295" i="1" s="1"/>
  <c r="H784" i="1"/>
  <c r="I784" i="1" s="1"/>
  <c r="H1480" i="1"/>
  <c r="I1480" i="1" s="1"/>
  <c r="H1209" i="1"/>
  <c r="I1209" i="1" s="1"/>
  <c r="H1795" i="1"/>
  <c r="I1795" i="1" s="1"/>
  <c r="H2827" i="1"/>
  <c r="I2827" i="1" s="1"/>
  <c r="H306" i="1"/>
  <c r="I306" i="1" s="1"/>
  <c r="H3047" i="1"/>
  <c r="I3047" i="1" s="1"/>
  <c r="H1608" i="1"/>
  <c r="I1608" i="1" s="1"/>
  <c r="H1351" i="1"/>
  <c r="I1351" i="1" s="1"/>
  <c r="H188" i="1"/>
  <c r="I188" i="1" s="1"/>
  <c r="H1409" i="1"/>
  <c r="I1409" i="1" s="1"/>
  <c r="H2806" i="1"/>
  <c r="I2806" i="1" s="1"/>
  <c r="H2421" i="1"/>
  <c r="I2421" i="1" s="1"/>
  <c r="H1550" i="1"/>
  <c r="I1550" i="1" s="1"/>
  <c r="H3028" i="1"/>
  <c r="I3028" i="1" s="1"/>
  <c r="H1500" i="1"/>
  <c r="I1500" i="1" s="1"/>
  <c r="H991" i="1"/>
  <c r="I991" i="1" s="1"/>
  <c r="H923" i="1"/>
  <c r="I923" i="1" s="1"/>
  <c r="H34" i="1"/>
  <c r="I34" i="1" s="1"/>
  <c r="H3098" i="1"/>
  <c r="I3098" i="1" s="1"/>
  <c r="H2624" i="1"/>
  <c r="I2624" i="1" s="1"/>
  <c r="H2746" i="1"/>
  <c r="I2746" i="1" s="1"/>
  <c r="H2228" i="1"/>
  <c r="I2228" i="1" s="1"/>
  <c r="H158" i="1"/>
  <c r="I158" i="1" s="1"/>
  <c r="H1382" i="1"/>
  <c r="I1382" i="1" s="1"/>
  <c r="H345" i="1"/>
  <c r="I345" i="1" s="1"/>
  <c r="H530" i="1"/>
  <c r="I530" i="1" s="1"/>
  <c r="H538" i="1"/>
  <c r="I538" i="1" s="1"/>
  <c r="H771" i="1"/>
  <c r="I771" i="1" s="1"/>
  <c r="H537" i="1"/>
  <c r="I537" i="1" s="1"/>
  <c r="H3156" i="1"/>
  <c r="I3156" i="1" s="1"/>
  <c r="H888" i="1"/>
  <c r="I888" i="1" s="1"/>
  <c r="H609" i="1"/>
  <c r="I609" i="1" s="1"/>
  <c r="H3110" i="1"/>
  <c r="I3110" i="1" s="1"/>
  <c r="H573" i="1"/>
  <c r="I573" i="1" s="1"/>
  <c r="H2999" i="1"/>
  <c r="I2999" i="1" s="1"/>
  <c r="H659" i="1"/>
  <c r="I659" i="1" s="1"/>
  <c r="H2365" i="1"/>
  <c r="I2365" i="1" s="1"/>
  <c r="H1928" i="1"/>
  <c r="I1928" i="1" s="1"/>
  <c r="H603" i="1"/>
  <c r="I603" i="1" s="1"/>
  <c r="H513" i="1"/>
  <c r="I513" i="1" s="1"/>
  <c r="H2087" i="1"/>
  <c r="I2087" i="1" s="1"/>
  <c r="H2581" i="1"/>
  <c r="I2581" i="1" s="1"/>
  <c r="H473" i="1"/>
  <c r="I473" i="1" s="1"/>
  <c r="H2645" i="1"/>
  <c r="I2645" i="1" s="1"/>
  <c r="H2833" i="1"/>
  <c r="I2833" i="1" s="1"/>
  <c r="H2409" i="1"/>
  <c r="I2409" i="1" s="1"/>
  <c r="H3014" i="1"/>
  <c r="I3014" i="1" s="1"/>
  <c r="H177" i="1"/>
  <c r="I177" i="1" s="1"/>
  <c r="H786" i="1"/>
  <c r="I786" i="1" s="1"/>
  <c r="H572" i="1"/>
  <c r="I572" i="1" s="1"/>
  <c r="H571" i="1"/>
  <c r="I571" i="1" s="1"/>
  <c r="H3084" i="1"/>
  <c r="I3084" i="1" s="1"/>
  <c r="H911" i="1"/>
  <c r="I911" i="1" s="1"/>
  <c r="H2346" i="1"/>
  <c r="I2346" i="1" s="1"/>
  <c r="H2376" i="1"/>
  <c r="I2376" i="1" s="1"/>
  <c r="H2132" i="1"/>
  <c r="I2132" i="1" s="1"/>
  <c r="H690" i="1"/>
  <c r="I690" i="1" s="1"/>
  <c r="H619" i="1"/>
  <c r="I619" i="1" s="1"/>
  <c r="H1927" i="1"/>
  <c r="I1927" i="1" s="1"/>
  <c r="H2151" i="1"/>
  <c r="I2151" i="1" s="1"/>
  <c r="H437" i="1"/>
  <c r="I437" i="1" s="1"/>
  <c r="H1705" i="1"/>
  <c r="I1705" i="1" s="1"/>
  <c r="H2968" i="1"/>
  <c r="I2968" i="1" s="1"/>
  <c r="H140" i="1"/>
  <c r="I140" i="1" s="1"/>
  <c r="H1678" i="1"/>
  <c r="I1678" i="1" s="1"/>
  <c r="H1759" i="1"/>
  <c r="I1759" i="1" s="1"/>
  <c r="H3133" i="1"/>
  <c r="I3133" i="1" s="1"/>
  <c r="H2400" i="1"/>
  <c r="I2400" i="1" s="1"/>
  <c r="H725" i="1"/>
  <c r="I725" i="1" s="1"/>
  <c r="H2405" i="1"/>
  <c r="I2405" i="1" s="1"/>
  <c r="H629" i="1"/>
  <c r="I629" i="1" s="1"/>
  <c r="H2392" i="1"/>
  <c r="I2392" i="1" s="1"/>
  <c r="H2323" i="1"/>
  <c r="I2323" i="1" s="1"/>
  <c r="H1192" i="1"/>
  <c r="I1192" i="1" s="1"/>
  <c r="H2322" i="1"/>
  <c r="I2322" i="1" s="1"/>
  <c r="H1193" i="1"/>
  <c r="I1193" i="1" s="1"/>
  <c r="H2287" i="1"/>
  <c r="I2287" i="1" s="1"/>
  <c r="H1098" i="1"/>
  <c r="I1098" i="1" s="1"/>
  <c r="H2444" i="1"/>
  <c r="I2444" i="1" s="1"/>
  <c r="H2262" i="1"/>
  <c r="I2262" i="1" s="1"/>
  <c r="H1119" i="1"/>
  <c r="I1119" i="1" s="1"/>
  <c r="H1118" i="1"/>
  <c r="I1118" i="1" s="1"/>
  <c r="H2407" i="1"/>
  <c r="I2407" i="1" s="1"/>
  <c r="H2079" i="1"/>
  <c r="I2079" i="1" s="1"/>
  <c r="H3127" i="1"/>
  <c r="I3127" i="1" s="1"/>
  <c r="H164" i="1"/>
  <c r="I164" i="1" s="1"/>
  <c r="H1093" i="1"/>
  <c r="I1093" i="1" s="1"/>
  <c r="H1222" i="1"/>
  <c r="I1222" i="1" s="1"/>
  <c r="H639" i="1"/>
  <c r="I639" i="1" s="1"/>
  <c r="H683" i="1"/>
  <c r="I683" i="1" s="1"/>
  <c r="H2209" i="1"/>
  <c r="I2209" i="1" s="1"/>
  <c r="H527" i="1"/>
  <c r="I527" i="1" s="1"/>
  <c r="H2996" i="1"/>
  <c r="I2996" i="1" s="1"/>
  <c r="H1748" i="1"/>
  <c r="I1748" i="1" s="1"/>
  <c r="H1917" i="1"/>
  <c r="I1917" i="1" s="1"/>
  <c r="H1535" i="1"/>
  <c r="I1535" i="1" s="1"/>
  <c r="H1438" i="1"/>
  <c r="I1438" i="1" s="1"/>
  <c r="H2524" i="1"/>
  <c r="I2524" i="1" s="1"/>
  <c r="H1023" i="1"/>
  <c r="I1023" i="1" s="1"/>
  <c r="H877" i="1"/>
  <c r="I877" i="1" s="1"/>
  <c r="H151" i="1"/>
  <c r="I151" i="1" s="1"/>
  <c r="H662" i="1"/>
  <c r="I662" i="1" s="1"/>
  <c r="H1081" i="1"/>
  <c r="I1081" i="1" s="1"/>
  <c r="H2740" i="1"/>
  <c r="I2740" i="1" s="1"/>
  <c r="H1331" i="1"/>
  <c r="I1331" i="1" s="1"/>
  <c r="H1576" i="1"/>
  <c r="I1576" i="1" s="1"/>
  <c r="H1218" i="1"/>
  <c r="I1218" i="1" s="1"/>
  <c r="H2928" i="1"/>
  <c r="I2928" i="1" s="1"/>
  <c r="H882" i="1"/>
  <c r="I882" i="1" s="1"/>
  <c r="H1003" i="1"/>
  <c r="I1003" i="1" s="1"/>
  <c r="H2812" i="1"/>
  <c r="I2812" i="1" s="1"/>
  <c r="H1715" i="1"/>
  <c r="I1715" i="1" s="1"/>
  <c r="H2255" i="1"/>
  <c r="I2255" i="1" s="1"/>
  <c r="H3075" i="1"/>
  <c r="I3075" i="1" s="1"/>
  <c r="H2568" i="1"/>
  <c r="I2568" i="1" s="1"/>
  <c r="H1101" i="1"/>
  <c r="I1101" i="1" s="1"/>
  <c r="H81" i="1"/>
  <c r="I81" i="1" s="1"/>
  <c r="H79" i="1"/>
  <c r="I79" i="1" s="1"/>
  <c r="H2731" i="1"/>
  <c r="I2731" i="1" s="1"/>
  <c r="H2804" i="1"/>
  <c r="I2804" i="1" s="1"/>
  <c r="H805" i="1"/>
  <c r="I805" i="1" s="1"/>
  <c r="H3107" i="1"/>
  <c r="I3107" i="1" s="1"/>
  <c r="H1695" i="1"/>
  <c r="I1695" i="1" s="1"/>
  <c r="H1448" i="1"/>
  <c r="I1448" i="1" s="1"/>
  <c r="H2815" i="1"/>
  <c r="I2815" i="1" s="1"/>
  <c r="H1050" i="1"/>
  <c r="I1050" i="1" s="1"/>
  <c r="H671" i="1"/>
  <c r="I671" i="1" s="1"/>
  <c r="H343" i="1"/>
  <c r="I343" i="1" s="1"/>
  <c r="H2284" i="1"/>
  <c r="I2284" i="1" s="1"/>
  <c r="H3046" i="1"/>
  <c r="I3046" i="1" s="1"/>
  <c r="H233" i="1"/>
  <c r="I233" i="1" s="1"/>
  <c r="H2643" i="1"/>
  <c r="I2643" i="1" s="1"/>
  <c r="H2375" i="1"/>
  <c r="I2375" i="1" s="1"/>
  <c r="H334" i="1"/>
  <c r="I334" i="1" s="1"/>
  <c r="H1491" i="1"/>
  <c r="I1491" i="1" s="1"/>
  <c r="H2846" i="1"/>
  <c r="I2846" i="1" s="1"/>
  <c r="H1230" i="1"/>
  <c r="I1230" i="1" s="1"/>
  <c r="H2709" i="1"/>
  <c r="I2709" i="1" s="1"/>
  <c r="H2110" i="1"/>
  <c r="I2110" i="1" s="1"/>
  <c r="H2328" i="1"/>
  <c r="I2328" i="1" s="1"/>
  <c r="H2474" i="1"/>
  <c r="I2474" i="1" s="1"/>
  <c r="H20" i="1"/>
  <c r="I20" i="1" s="1"/>
  <c r="H356" i="1"/>
  <c r="I356" i="1" s="1"/>
  <c r="H192" i="1"/>
  <c r="I192" i="1" s="1"/>
  <c r="H2758" i="1"/>
  <c r="I2758" i="1" s="1"/>
  <c r="H1624" i="1"/>
  <c r="I1624" i="1" s="1"/>
  <c r="H2680" i="1"/>
  <c r="I2680" i="1" s="1"/>
  <c r="H1655" i="1"/>
  <c r="I1655" i="1" s="1"/>
  <c r="H349" i="1"/>
  <c r="I349" i="1" s="1"/>
  <c r="H935" i="1"/>
  <c r="I935" i="1" s="1"/>
  <c r="H648" i="1"/>
  <c r="I648" i="1" s="1"/>
  <c r="H1786" i="1"/>
  <c r="I1786" i="1" s="1"/>
  <c r="H1079" i="1"/>
  <c r="I1079" i="1" s="1"/>
  <c r="H3041" i="1"/>
  <c r="I3041" i="1" s="1"/>
  <c r="H327" i="1"/>
  <c r="I327" i="1" s="1"/>
  <c r="H2685" i="1"/>
  <c r="I2685" i="1" s="1"/>
  <c r="H1798" i="1"/>
  <c r="I1798" i="1" s="1"/>
  <c r="H2379" i="1"/>
  <c r="I2379" i="1" s="1"/>
  <c r="H2496" i="1"/>
  <c r="I2496" i="1" s="1"/>
  <c r="H2384" i="1"/>
  <c r="I2384" i="1" s="1"/>
  <c r="H1801" i="1"/>
  <c r="I1801" i="1" s="1"/>
  <c r="H1611" i="1"/>
  <c r="I1611" i="1" s="1"/>
  <c r="H1185" i="1"/>
  <c r="I1185" i="1" s="1"/>
  <c r="H903" i="1"/>
  <c r="I903" i="1" s="1"/>
  <c r="H709" i="1"/>
  <c r="I709" i="1" s="1"/>
  <c r="H109" i="1"/>
  <c r="I109" i="1" s="1"/>
  <c r="H95" i="1"/>
  <c r="I95" i="1" s="1"/>
  <c r="H731" i="1"/>
  <c r="I731" i="1" s="1"/>
  <c r="H3153" i="1"/>
  <c r="I3153" i="1" s="1"/>
  <c r="H1140" i="1"/>
  <c r="I1140" i="1" s="1"/>
  <c r="H2007" i="1"/>
  <c r="I2007" i="1" s="1"/>
  <c r="H640" i="1"/>
  <c r="I640" i="1" s="1"/>
  <c r="H227" i="1"/>
  <c r="I227" i="1" s="1"/>
  <c r="H2158" i="1"/>
  <c r="I2158" i="1" s="1"/>
  <c r="H1594" i="1"/>
  <c r="I1594" i="1" s="1"/>
  <c r="H1426" i="1"/>
  <c r="I1426" i="1" s="1"/>
  <c r="H264" i="1"/>
  <c r="I264" i="1" s="1"/>
  <c r="H973" i="1"/>
  <c r="I973" i="1" s="1"/>
  <c r="H2429" i="1"/>
  <c r="I2429" i="1" s="1"/>
  <c r="H757" i="1"/>
  <c r="I757" i="1" s="1"/>
  <c r="H3121" i="1"/>
  <c r="I3121" i="1" s="1"/>
  <c r="H1432" i="1"/>
  <c r="I1432" i="1" s="1"/>
  <c r="H3012" i="1"/>
  <c r="I3012" i="1" s="1"/>
  <c r="H3135" i="1"/>
  <c r="I3135" i="1" s="1"/>
  <c r="H1198" i="1"/>
  <c r="I1198" i="1" s="1"/>
  <c r="H2053" i="1"/>
  <c r="I2053" i="1" s="1"/>
  <c r="H2025" i="1"/>
  <c r="I2025" i="1" s="1"/>
  <c r="H1341" i="1"/>
  <c r="I1341" i="1" s="1"/>
  <c r="H175" i="1"/>
  <c r="I175" i="1" s="1"/>
  <c r="H278" i="1"/>
  <c r="I278" i="1" s="1"/>
  <c r="H3021" i="1"/>
  <c r="I3021" i="1" s="1"/>
  <c r="H899" i="1"/>
  <c r="I899" i="1" s="1"/>
  <c r="H1239" i="1"/>
  <c r="I1239" i="1" s="1"/>
  <c r="H2121" i="1"/>
  <c r="I2121" i="1" s="1"/>
  <c r="H1517" i="1"/>
  <c r="I1517" i="1" s="1"/>
  <c r="H522" i="1"/>
  <c r="I522" i="1" s="1"/>
  <c r="H1068" i="1"/>
  <c r="I1068" i="1" s="1"/>
  <c r="H1115" i="1"/>
  <c r="I1115" i="1" s="1"/>
  <c r="H1513" i="1"/>
  <c r="I1513" i="1" s="1"/>
  <c r="H708" i="1"/>
  <c r="I708" i="1" s="1"/>
  <c r="H3083" i="1"/>
  <c r="I3083" i="1" s="1"/>
  <c r="H1164" i="1"/>
  <c r="I1164" i="1" s="1"/>
  <c r="H1639" i="1"/>
  <c r="I1639" i="1" s="1"/>
  <c r="H1159" i="1"/>
  <c r="I1159" i="1" s="1"/>
  <c r="H1846" i="1"/>
  <c r="I1846" i="1" s="1"/>
  <c r="H67" i="1"/>
  <c r="I67" i="1" s="1"/>
  <c r="H316" i="1"/>
  <c r="I316" i="1" s="1"/>
  <c r="H1436" i="1"/>
  <c r="I1436" i="1" s="1"/>
  <c r="H836" i="1"/>
  <c r="I836" i="1" s="1"/>
  <c r="H379" i="1"/>
  <c r="I379" i="1" s="1"/>
  <c r="H1347" i="1"/>
  <c r="I1347" i="1" s="1"/>
  <c r="H2029" i="1"/>
  <c r="I2029" i="1" s="1"/>
  <c r="H1214" i="1"/>
  <c r="I1214" i="1" s="1"/>
  <c r="H1248" i="1"/>
  <c r="I1248" i="1" s="1"/>
  <c r="H626" i="1"/>
  <c r="I626" i="1" s="1"/>
  <c r="H1226" i="1"/>
  <c r="I1226" i="1" s="1"/>
  <c r="H3139" i="1"/>
  <c r="I3139" i="1" s="1"/>
  <c r="H2113" i="1"/>
  <c r="I2113" i="1" s="1"/>
  <c r="H2453" i="1"/>
  <c r="I2453" i="1" s="1"/>
  <c r="H3051" i="1"/>
  <c r="I3051" i="1" s="1"/>
  <c r="H2468" i="1"/>
  <c r="I2468" i="1" s="1"/>
  <c r="H2467" i="1"/>
  <c r="I2467" i="1" s="1"/>
  <c r="H85" i="1"/>
  <c r="I85" i="1" s="1"/>
  <c r="H217" i="1"/>
  <c r="I217" i="1" s="1"/>
  <c r="H2458" i="1"/>
  <c r="I2458" i="1" s="1"/>
  <c r="H2477" i="1"/>
  <c r="I2477" i="1" s="1"/>
  <c r="H1111" i="1"/>
  <c r="I1111" i="1" s="1"/>
  <c r="H1267" i="1"/>
  <c r="I1267" i="1" s="1"/>
  <c r="H956" i="1"/>
  <c r="I956" i="1" s="1"/>
  <c r="H130" i="1"/>
  <c r="I130" i="1" s="1"/>
  <c r="H1892" i="1"/>
  <c r="I1892" i="1" s="1"/>
  <c r="H1121" i="1"/>
  <c r="I1121" i="1" s="1"/>
  <c r="H1105" i="1"/>
  <c r="I1105" i="1" s="1"/>
  <c r="H212" i="1"/>
  <c r="I212" i="1" s="1"/>
  <c r="H957" i="1"/>
  <c r="I957" i="1" s="1"/>
  <c r="H1300" i="1"/>
  <c r="I1300" i="1" s="1"/>
  <c r="H1301" i="1"/>
  <c r="I1301" i="1" s="1"/>
  <c r="H2320" i="1"/>
  <c r="I2320" i="1" s="1"/>
  <c r="H99" i="1"/>
  <c r="I99" i="1" s="1"/>
  <c r="H3058" i="1"/>
  <c r="I3058" i="1" s="1"/>
  <c r="H520" i="1"/>
  <c r="I520" i="1" s="1"/>
  <c r="H465" i="1"/>
  <c r="I465" i="1" s="1"/>
  <c r="H277" i="1"/>
  <c r="I277" i="1" s="1"/>
  <c r="H279" i="1"/>
  <c r="I279" i="1" s="1"/>
  <c r="H1597" i="1"/>
  <c r="I1597" i="1" s="1"/>
  <c r="H863" i="1"/>
  <c r="I863" i="1" s="1"/>
  <c r="H806" i="1"/>
  <c r="I806" i="1" s="1"/>
  <c r="H798" i="1"/>
  <c r="I798" i="1" s="1"/>
  <c r="H1942" i="1"/>
  <c r="I1942" i="1" s="1"/>
  <c r="H1670" i="1"/>
  <c r="I1670" i="1" s="1"/>
  <c r="H1537" i="1"/>
  <c r="I1537" i="1" s="1"/>
  <c r="H1374" i="1"/>
  <c r="I1374" i="1" s="1"/>
  <c r="H583" i="1"/>
  <c r="I583" i="1" s="1"/>
  <c r="H582" i="1"/>
  <c r="I582" i="1" s="1"/>
  <c r="H1689" i="1"/>
  <c r="I1689" i="1" s="1"/>
  <c r="H2571" i="1"/>
  <c r="I2571" i="1" s="1"/>
  <c r="H2572" i="1"/>
  <c r="I2572" i="1" s="1"/>
  <c r="H2248" i="1"/>
  <c r="I2248" i="1" s="1"/>
  <c r="H2172" i="1"/>
  <c r="I2172" i="1" s="1"/>
  <c r="H2876" i="1"/>
  <c r="I2876" i="1" s="1"/>
  <c r="H1878" i="1"/>
  <c r="I1878" i="1" s="1"/>
  <c r="H336" i="1"/>
  <c r="I336" i="1" s="1"/>
  <c r="H1906" i="1"/>
  <c r="I1906" i="1" s="1"/>
  <c r="H3035" i="1"/>
  <c r="I3035" i="1" s="1"/>
  <c r="H2623" i="1"/>
  <c r="I2623" i="1" s="1"/>
  <c r="H1963" i="1"/>
  <c r="I1963" i="1" s="1"/>
  <c r="H1253" i="1"/>
  <c r="I1253" i="1" s="1"/>
  <c r="H2435" i="1"/>
  <c r="I2435" i="1" s="1"/>
  <c r="H2683" i="1"/>
  <c r="I2683" i="1" s="1"/>
  <c r="H2070" i="1"/>
  <c r="I2070" i="1" s="1"/>
  <c r="H2174" i="1"/>
  <c r="I2174" i="1" s="1"/>
  <c r="H2162" i="1"/>
  <c r="I2162" i="1" s="1"/>
  <c r="H1956" i="1"/>
  <c r="I1956" i="1" s="1"/>
  <c r="H1723" i="1"/>
  <c r="I1723" i="1" s="1"/>
  <c r="H1724" i="1"/>
  <c r="I1724" i="1" s="1"/>
  <c r="H1237" i="1"/>
  <c r="I1237" i="1" s="1"/>
  <c r="H2356" i="1"/>
  <c r="I2356" i="1" s="1"/>
  <c r="H774" i="1"/>
  <c r="I774" i="1" s="1"/>
  <c r="H3033" i="1"/>
  <c r="I3033" i="1" s="1"/>
  <c r="H2965" i="1"/>
  <c r="I2965" i="1" s="1"/>
  <c r="H1698" i="1"/>
  <c r="I1698" i="1" s="1"/>
  <c r="H1144" i="1"/>
  <c r="I1144" i="1" s="1"/>
  <c r="H667" i="1"/>
  <c r="I667" i="1" s="1"/>
  <c r="H665" i="1"/>
  <c r="I665" i="1" s="1"/>
  <c r="H931" i="1"/>
  <c r="I931" i="1" s="1"/>
  <c r="H2447" i="1"/>
  <c r="I2447" i="1" s="1"/>
  <c r="H2452" i="1"/>
  <c r="I2452" i="1" s="1"/>
  <c r="H1889" i="1"/>
  <c r="I1889" i="1" s="1"/>
  <c r="H2022" i="1"/>
  <c r="I2022" i="1" s="1"/>
  <c r="H2000" i="1"/>
  <c r="I2000" i="1" s="1"/>
  <c r="H195" i="1"/>
  <c r="I195" i="1" s="1"/>
  <c r="H478" i="1"/>
  <c r="I478" i="1" s="1"/>
  <c r="H194" i="1"/>
  <c r="I194" i="1" s="1"/>
  <c r="H2390" i="1"/>
  <c r="I2390" i="1" s="1"/>
  <c r="H2529" i="1"/>
  <c r="I2529" i="1" s="1"/>
  <c r="H2388" i="1"/>
  <c r="I2388" i="1" s="1"/>
  <c r="H300" i="1"/>
  <c r="I300" i="1" s="1"/>
  <c r="H1829" i="1"/>
  <c r="I1829" i="1" s="1"/>
  <c r="H1201" i="1"/>
  <c r="I1201" i="1" s="1"/>
  <c r="H2240" i="1"/>
  <c r="I2240" i="1" s="1"/>
  <c r="H2543" i="1"/>
  <c r="I2543" i="1" s="1"/>
  <c r="H1274" i="1"/>
  <c r="I1274" i="1" s="1"/>
  <c r="H274" i="1"/>
  <c r="I274" i="1" s="1"/>
  <c r="H2130" i="1"/>
  <c r="I2130" i="1" s="1"/>
  <c r="H700" i="1"/>
  <c r="I700" i="1" s="1"/>
  <c r="H1939" i="1"/>
  <c r="I1939" i="1" s="1"/>
  <c r="H1936" i="1"/>
  <c r="I1936" i="1" s="1"/>
  <c r="H1168" i="1"/>
  <c r="I1168" i="1" s="1"/>
  <c r="H1166" i="1"/>
  <c r="I1166" i="1" s="1"/>
  <c r="H273" i="1"/>
  <c r="I273" i="1" s="1"/>
  <c r="H1129" i="1"/>
  <c r="I1129" i="1" s="1"/>
  <c r="H653" i="1"/>
  <c r="I653" i="1" s="1"/>
  <c r="H926" i="1"/>
  <c r="I926" i="1" s="1"/>
  <c r="H1133" i="1"/>
  <c r="I1133" i="1" s="1"/>
  <c r="H1134" i="1"/>
  <c r="I1134" i="1" s="1"/>
  <c r="H743" i="1"/>
  <c r="I743" i="1" s="1"/>
  <c r="H746" i="1"/>
  <c r="I746" i="1" s="1"/>
  <c r="H1493" i="1"/>
  <c r="I1493" i="1" s="1"/>
  <c r="H1492" i="1"/>
  <c r="I1492" i="1" s="1"/>
  <c r="H1010" i="1"/>
  <c r="I1010" i="1" s="1"/>
  <c r="H215" i="1"/>
  <c r="I215" i="1" s="1"/>
  <c r="H418" i="1"/>
  <c r="I418" i="1" s="1"/>
  <c r="H2513" i="1"/>
  <c r="I2513" i="1" s="1"/>
  <c r="H741" i="1"/>
  <c r="I741" i="1" s="1"/>
  <c r="H735" i="1"/>
  <c r="I735" i="1" s="1"/>
  <c r="H1305" i="1"/>
  <c r="I1305" i="1" s="1"/>
  <c r="H2561" i="1"/>
  <c r="I2561" i="1" s="1"/>
  <c r="H83" i="1"/>
  <c r="I83" i="1" s="1"/>
  <c r="H1649" i="1"/>
  <c r="I1649" i="1" s="1"/>
  <c r="H1900" i="1"/>
  <c r="I1900" i="1" s="1"/>
  <c r="H1074" i="1"/>
  <c r="I1074" i="1" s="1"/>
  <c r="H1173" i="1"/>
  <c r="I1173" i="1" s="1"/>
  <c r="H859" i="1"/>
  <c r="I859" i="1" s="1"/>
  <c r="H2781" i="1"/>
  <c r="I2781" i="1" s="1"/>
  <c r="H752" i="1"/>
  <c r="I752" i="1" s="1"/>
  <c r="H385" i="1"/>
  <c r="I385" i="1" s="1"/>
  <c r="H68" i="1"/>
  <c r="I68" i="1" s="1"/>
  <c r="H1036" i="1"/>
  <c r="I1036" i="1" s="1"/>
  <c r="H2675" i="1"/>
  <c r="I2675" i="1" s="1"/>
  <c r="H1643" i="1"/>
  <c r="I1643" i="1" s="1"/>
  <c r="H1587" i="1"/>
  <c r="I1587" i="1" s="1"/>
  <c r="H2656" i="1"/>
  <c r="I2656" i="1" s="1"/>
  <c r="H1026" i="1"/>
  <c r="I1026" i="1" s="1"/>
  <c r="H1216" i="1"/>
  <c r="I1216" i="1" s="1"/>
  <c r="H821" i="1"/>
  <c r="I821" i="1" s="1"/>
  <c r="H958" i="1"/>
  <c r="I958" i="1" s="1"/>
  <c r="H1086" i="1"/>
  <c r="I1086" i="1" s="1"/>
  <c r="H1233" i="1"/>
  <c r="I1233" i="1" s="1"/>
  <c r="H2870" i="1"/>
  <c r="I2870" i="1" s="1"/>
  <c r="H2371" i="1"/>
  <c r="I2371" i="1" s="1"/>
  <c r="H897" i="1"/>
  <c r="I897" i="1" s="1"/>
  <c r="H3146" i="1"/>
  <c r="I3146" i="1" s="1"/>
  <c r="H377" i="1"/>
  <c r="I377" i="1" s="1"/>
  <c r="H1054" i="1"/>
  <c r="I1054" i="1" s="1"/>
  <c r="H1707" i="1"/>
  <c r="I1707" i="1" s="1"/>
  <c r="H795" i="1"/>
  <c r="I795" i="1" s="1"/>
  <c r="H2506" i="1"/>
  <c r="I2506" i="1" s="1"/>
  <c r="H2861" i="1"/>
  <c r="I2861" i="1" s="1"/>
  <c r="H2482" i="1"/>
  <c r="I2482" i="1" s="1"/>
  <c r="H2560" i="1"/>
  <c r="I2560" i="1" s="1"/>
  <c r="H1996" i="1"/>
  <c r="I1996" i="1" s="1"/>
  <c r="H2483" i="1"/>
  <c r="I2483" i="1" s="1"/>
  <c r="H320" i="1"/>
  <c r="I320" i="1" s="1"/>
  <c r="H3151" i="1"/>
  <c r="I3151" i="1" s="1"/>
  <c r="H2128" i="1"/>
  <c r="I2128" i="1" s="1"/>
  <c r="H3143" i="1"/>
  <c r="I3143" i="1" s="1"/>
  <c r="H2774" i="1"/>
  <c r="I2774" i="1" s="1"/>
  <c r="H2734" i="1"/>
  <c r="I2734" i="1" s="1"/>
  <c r="H2536" i="1"/>
  <c r="I2536" i="1" s="1"/>
  <c r="H2259" i="1"/>
  <c r="I2259" i="1" s="1"/>
  <c r="H1691" i="1"/>
  <c r="I1691" i="1" s="1"/>
  <c r="H3071" i="1"/>
  <c r="I3071" i="1" s="1"/>
  <c r="H1522" i="1"/>
  <c r="I1522" i="1" s="1"/>
  <c r="H2695" i="1"/>
  <c r="I2695" i="1" s="1"/>
  <c r="H2674" i="1"/>
  <c r="I2674" i="1" s="1"/>
  <c r="H1379" i="1"/>
  <c r="I1379" i="1" s="1"/>
  <c r="H2688" i="1"/>
  <c r="I2688" i="1" s="1"/>
  <c r="H1506" i="1"/>
  <c r="I1506" i="1" s="1"/>
  <c r="H1921" i="1"/>
  <c r="I1921" i="1" s="1"/>
  <c r="H1408" i="1"/>
  <c r="I1408" i="1" s="1"/>
  <c r="H2988" i="1"/>
  <c r="I2988" i="1" s="1"/>
  <c r="H2005" i="1"/>
  <c r="I2005" i="1" s="1"/>
  <c r="H1008" i="1"/>
  <c r="I1008" i="1" s="1"/>
  <c r="H1861" i="1"/>
  <c r="I1861" i="1" s="1"/>
  <c r="H77" i="1"/>
  <c r="I77" i="1" s="1"/>
  <c r="H238" i="1"/>
  <c r="I238" i="1" s="1"/>
  <c r="H297" i="1"/>
  <c r="I297" i="1" s="1"/>
  <c r="H1288" i="1"/>
  <c r="I1288" i="1" s="1"/>
  <c r="H2221" i="1"/>
  <c r="I2221" i="1" s="1"/>
  <c r="H2599" i="1"/>
  <c r="I2599" i="1" s="1"/>
  <c r="H2540" i="1"/>
  <c r="I2540" i="1" s="1"/>
  <c r="H64" i="1"/>
  <c r="I64" i="1" s="1"/>
  <c r="H2165" i="1"/>
  <c r="I2165" i="1" s="1"/>
  <c r="H2217" i="1"/>
  <c r="I2217" i="1" s="1"/>
  <c r="H229" i="1"/>
  <c r="I229" i="1" s="1"/>
  <c r="H2116" i="1"/>
  <c r="I2116" i="1" s="1"/>
  <c r="H1727" i="1"/>
  <c r="I1727" i="1" s="1"/>
  <c r="H917" i="1"/>
  <c r="I917" i="1" s="1"/>
  <c r="H1746" i="1"/>
  <c r="I1746" i="1" s="1"/>
  <c r="H2714" i="1"/>
  <c r="I2714" i="1" s="1"/>
  <c r="H361" i="1"/>
  <c r="I361" i="1" s="1"/>
  <c r="H1766" i="1"/>
  <c r="I1766" i="1" s="1"/>
  <c r="H426" i="1"/>
  <c r="I426" i="1" s="1"/>
  <c r="H2651" i="1"/>
  <c r="I2651" i="1" s="1"/>
  <c r="H1284" i="1"/>
  <c r="I1284" i="1" s="1"/>
  <c r="H1810" i="1"/>
  <c r="I1810" i="1" s="1"/>
  <c r="H2606" i="1"/>
  <c r="I2606" i="1" s="1"/>
  <c r="H1856" i="1"/>
  <c r="I1856" i="1" s="1"/>
  <c r="H45" i="1"/>
  <c r="I45" i="1" s="1"/>
  <c r="H1251" i="1"/>
  <c r="I1251" i="1" s="1"/>
  <c r="H1813" i="1"/>
  <c r="I1813" i="1" s="1"/>
  <c r="H1820" i="1"/>
  <c r="I1820" i="1" s="1"/>
  <c r="H1854" i="1"/>
  <c r="I1854" i="1" s="1"/>
  <c r="H366" i="1"/>
  <c r="I366" i="1" s="1"/>
  <c r="H47" i="1"/>
  <c r="I47" i="1" s="1"/>
  <c r="H554" i="1"/>
  <c r="I554" i="1" s="1"/>
  <c r="H1772" i="1"/>
  <c r="I1772" i="1" s="1"/>
  <c r="H1742" i="1"/>
  <c r="I1742" i="1" s="1"/>
  <c r="H1156" i="1"/>
  <c r="I1156" i="1" s="1"/>
  <c r="H1790" i="1"/>
  <c r="I1790" i="1" s="1"/>
  <c r="H3117" i="1"/>
  <c r="I3117" i="1" s="1"/>
  <c r="H425" i="1"/>
  <c r="I425" i="1" s="1"/>
  <c r="H2298" i="1"/>
  <c r="I2298" i="1" s="1"/>
  <c r="H59" i="1"/>
  <c r="I59" i="1" s="1"/>
  <c r="H48" i="1"/>
  <c r="I48" i="1" s="1"/>
  <c r="H1743" i="1"/>
  <c r="I1743" i="1" s="1"/>
  <c r="H2246" i="1"/>
  <c r="I2246" i="1" s="1"/>
  <c r="H460" i="1"/>
  <c r="I460" i="1" s="1"/>
  <c r="H1344" i="1"/>
  <c r="I1344" i="1" s="1"/>
  <c r="H1986" i="1"/>
  <c r="I1986" i="1" s="1"/>
  <c r="H2609" i="1"/>
  <c r="I2609" i="1" s="1"/>
  <c r="H2360" i="1"/>
  <c r="I2360" i="1" s="1"/>
  <c r="H1735" i="1"/>
  <c r="I1735" i="1" s="1"/>
  <c r="H2272" i="1"/>
  <c r="I2272" i="1" s="1"/>
  <c r="H1769" i="1"/>
  <c r="I1769" i="1" s="1"/>
  <c r="H462" i="1"/>
  <c r="I462" i="1" s="1"/>
  <c r="H2832" i="1"/>
  <c r="I2832" i="1" s="1"/>
  <c r="H1745" i="1"/>
  <c r="I1745" i="1" s="1"/>
  <c r="H461" i="1"/>
  <c r="I461" i="1" s="1"/>
  <c r="H1852" i="1"/>
  <c r="I1852" i="1" s="1"/>
  <c r="H1245" i="1"/>
  <c r="I1245" i="1" s="1"/>
  <c r="H1851" i="1"/>
  <c r="I1851" i="1" s="1"/>
  <c r="H1732" i="1"/>
  <c r="I1732" i="1" s="1"/>
  <c r="H2858" i="1"/>
  <c r="I2858" i="1" s="1"/>
  <c r="H2208" i="1"/>
  <c r="I2208" i="1" s="1"/>
  <c r="H2649" i="1"/>
  <c r="I2649" i="1" s="1"/>
  <c r="H1369" i="1"/>
  <c r="I1369" i="1" s="1"/>
  <c r="H257" i="1"/>
  <c r="I257" i="1" s="1"/>
  <c r="H2821" i="1"/>
  <c r="I2821" i="1" s="1"/>
  <c r="H811" i="1"/>
  <c r="I811" i="1" s="1"/>
  <c r="H172" i="1"/>
  <c r="I172" i="1" s="1"/>
  <c r="H1017" i="1"/>
  <c r="I1017" i="1" s="1"/>
  <c r="H1418" i="1"/>
  <c r="I1418" i="1" s="1"/>
  <c r="H1420" i="1"/>
  <c r="I1420" i="1" s="1"/>
  <c r="H894" i="1"/>
  <c r="I894" i="1" s="1"/>
  <c r="H2358" i="1"/>
  <c r="I2358" i="1" s="1"/>
  <c r="H330" i="1"/>
  <c r="I330" i="1" s="1"/>
  <c r="H779" i="1"/>
  <c r="I779" i="1" s="1"/>
  <c r="H1107" i="1"/>
  <c r="I1107" i="1" s="1"/>
  <c r="H2617" i="1"/>
  <c r="I2617" i="1" s="1"/>
  <c r="H1016" i="1"/>
  <c r="I1016" i="1" s="1"/>
  <c r="H1789" i="1"/>
  <c r="I1789" i="1" s="1"/>
  <c r="H487" i="1"/>
  <c r="I487" i="1" s="1"/>
  <c r="H2940" i="1"/>
  <c r="I2940" i="1" s="1"/>
  <c r="H2663" i="1"/>
  <c r="I2663" i="1" s="1"/>
  <c r="H533" i="1"/>
  <c r="I533" i="1" s="1"/>
  <c r="H3037" i="1"/>
  <c r="I3037" i="1" s="1"/>
  <c r="H2705" i="1"/>
  <c r="I2705" i="1" s="1"/>
  <c r="H2938" i="1"/>
  <c r="I2938" i="1" s="1"/>
  <c r="H3078" i="1"/>
  <c r="I3078" i="1" s="1"/>
  <c r="H2756" i="1"/>
  <c r="I2756" i="1" s="1"/>
  <c r="H2704" i="1"/>
  <c r="I2704" i="1" s="1"/>
  <c r="H506" i="1"/>
  <c r="I506" i="1" s="1"/>
  <c r="H2008" i="1"/>
  <c r="I2008" i="1" s="1"/>
  <c r="H816" i="1"/>
  <c r="I816" i="1" s="1"/>
  <c r="H3008" i="1"/>
  <c r="I3008" i="1" s="1"/>
  <c r="H14" i="1"/>
  <c r="I14" i="1" s="1"/>
  <c r="H1208" i="1"/>
  <c r="I1208" i="1" s="1"/>
  <c r="H13" i="1"/>
  <c r="I13" i="1" s="1"/>
  <c r="H2786" i="1"/>
  <c r="I2786" i="1" s="1"/>
  <c r="H136" i="1"/>
  <c r="I136" i="1" s="1"/>
  <c r="H2485" i="1"/>
  <c r="I2485" i="1" s="1"/>
  <c r="H2634" i="1"/>
  <c r="I2634" i="1" s="1"/>
  <c r="H2797" i="1"/>
  <c r="I2797" i="1" s="1"/>
  <c r="H2091" i="1"/>
  <c r="I2091" i="1" s="1"/>
  <c r="H1355" i="1"/>
  <c r="I1355" i="1" s="1"/>
  <c r="H2085" i="1"/>
  <c r="I2085" i="1" s="1"/>
  <c r="H895" i="1"/>
  <c r="I895" i="1" s="1"/>
  <c r="H1207" i="1"/>
  <c r="I1207" i="1" s="1"/>
  <c r="H325" i="1"/>
  <c r="I325" i="1" s="1"/>
  <c r="H551" i="1"/>
  <c r="I551" i="1" s="1"/>
  <c r="H1926" i="1"/>
  <c r="I1926" i="1" s="1"/>
  <c r="H116" i="1"/>
  <c r="I116" i="1" s="1"/>
  <c r="H1833" i="1"/>
  <c r="I1833" i="1" s="1"/>
  <c r="H2633" i="1"/>
  <c r="I2633" i="1" s="1"/>
  <c r="H2369" i="1"/>
  <c r="I2369" i="1" s="1"/>
  <c r="H1387" i="1"/>
  <c r="I1387" i="1" s="1"/>
  <c r="H387" i="1"/>
  <c r="I387" i="1" s="1"/>
  <c r="H2333" i="1"/>
  <c r="I2333" i="1" s="1"/>
  <c r="H1063" i="1"/>
  <c r="I1063" i="1" s="1"/>
  <c r="H2901" i="1"/>
  <c r="I2901" i="1" s="1"/>
  <c r="H371" i="1"/>
  <c r="I371" i="1" s="1"/>
  <c r="H857" i="1"/>
  <c r="I857" i="1" s="1"/>
  <c r="H2922" i="1"/>
  <c r="I2922" i="1" s="1"/>
  <c r="H608" i="1"/>
  <c r="I608" i="1" s="1"/>
  <c r="H113" i="1"/>
  <c r="I113" i="1" s="1"/>
  <c r="H501" i="1"/>
  <c r="I501" i="1" s="1"/>
  <c r="H1859" i="1"/>
  <c r="I1859" i="1" s="1"/>
  <c r="H1667" i="1"/>
  <c r="I1667" i="1" s="1"/>
  <c r="H1451" i="1"/>
  <c r="I1451" i="1" s="1"/>
  <c r="H2525" i="1"/>
  <c r="I2525" i="1" s="1"/>
  <c r="H529" i="1"/>
  <c r="I529" i="1" s="1"/>
  <c r="H2640" i="1"/>
  <c r="I2640" i="1" s="1"/>
  <c r="H685" i="1"/>
  <c r="I685" i="1" s="1"/>
  <c r="H934" i="1"/>
  <c r="I934" i="1" s="1"/>
  <c r="H291" i="1"/>
  <c r="I291" i="1" s="1"/>
  <c r="H1381" i="1"/>
  <c r="I1381" i="1" s="1"/>
  <c r="H340" i="1"/>
  <c r="I340" i="1" s="1"/>
  <c r="H3097" i="1"/>
  <c r="I3097" i="1" s="1"/>
  <c r="H886" i="1"/>
  <c r="I886" i="1" s="1"/>
  <c r="H2765" i="1"/>
  <c r="I2765" i="1" s="1"/>
  <c r="H2227" i="1"/>
  <c r="I2227" i="1" s="1"/>
  <c r="H6" i="1"/>
  <c r="I6" i="1" s="1"/>
  <c r="H156" i="1"/>
  <c r="I156" i="1" s="1"/>
  <c r="H922" i="1"/>
  <c r="I922" i="1" s="1"/>
  <c r="H74" i="1"/>
  <c r="I74" i="1" s="1"/>
  <c r="H2583" i="1"/>
  <c r="I2583" i="1" s="1"/>
  <c r="H2622" i="1"/>
  <c r="I2622" i="1" s="1"/>
  <c r="H1257" i="1"/>
  <c r="I1257" i="1" s="1"/>
  <c r="H990" i="1"/>
  <c r="I990" i="1" s="1"/>
  <c r="H1059" i="1"/>
  <c r="I1059" i="1" s="1"/>
  <c r="H1902" i="1"/>
  <c r="I1902" i="1" s="1"/>
  <c r="H305" i="1"/>
  <c r="I305" i="1" s="1"/>
  <c r="H2616" i="1"/>
  <c r="I2616" i="1" s="1"/>
  <c r="H1606" i="1"/>
  <c r="I1606" i="1" s="1"/>
  <c r="H633" i="1"/>
  <c r="I633" i="1" s="1"/>
  <c r="H2905" i="1"/>
  <c r="I2905" i="1" s="1"/>
  <c r="H1554" i="1"/>
  <c r="I1554" i="1" s="1"/>
  <c r="H1496" i="1"/>
  <c r="I1496" i="1" s="1"/>
  <c r="H1399" i="1"/>
  <c r="I1399" i="1" s="1"/>
  <c r="H1406" i="1"/>
  <c r="I1406" i="1" s="1"/>
  <c r="H2618" i="1"/>
  <c r="I2618" i="1" s="1"/>
  <c r="H2745" i="1"/>
  <c r="I2745" i="1" s="1"/>
  <c r="H2826" i="1"/>
  <c r="I2826" i="1" s="1"/>
  <c r="H839" i="1"/>
  <c r="I839" i="1" s="1"/>
  <c r="H1794" i="1"/>
  <c r="I1794" i="1" s="1"/>
  <c r="H275" i="1"/>
  <c r="I275" i="1" s="1"/>
  <c r="H692" i="1"/>
  <c r="I692" i="1" s="1"/>
  <c r="H1677" i="1"/>
  <c r="I1677" i="1" s="1"/>
  <c r="H628" i="1"/>
  <c r="I628" i="1" s="1"/>
  <c r="H627" i="1"/>
  <c r="I627" i="1" s="1"/>
  <c r="H1922" i="1"/>
  <c r="I1922" i="1" s="1"/>
  <c r="H3016" i="1"/>
  <c r="I3016" i="1" s="1"/>
  <c r="H2134" i="1"/>
  <c r="I2134" i="1" s="1"/>
  <c r="H3131" i="1"/>
  <c r="I3131" i="1" s="1"/>
  <c r="H1706" i="1"/>
  <c r="I1706" i="1" s="1"/>
  <c r="H243" i="1"/>
  <c r="I243" i="1" s="1"/>
  <c r="H789" i="1"/>
  <c r="I789" i="1" s="1"/>
  <c r="H3132" i="1"/>
  <c r="I3132" i="1" s="1"/>
  <c r="H1761" i="1"/>
  <c r="I1761" i="1" s="1"/>
  <c r="H2866" i="1"/>
  <c r="I2866" i="1" s="1"/>
  <c r="H180" i="1"/>
  <c r="I180" i="1" s="1"/>
  <c r="H2348" i="1"/>
  <c r="I2348" i="1" s="1"/>
  <c r="H3086" i="1"/>
  <c r="I3086" i="1" s="1"/>
  <c r="H179" i="1"/>
  <c r="I179" i="1" s="1"/>
  <c r="H244" i="1"/>
  <c r="I244" i="1" s="1"/>
  <c r="H141" i="1"/>
  <c r="I141" i="1" s="1"/>
  <c r="H724" i="1"/>
  <c r="I724" i="1" s="1"/>
  <c r="H472" i="1"/>
  <c r="I472" i="1" s="1"/>
  <c r="H2098" i="1"/>
  <c r="I2098" i="1" s="1"/>
  <c r="H914" i="1"/>
  <c r="I914" i="1" s="1"/>
  <c r="H2415" i="1"/>
  <c r="I2415" i="1" s="1"/>
  <c r="H440" i="1"/>
  <c r="I440" i="1" s="1"/>
  <c r="H171" i="1"/>
  <c r="I171" i="1" s="1"/>
  <c r="H1896" i="1"/>
  <c r="I1896" i="1" s="1"/>
  <c r="H570" i="1"/>
  <c r="I570" i="1" s="1"/>
  <c r="H568" i="1"/>
  <c r="I568" i="1" s="1"/>
  <c r="H569" i="1"/>
  <c r="I569" i="1" s="1"/>
  <c r="H2153" i="1"/>
  <c r="I2153" i="1" s="1"/>
  <c r="H2403" i="1"/>
  <c r="I2403" i="1" s="1"/>
  <c r="H1925" i="1"/>
  <c r="I1925" i="1" s="1"/>
  <c r="H2408" i="1"/>
  <c r="I2408" i="1" s="1"/>
  <c r="H2992" i="1"/>
  <c r="I2992" i="1" s="1"/>
  <c r="H515" i="1"/>
  <c r="I515" i="1" s="1"/>
  <c r="H3003" i="1"/>
  <c r="I3003" i="1" s="1"/>
  <c r="H2834" i="1"/>
  <c r="I2834" i="1" s="1"/>
  <c r="H605" i="1"/>
  <c r="I605" i="1" s="1"/>
  <c r="H2102" i="1"/>
  <c r="I2102" i="1" s="1"/>
  <c r="H2887" i="1"/>
  <c r="I2887" i="1" s="1"/>
  <c r="H2603" i="1"/>
  <c r="I2603" i="1" s="1"/>
  <c r="H2580" i="1"/>
  <c r="I2580" i="1" s="1"/>
  <c r="H607" i="1"/>
  <c r="I607" i="1" s="1"/>
  <c r="H1872" i="1"/>
  <c r="I1872" i="1" s="1"/>
  <c r="H2089" i="1"/>
  <c r="I2089" i="1" s="1"/>
  <c r="H2243" i="1"/>
  <c r="I2243" i="1" s="1"/>
  <c r="H661" i="1"/>
  <c r="I661" i="1" s="1"/>
  <c r="H249" i="1"/>
  <c r="I249" i="1" s="1"/>
  <c r="H3112" i="1"/>
  <c r="I3112" i="1" s="1"/>
  <c r="H1544" i="1"/>
  <c r="I1544" i="1" s="1"/>
  <c r="H2644" i="1"/>
  <c r="I2644" i="1" s="1"/>
  <c r="H1716" i="1"/>
  <c r="I1716" i="1" s="1"/>
  <c r="H263" i="1"/>
  <c r="I263" i="1" s="1"/>
  <c r="H313" i="1"/>
  <c r="I313" i="1" s="1"/>
  <c r="H1836" i="1"/>
  <c r="I1836" i="1" s="1"/>
  <c r="H1329" i="1"/>
  <c r="I1329" i="1" s="1"/>
  <c r="H876" i="1"/>
  <c r="I876" i="1" s="1"/>
  <c r="H658" i="1"/>
  <c r="I658" i="1" s="1"/>
  <c r="H2254" i="1"/>
  <c r="I2254" i="1" s="1"/>
  <c r="H2567" i="1"/>
  <c r="I2567" i="1" s="1"/>
  <c r="H1217" i="1"/>
  <c r="I1217" i="1" s="1"/>
  <c r="H3074" i="1"/>
  <c r="I3074" i="1" s="1"/>
  <c r="H1075" i="1"/>
  <c r="I1075" i="1" s="1"/>
  <c r="H2903" i="1"/>
  <c r="I2903" i="1" s="1"/>
  <c r="H2587" i="1"/>
  <c r="I2587" i="1" s="1"/>
  <c r="H1575" i="1"/>
  <c r="I1575" i="1" s="1"/>
  <c r="H1102" i="1"/>
  <c r="I1102" i="1" s="1"/>
  <c r="H880" i="1"/>
  <c r="I880" i="1" s="1"/>
  <c r="H1747" i="1"/>
  <c r="I1747" i="1" s="1"/>
  <c r="H2260" i="1"/>
  <c r="I2260" i="1" s="1"/>
  <c r="H1913" i="1"/>
  <c r="I1913" i="1" s="1"/>
  <c r="H2522" i="1"/>
  <c r="I2522" i="1" s="1"/>
  <c r="H1533" i="1"/>
  <c r="I1533" i="1" s="1"/>
  <c r="H590" i="1"/>
  <c r="I590" i="1" s="1"/>
  <c r="H1221" i="1"/>
  <c r="I1221" i="1" s="1"/>
  <c r="H526" i="1"/>
  <c r="I526" i="1" s="1"/>
  <c r="H153" i="1"/>
  <c r="I153" i="1" s="1"/>
  <c r="H2737" i="1"/>
  <c r="I2737" i="1" s="1"/>
  <c r="H2202" i="1"/>
  <c r="I2202" i="1" s="1"/>
  <c r="H150" i="1"/>
  <c r="I150" i="1" s="1"/>
  <c r="H681" i="1"/>
  <c r="I681" i="1" s="1"/>
  <c r="H404" i="1"/>
  <c r="I404" i="1" s="1"/>
  <c r="H2080" i="1"/>
  <c r="I2080" i="1" s="1"/>
  <c r="H1091" i="1"/>
  <c r="I1091" i="1" s="1"/>
  <c r="H2809" i="1"/>
  <c r="I2809" i="1" s="1"/>
  <c r="H1022" i="1"/>
  <c r="I1022" i="1" s="1"/>
  <c r="H638" i="1"/>
  <c r="I638" i="1" s="1"/>
  <c r="H1002" i="1"/>
  <c r="I1002" i="1" s="1"/>
  <c r="H1097" i="1"/>
  <c r="I1097" i="1" s="1"/>
  <c r="H1096" i="1"/>
  <c r="I1096" i="1" s="1"/>
  <c r="H1437" i="1"/>
  <c r="I1437" i="1" s="1"/>
  <c r="H3128" i="1"/>
  <c r="I3128" i="1" s="1"/>
  <c r="H444" i="1"/>
  <c r="I444" i="1" s="1"/>
  <c r="H3126" i="1"/>
  <c r="I3126" i="1" s="1"/>
  <c r="H443" i="1"/>
  <c r="I443" i="1" s="1"/>
  <c r="H1246" i="1"/>
  <c r="I1246" i="1" s="1"/>
  <c r="H2593" i="1"/>
  <c r="I2593" i="1" s="1"/>
  <c r="H1191" i="1"/>
  <c r="I1191" i="1" s="1"/>
  <c r="H2413" i="1"/>
  <c r="I2413" i="1" s="1"/>
  <c r="H1117" i="1"/>
  <c r="I1117" i="1" s="1"/>
  <c r="H1116" i="1"/>
  <c r="I1116" i="1" s="1"/>
  <c r="H1183" i="1"/>
  <c r="I1183" i="1" s="1"/>
  <c r="H2697" i="1"/>
  <c r="I2697" i="1" s="1"/>
  <c r="H2939" i="1"/>
  <c r="I2939" i="1" s="1"/>
  <c r="H1424" i="1"/>
  <c r="I1424" i="1" s="1"/>
  <c r="H2187" i="1"/>
  <c r="I2187" i="1" s="1"/>
  <c r="H937" i="1"/>
  <c r="I937" i="1" s="1"/>
  <c r="H357" i="1"/>
  <c r="I357" i="1" s="1"/>
  <c r="H1229" i="1"/>
  <c r="I1229" i="1" s="1"/>
  <c r="H3042" i="1"/>
  <c r="I3042" i="1" s="1"/>
  <c r="H22" i="1"/>
  <c r="I22" i="1" s="1"/>
  <c r="H2708" i="1"/>
  <c r="I2708" i="1" s="1"/>
  <c r="H2681" i="1"/>
  <c r="I2681" i="1" s="1"/>
  <c r="H670" i="1"/>
  <c r="I670" i="1" s="1"/>
  <c r="H344" i="1"/>
  <c r="I344" i="1" s="1"/>
  <c r="H231" i="1"/>
  <c r="I231" i="1" s="1"/>
  <c r="H600" i="1"/>
  <c r="I600" i="1" s="1"/>
  <c r="H964" i="1"/>
  <c r="I964" i="1" s="1"/>
  <c r="H1626" i="1"/>
  <c r="I1626" i="1" s="1"/>
  <c r="H2814" i="1"/>
  <c r="I2814" i="1" s="1"/>
  <c r="H2803" i="1"/>
  <c r="I2803" i="1" s="1"/>
  <c r="H2108" i="1"/>
  <c r="I2108" i="1" s="1"/>
  <c r="H1654" i="1"/>
  <c r="I1654" i="1" s="1"/>
  <c r="H599" i="1"/>
  <c r="I599" i="1" s="1"/>
  <c r="H3106" i="1"/>
  <c r="I3106" i="1" s="1"/>
  <c r="H2847" i="1"/>
  <c r="I2847" i="1" s="1"/>
  <c r="H2283" i="1"/>
  <c r="I2283" i="1" s="1"/>
  <c r="H1785" i="1"/>
  <c r="I1785" i="1" s="1"/>
  <c r="H2931" i="1"/>
  <c r="I2931" i="1" s="1"/>
  <c r="H2374" i="1"/>
  <c r="I2374" i="1" s="1"/>
  <c r="H82" i="1"/>
  <c r="I82" i="1" s="1"/>
  <c r="H1447" i="1"/>
  <c r="I1447" i="1" s="1"/>
  <c r="H2473" i="1"/>
  <c r="I2473" i="1" s="1"/>
  <c r="H191" i="1"/>
  <c r="I191" i="1" s="1"/>
  <c r="H849" i="1"/>
  <c r="I849" i="1" s="1"/>
  <c r="H1870" i="1"/>
  <c r="I1870" i="1" s="1"/>
  <c r="H803" i="1"/>
  <c r="I803" i="1" s="1"/>
  <c r="H2040" i="1"/>
  <c r="I2040" i="1" s="1"/>
  <c r="H1694" i="1"/>
  <c r="I1694" i="1" s="1"/>
  <c r="H1497" i="1"/>
  <c r="I1497" i="1" s="1"/>
  <c r="H1049" i="1"/>
  <c r="I1049" i="1" s="1"/>
  <c r="H705" i="1"/>
  <c r="I705" i="1" s="1"/>
  <c r="H3004" i="1"/>
  <c r="I3004" i="1" s="1"/>
  <c r="H3154" i="1"/>
  <c r="I3154" i="1" s="1"/>
  <c r="H2120" i="1"/>
  <c r="I2120" i="1" s="1"/>
  <c r="H2381" i="1"/>
  <c r="I2381" i="1" s="1"/>
  <c r="H1635" i="1"/>
  <c r="I1635" i="1" s="1"/>
  <c r="H635" i="1"/>
  <c r="I635" i="1" s="1"/>
  <c r="H1799" i="1"/>
  <c r="I1799" i="1" s="1"/>
  <c r="H1427" i="1"/>
  <c r="I1427" i="1" s="1"/>
  <c r="H3136" i="1"/>
  <c r="I3136" i="1" s="1"/>
  <c r="H754" i="1"/>
  <c r="I754" i="1" s="1"/>
  <c r="H1844" i="1"/>
  <c r="I1844" i="1" s="1"/>
  <c r="H2050" i="1"/>
  <c r="I2050" i="1" s="1"/>
  <c r="H2380" i="1"/>
  <c r="I2380" i="1" s="1"/>
  <c r="H1197" i="1"/>
  <c r="I1197" i="1" s="1"/>
  <c r="H224" i="1"/>
  <c r="I224" i="1" s="1"/>
  <c r="H2490" i="1"/>
  <c r="I2490" i="1" s="1"/>
  <c r="H1610" i="1"/>
  <c r="I1610" i="1" s="1"/>
  <c r="H1165" i="1"/>
  <c r="I1165" i="1" s="1"/>
  <c r="H835" i="1"/>
  <c r="I835" i="1" s="1"/>
  <c r="H2427" i="1"/>
  <c r="I2427" i="1" s="1"/>
  <c r="H730" i="1"/>
  <c r="I730" i="1" s="1"/>
  <c r="H3023" i="1"/>
  <c r="I3023" i="1" s="1"/>
  <c r="H373" i="1"/>
  <c r="I373" i="1" s="1"/>
  <c r="H1528" i="1"/>
  <c r="I1528" i="1" s="1"/>
  <c r="H2451" i="1"/>
  <c r="I2451" i="1" s="1"/>
  <c r="H174" i="1"/>
  <c r="I174" i="1" s="1"/>
  <c r="H1704" i="1"/>
  <c r="I1704" i="1" s="1"/>
  <c r="H1067" i="1"/>
  <c r="I1067" i="1" s="1"/>
  <c r="H2024" i="1"/>
  <c r="I2024" i="1" s="1"/>
  <c r="H875" i="1"/>
  <c r="I875" i="1" s="1"/>
  <c r="H135" i="1"/>
  <c r="I135" i="1" s="1"/>
  <c r="H1124" i="1"/>
  <c r="I1124" i="1" s="1"/>
  <c r="H1435" i="1"/>
  <c r="I1435" i="1" s="1"/>
  <c r="H128" i="1"/>
  <c r="I128" i="1" s="1"/>
  <c r="H714" i="1"/>
  <c r="I714" i="1" s="1"/>
  <c r="H1593" i="1"/>
  <c r="I1593" i="1" s="1"/>
  <c r="H384" i="1"/>
  <c r="I384" i="1" s="1"/>
  <c r="H740" i="1"/>
  <c r="I740" i="1" s="1"/>
  <c r="H2855" i="1"/>
  <c r="I2855" i="1" s="1"/>
  <c r="H94" i="1"/>
  <c r="I94" i="1" s="1"/>
  <c r="H910" i="1"/>
  <c r="I910" i="1" s="1"/>
  <c r="H906" i="1"/>
  <c r="I906" i="1" s="1"/>
  <c r="H1756" i="1"/>
  <c r="I1756" i="1" s="1"/>
  <c r="H160" i="1"/>
  <c r="I160" i="1" s="1"/>
  <c r="H975" i="1"/>
  <c r="I975" i="1" s="1"/>
  <c r="H1736" i="1"/>
  <c r="I1736" i="1" s="1"/>
  <c r="H1952" i="1"/>
  <c r="I1952" i="1" s="1"/>
  <c r="H451" i="1"/>
  <c r="I451" i="1" s="1"/>
  <c r="H399" i="1"/>
  <c r="I399" i="1" s="1"/>
  <c r="H2607" i="1"/>
  <c r="I2607" i="1" s="1"/>
  <c r="H545" i="1"/>
  <c r="I545" i="1" s="1"/>
  <c r="H1212" i="1"/>
  <c r="I1212" i="1" s="1"/>
  <c r="H2954" i="1"/>
  <c r="I2954" i="1" s="1"/>
  <c r="H2916" i="1"/>
  <c r="I2916" i="1" s="1"/>
  <c r="H1831" i="1"/>
  <c r="I1831" i="1" s="1"/>
  <c r="H2974" i="1"/>
  <c r="I2974" i="1" s="1"/>
  <c r="H2719" i="1"/>
  <c r="I2719" i="1" s="1"/>
  <c r="H851" i="1"/>
  <c r="I851" i="1" s="1"/>
  <c r="H1775" i="1"/>
  <c r="I1775" i="1" s="1"/>
  <c r="H2459" i="1"/>
  <c r="I2459" i="1" s="1"/>
  <c r="H480" i="1"/>
  <c r="I480" i="1" s="1"/>
  <c r="H2973" i="1"/>
  <c r="I2973" i="1" s="1"/>
  <c r="H2244" i="1"/>
  <c r="I2244" i="1" s="1"/>
  <c r="H654" i="1"/>
  <c r="I654" i="1" s="1"/>
  <c r="H1871" i="1"/>
  <c r="I1871" i="1" s="1"/>
  <c r="H206" i="1"/>
  <c r="I206" i="1" s="1"/>
  <c r="H2342" i="1"/>
  <c r="I2342" i="1" s="1"/>
  <c r="H1458" i="1"/>
  <c r="I1458" i="1" s="1"/>
  <c r="H2083" i="1"/>
  <c r="I2083" i="1" s="1"/>
  <c r="H2307" i="1"/>
  <c r="I2307" i="1" s="1"/>
  <c r="H943" i="1"/>
  <c r="I943" i="1" s="1"/>
  <c r="H2013" i="1"/>
  <c r="I2013" i="1" s="1"/>
  <c r="H463" i="1"/>
  <c r="I463" i="1" s="1"/>
  <c r="H2554" i="1"/>
  <c r="I2554" i="1" s="1"/>
  <c r="H2191" i="1"/>
  <c r="I2191" i="1" s="1"/>
  <c r="H1482" i="1"/>
  <c r="I1482" i="1" s="1"/>
  <c r="H2715" i="1"/>
  <c r="I2715" i="1" s="1"/>
  <c r="H2075" i="1"/>
  <c r="I2075" i="1" s="1"/>
  <c r="H1541" i="1"/>
  <c r="I1541" i="1" s="1"/>
  <c r="H124" i="1"/>
  <c r="I124" i="1" s="1"/>
  <c r="H5" i="1"/>
  <c r="I5" i="1" s="1"/>
  <c r="H585" i="1"/>
  <c r="I585" i="1" s="1"/>
  <c r="H584" i="1"/>
  <c r="I584" i="1" s="1"/>
  <c r="H2574" i="1"/>
  <c r="I2574" i="1" s="1"/>
  <c r="H1672" i="1"/>
  <c r="I1672" i="1" s="1"/>
  <c r="H2879" i="1"/>
  <c r="I2879" i="1" s="1"/>
  <c r="H804" i="1"/>
  <c r="I804" i="1" s="1"/>
  <c r="H542" i="1"/>
  <c r="I542" i="1" s="1"/>
  <c r="H105" i="1"/>
  <c r="I105" i="1" s="1"/>
  <c r="H2978" i="1"/>
  <c r="I2978" i="1" s="1"/>
  <c r="H222" i="1"/>
  <c r="I222" i="1" s="1"/>
  <c r="H866" i="1"/>
  <c r="I866" i="1" s="1"/>
  <c r="H1781" i="1"/>
  <c r="I1781" i="1" s="1"/>
  <c r="H1776" i="1"/>
  <c r="I1776" i="1" s="1"/>
  <c r="H2975" i="1"/>
  <c r="I2975" i="1" s="1"/>
  <c r="H282" i="1"/>
  <c r="I282" i="1" s="1"/>
  <c r="H2471" i="1"/>
  <c r="I2471" i="1" s="1"/>
  <c r="H1993" i="1"/>
  <c r="I1993" i="1" s="1"/>
  <c r="H232" i="1"/>
  <c r="I232" i="1" s="1"/>
  <c r="H1375" i="1"/>
  <c r="I1375" i="1" s="1"/>
  <c r="H1303" i="1"/>
  <c r="I1303" i="1" s="1"/>
  <c r="H2470" i="1"/>
  <c r="I2470" i="1" s="1"/>
  <c r="H1883" i="1"/>
  <c r="I1883" i="1" s="1"/>
  <c r="H3059" i="1"/>
  <c r="I3059" i="1" s="1"/>
  <c r="H93" i="1"/>
  <c r="I93" i="1" s="1"/>
  <c r="H2544" i="1"/>
  <c r="I2544" i="1" s="1"/>
  <c r="H1113" i="1"/>
  <c r="I1113" i="1" s="1"/>
  <c r="H1602" i="1"/>
  <c r="I1602" i="1" s="1"/>
  <c r="H3018" i="1"/>
  <c r="I3018" i="1" s="1"/>
  <c r="H1538" i="1"/>
  <c r="I1538" i="1" s="1"/>
  <c r="H2653" i="1"/>
  <c r="I2653" i="1" s="1"/>
  <c r="H3017" i="1"/>
  <c r="I3017" i="1" s="1"/>
  <c r="H214" i="1"/>
  <c r="I214" i="1" s="1"/>
  <c r="H1125" i="1"/>
  <c r="I1125" i="1" s="1"/>
  <c r="H218" i="1"/>
  <c r="I218" i="1" s="1"/>
  <c r="H1470" i="1"/>
  <c r="I1470" i="1" s="1"/>
  <c r="H2476" i="1"/>
  <c r="I2476" i="1" s="1"/>
  <c r="H1634" i="1"/>
  <c r="I1634" i="1" s="1"/>
  <c r="H2319" i="1"/>
  <c r="I2319" i="1" s="1"/>
  <c r="H1106" i="1"/>
  <c r="I1106" i="1" s="1"/>
  <c r="H955" i="1"/>
  <c r="I955" i="1" s="1"/>
  <c r="H1071" i="1"/>
  <c r="I1071" i="1" s="1"/>
  <c r="H3053" i="1"/>
  <c r="I3053" i="1" s="1"/>
  <c r="H1601" i="1"/>
  <c r="I1601" i="1" s="1"/>
  <c r="H1268" i="1"/>
  <c r="I1268" i="1" s="1"/>
  <c r="H2461" i="1"/>
  <c r="I2461" i="1" s="1"/>
  <c r="H985" i="1"/>
  <c r="I985" i="1" s="1"/>
  <c r="H996" i="1"/>
  <c r="I996" i="1" s="1"/>
  <c r="H703" i="1"/>
  <c r="I703" i="1" s="1"/>
  <c r="H216" i="1"/>
  <c r="I216" i="1" s="1"/>
  <c r="H927" i="1"/>
  <c r="I927" i="1" s="1"/>
  <c r="H1044" i="1"/>
  <c r="I1044" i="1" s="1"/>
  <c r="H744" i="1"/>
  <c r="I744" i="1" s="1"/>
  <c r="H1011" i="1"/>
  <c r="I1011" i="1" s="1"/>
  <c r="H1828" i="1"/>
  <c r="I1828" i="1" s="1"/>
  <c r="H1204" i="1"/>
  <c r="I1204" i="1" s="1"/>
  <c r="H1000" i="1"/>
  <c r="I1000" i="1" s="1"/>
  <c r="H1937" i="1"/>
  <c r="I1937" i="1" s="1"/>
  <c r="H2001" i="1"/>
  <c r="I2001" i="1" s="1"/>
  <c r="H2031" i="1"/>
  <c r="I2031" i="1" s="1"/>
  <c r="H477" i="1"/>
  <c r="I477" i="1" s="1"/>
  <c r="H1498" i="1"/>
  <c r="I1498" i="1" s="1"/>
  <c r="H1919" i="1"/>
  <c r="I1919" i="1" s="1"/>
  <c r="H1147" i="1"/>
  <c r="I1147" i="1" s="1"/>
  <c r="H197" i="1"/>
  <c r="I197" i="1" s="1"/>
  <c r="H2964" i="1"/>
  <c r="I2964" i="1" s="1"/>
  <c r="H2021" i="1"/>
  <c r="I2021" i="1" s="1"/>
  <c r="H271" i="1"/>
  <c r="I271" i="1" s="1"/>
  <c r="H1890" i="1"/>
  <c r="I1890" i="1" s="1"/>
  <c r="H1135" i="1"/>
  <c r="I1135" i="1" s="1"/>
  <c r="H1254" i="1"/>
  <c r="I1254" i="1" s="1"/>
  <c r="H1701" i="1"/>
  <c r="I1701" i="1" s="1"/>
  <c r="H1275" i="1"/>
  <c r="I1275" i="1" s="1"/>
  <c r="H301" i="1"/>
  <c r="I301" i="1" s="1"/>
  <c r="H1621" i="1"/>
  <c r="I1621" i="1" s="1"/>
  <c r="H2389" i="1"/>
  <c r="I2389" i="1" s="1"/>
  <c r="H1548" i="1"/>
  <c r="I1548" i="1" s="1"/>
  <c r="H1167" i="1"/>
  <c r="I1167" i="1" s="1"/>
  <c r="H728" i="1"/>
  <c r="I728" i="1" s="1"/>
  <c r="H1958" i="1"/>
  <c r="I1958" i="1" s="1"/>
  <c r="H2175" i="1"/>
  <c r="I2175" i="1" s="1"/>
  <c r="H3093" i="1"/>
  <c r="I3093" i="1" s="1"/>
  <c r="H2885" i="1"/>
  <c r="I2885" i="1" s="1"/>
  <c r="H2448" i="1"/>
  <c r="I2448" i="1" s="1"/>
  <c r="H652" i="1"/>
  <c r="I652" i="1" s="1"/>
  <c r="H3102" i="1"/>
  <c r="I3102" i="1" s="1"/>
  <c r="H2932" i="1"/>
  <c r="I2932" i="1" s="1"/>
  <c r="H666" i="1"/>
  <c r="I666" i="1" s="1"/>
  <c r="H2048" i="1"/>
  <c r="I2048" i="1" s="1"/>
  <c r="H1314" i="1"/>
  <c r="I1314" i="1" s="1"/>
  <c r="H3034" i="1"/>
  <c r="I3034" i="1" s="1"/>
  <c r="H338" i="1"/>
  <c r="I338" i="1" s="1"/>
  <c r="H1879" i="1"/>
  <c r="I1879" i="1" s="1"/>
  <c r="H3065" i="1"/>
  <c r="I3065" i="1" s="1"/>
  <c r="H210" i="1"/>
  <c r="I210" i="1" s="1"/>
  <c r="H1964" i="1"/>
  <c r="I1964" i="1" s="1"/>
  <c r="H1092" i="1"/>
  <c r="I1092" i="1" s="1"/>
  <c r="H2873" i="1"/>
  <c r="I2873" i="1" s="1"/>
  <c r="H1591" i="1"/>
  <c r="I1591" i="1" s="1"/>
  <c r="H1055" i="1"/>
  <c r="I1055" i="1" s="1"/>
  <c r="H253" i="1"/>
  <c r="I253" i="1" s="1"/>
  <c r="H2315" i="1"/>
  <c r="I2315" i="1" s="1"/>
  <c r="H342" i="1"/>
  <c r="I342" i="1" s="1"/>
  <c r="H2425" i="1"/>
  <c r="I2425" i="1" s="1"/>
  <c r="H696" i="1"/>
  <c r="I696" i="1" s="1"/>
  <c r="H813" i="1"/>
  <c r="I813" i="1" s="1"/>
  <c r="H1642" i="1"/>
  <c r="I1642" i="1" s="1"/>
  <c r="H1659" i="1"/>
  <c r="I1659" i="1" s="1"/>
  <c r="H825" i="1"/>
  <c r="I825" i="1" s="1"/>
  <c r="H1037" i="1"/>
  <c r="I1037" i="1" s="1"/>
  <c r="H2878" i="1"/>
  <c r="I2878" i="1" s="1"/>
  <c r="H969" i="1"/>
  <c r="I969" i="1" s="1"/>
  <c r="H2770" i="1"/>
  <c r="I2770" i="1" s="1"/>
  <c r="H896" i="1"/>
  <c r="I896" i="1" s="1"/>
  <c r="H3160" i="1"/>
  <c r="I3160" i="1" s="1"/>
  <c r="H2751" i="1"/>
  <c r="I2751" i="1" s="1"/>
  <c r="H2672" i="1"/>
  <c r="I2672" i="1" s="1"/>
  <c r="H963" i="1"/>
  <c r="I963" i="1" s="1"/>
  <c r="H3149" i="1"/>
  <c r="I3149" i="1" s="1"/>
  <c r="H2657" i="1"/>
  <c r="I2657" i="1" s="1"/>
  <c r="H865" i="1"/>
  <c r="I865" i="1" s="1"/>
  <c r="H1901" i="1"/>
  <c r="I1901" i="1" s="1"/>
  <c r="H753" i="1"/>
  <c r="I753" i="1" s="1"/>
  <c r="H2777" i="1"/>
  <c r="I2777" i="1" s="1"/>
  <c r="H1473" i="1"/>
  <c r="I1473" i="1" s="1"/>
  <c r="H2562" i="1"/>
  <c r="I2562" i="1" s="1"/>
  <c r="H852" i="1"/>
  <c r="I852" i="1" s="1"/>
  <c r="H312" i="1"/>
  <c r="I312" i="1" s="1"/>
  <c r="H2889" i="1"/>
  <c r="I2889" i="1" s="1"/>
  <c r="H980" i="1"/>
  <c r="I980" i="1" s="1"/>
  <c r="H2947" i="1"/>
  <c r="I2947" i="1" s="1"/>
  <c r="H2883" i="1"/>
  <c r="I2883" i="1" s="1"/>
  <c r="H3029" i="1"/>
  <c r="I3029" i="1" s="1"/>
  <c r="H1078" i="1"/>
  <c r="I1078" i="1" s="1"/>
  <c r="H1031" i="1"/>
  <c r="I1031" i="1" s="1"/>
  <c r="H1651" i="1"/>
  <c r="I1651" i="1" s="1"/>
  <c r="H833" i="1"/>
  <c r="I833" i="1" s="1"/>
  <c r="H1396" i="1"/>
  <c r="I1396" i="1" s="1"/>
  <c r="H2985" i="1"/>
  <c r="I2985" i="1" s="1"/>
  <c r="H2194" i="1"/>
  <c r="I2194" i="1" s="1"/>
  <c r="H1652" i="1"/>
  <c r="I1652" i="1" s="1"/>
  <c r="H1665" i="1"/>
  <c r="I1665" i="1" s="1"/>
  <c r="H1304" i="1"/>
  <c r="I1304" i="1" s="1"/>
  <c r="H407" i="1"/>
  <c r="I407" i="1" s="1"/>
  <c r="H1474" i="1"/>
  <c r="I1474" i="1" s="1"/>
  <c r="H616" i="1"/>
  <c r="I616" i="1" s="1"/>
  <c r="H1605" i="1"/>
  <c r="I1605" i="1" s="1"/>
  <c r="H91" i="1"/>
  <c r="I91" i="1" s="1"/>
  <c r="H2511" i="1"/>
  <c r="I2511" i="1" s="1"/>
  <c r="H1177" i="1"/>
  <c r="I1177" i="1" s="1"/>
  <c r="H1915" i="1"/>
  <c r="I1915" i="1" s="1"/>
  <c r="H1394" i="1"/>
  <c r="I1394" i="1" s="1"/>
  <c r="H736" i="1"/>
  <c r="I736" i="1" s="1"/>
  <c r="H421" i="1"/>
  <c r="I421" i="1" s="1"/>
  <c r="H930" i="1"/>
  <c r="I930" i="1" s="1"/>
  <c r="H1898" i="1"/>
  <c r="I1898" i="1" s="1"/>
  <c r="H1947" i="1"/>
  <c r="I1947" i="1" s="1"/>
  <c r="H1433" i="1"/>
  <c r="I1433" i="1" s="1"/>
  <c r="H2178" i="1"/>
  <c r="I2178" i="1" s="1"/>
  <c r="H235" i="1"/>
  <c r="I235" i="1" s="1"/>
  <c r="H1359" i="1"/>
  <c r="I1359" i="1" s="1"/>
  <c r="H2159" i="1"/>
  <c r="I2159" i="1" s="1"/>
  <c r="H1555" i="1"/>
  <c r="I1555" i="1" s="1"/>
  <c r="H2438" i="1"/>
  <c r="I2438" i="1" s="1"/>
  <c r="H401" i="1"/>
  <c r="I401" i="1" s="1"/>
  <c r="H2791" i="1"/>
  <c r="I2791" i="1" s="1"/>
  <c r="H1505" i="1"/>
  <c r="I1505" i="1" s="1"/>
  <c r="H239" i="1"/>
  <c r="I239" i="1" s="1"/>
  <c r="H2164" i="1"/>
  <c r="I2164" i="1" s="1"/>
  <c r="H1405" i="1"/>
  <c r="I1405" i="1" s="1"/>
  <c r="H2507" i="1"/>
  <c r="I2507" i="1" s="1"/>
  <c r="H2182" i="1"/>
  <c r="I2182" i="1" s="1"/>
  <c r="H76" i="1"/>
  <c r="I76" i="1" s="1"/>
  <c r="H2548" i="1"/>
  <c r="I2548" i="1" s="1"/>
  <c r="H1286" i="1"/>
  <c r="I1286" i="1" s="1"/>
  <c r="H2986" i="1"/>
  <c r="I2986" i="1" s="1"/>
  <c r="H1507" i="1"/>
  <c r="I1507" i="1" s="1"/>
  <c r="H2218" i="1"/>
  <c r="I2218" i="1" s="1"/>
  <c r="H1556" i="1"/>
  <c r="I1556" i="1" s="1"/>
  <c r="H2723" i="1"/>
  <c r="I2723" i="1" s="1"/>
  <c r="H1361" i="1"/>
  <c r="I1361" i="1" s="1"/>
  <c r="H2" i="1"/>
  <c r="I2" i="1" s="1"/>
  <c r="H3" i="1"/>
  <c r="I3" i="1" s="1"/>
  <c r="H61" i="1"/>
  <c r="I61" i="1" s="1"/>
  <c r="H2669" i="1"/>
  <c r="I2669" i="1" s="1"/>
  <c r="H1005" i="1"/>
  <c r="I1005" i="1" s="1"/>
  <c r="H2794" i="1"/>
  <c r="I2794" i="1" s="1"/>
  <c r="H1972" i="1"/>
  <c r="I1972" i="1" s="1"/>
  <c r="H2003" i="1"/>
  <c r="I2003" i="1" s="1"/>
  <c r="H737" i="1"/>
  <c r="I737" i="1" s="1"/>
  <c r="H1518" i="1"/>
  <c r="I1518" i="1" s="1"/>
  <c r="H1860" i="1"/>
  <c r="I1860" i="1" s="1"/>
  <c r="H2124" i="1"/>
  <c r="I2124" i="1" s="1"/>
  <c r="H2539" i="1"/>
  <c r="I2539" i="1" s="1"/>
  <c r="H2724" i="1"/>
  <c r="I2724" i="1" s="1"/>
  <c r="H2671" i="1"/>
  <c r="I2671" i="1" s="1"/>
  <c r="H2595" i="1"/>
  <c r="I2595" i="1" s="1"/>
  <c r="H2936" i="1"/>
  <c r="I2936" i="1" s="1"/>
  <c r="H2691" i="1"/>
  <c r="I2691" i="1" s="1"/>
  <c r="H1519" i="1"/>
  <c r="I1519" i="1" s="1"/>
  <c r="H2125" i="1"/>
  <c r="I2125" i="1" s="1"/>
  <c r="H2694" i="1"/>
  <c r="I2694" i="1" s="1"/>
  <c r="H1970" i="1"/>
  <c r="I1970" i="1" s="1"/>
  <c r="H2732" i="1"/>
  <c r="I2732" i="1" s="1"/>
  <c r="H2538" i="1"/>
  <c r="I2538" i="1" s="1"/>
  <c r="H2687" i="1"/>
  <c r="I2687" i="1" s="1"/>
  <c r="H2911" i="1"/>
  <c r="I2911" i="1" s="1"/>
  <c r="H844" i="1"/>
  <c r="I844" i="1" s="1"/>
  <c r="H1270" i="1"/>
  <c r="I1270" i="1" s="1"/>
  <c r="H3062" i="1"/>
  <c r="I3062" i="1" s="1"/>
  <c r="H1377" i="1"/>
  <c r="I1377" i="1" s="1"/>
  <c r="H30" i="1"/>
  <c r="I30" i="1" s="1"/>
  <c r="H3141" i="1"/>
  <c r="I3141" i="1" s="1"/>
  <c r="H1271" i="1"/>
  <c r="I1271" i="1" s="1"/>
  <c r="H845" i="1"/>
  <c r="I845" i="1" s="1"/>
  <c r="H3066" i="1"/>
  <c r="I3066" i="1" s="1"/>
  <c r="H3142" i="1"/>
  <c r="I3142" i="1" s="1"/>
  <c r="H1466" i="1"/>
  <c r="I1466" i="1" s="1"/>
  <c r="H2258" i="1"/>
  <c r="I2258" i="1" s="1"/>
  <c r="H2778" i="1"/>
  <c r="I2778" i="1" s="1"/>
  <c r="H2559" i="1"/>
  <c r="I2559" i="1" s="1"/>
  <c r="H519" i="1"/>
  <c r="I519" i="1" s="1"/>
  <c r="H102" i="1"/>
  <c r="I102" i="1" s="1"/>
  <c r="H318" i="1"/>
  <c r="I318" i="1" s="1"/>
  <c r="H2478" i="1"/>
  <c r="I2478" i="1" s="1"/>
  <c r="H2535" i="1"/>
  <c r="I2535" i="1" s="1"/>
  <c r="H2479" i="1"/>
  <c r="I2479" i="1" s="1"/>
  <c r="H2771" i="1"/>
  <c r="I2771" i="1" s="1"/>
  <c r="H2503" i="1"/>
  <c r="I2503" i="1" s="1"/>
  <c r="H978" i="1"/>
  <c r="I978" i="1" s="1"/>
  <c r="H2600" i="1"/>
  <c r="I2600" i="1" s="1"/>
  <c r="H997" i="1"/>
  <c r="I997" i="1" s="1"/>
  <c r="H2144" i="1"/>
  <c r="I2144" i="1" s="1"/>
  <c r="H1572" i="1"/>
  <c r="I1572" i="1" s="1"/>
  <c r="H1215" i="1"/>
  <c r="I1215" i="1" s="1"/>
  <c r="H765" i="1"/>
  <c r="I765" i="1" s="1"/>
  <c r="H1052" i="1"/>
  <c r="I1052" i="1" s="1"/>
  <c r="H1279" i="1"/>
  <c r="I1279" i="1" s="1"/>
  <c r="H826" i="1"/>
  <c r="I826" i="1" s="1"/>
  <c r="H2750" i="1"/>
  <c r="I2750" i="1" s="1"/>
  <c r="H2023" i="1"/>
  <c r="I2023" i="1" s="1"/>
  <c r="H2197" i="1"/>
  <c r="I2197" i="1" s="1"/>
  <c r="H2575" i="1"/>
  <c r="I2575" i="1" s="1"/>
  <c r="H1563" i="1"/>
  <c r="I1563" i="1" s="1"/>
  <c r="H1553" i="1"/>
  <c r="I1553" i="1" s="1"/>
  <c r="H456" i="1"/>
  <c r="I456" i="1" s="1"/>
  <c r="H1308" i="1"/>
  <c r="I1308" i="1" s="1"/>
  <c r="H1569" i="1"/>
  <c r="I1569" i="1" s="1"/>
  <c r="H1620" i="1"/>
  <c r="I1620" i="1" s="1"/>
  <c r="H1353" i="1"/>
  <c r="I1353" i="1" s="1"/>
  <c r="H1422" i="1"/>
  <c r="I1422" i="1" s="1"/>
  <c r="H2203" i="1"/>
  <c r="I2203" i="1" s="1"/>
  <c r="H2907" i="1"/>
  <c r="I2907" i="1" s="1"/>
  <c r="H2397" i="1"/>
  <c r="I2397" i="1" s="1"/>
  <c r="H1150" i="1"/>
  <c r="I1150" i="1" s="1"/>
  <c r="H270" i="1"/>
  <c r="I270" i="1" s="1"/>
  <c r="H1825" i="1"/>
  <c r="I1825" i="1" s="1"/>
  <c r="H2250" i="1"/>
  <c r="I2250" i="1" s="1"/>
  <c r="H637" i="1"/>
  <c r="I637" i="1" s="1"/>
  <c r="H2960" i="1"/>
  <c r="I2960" i="1" s="1"/>
  <c r="H2944" i="1"/>
  <c r="I2944" i="1" s="1"/>
  <c r="H2906" i="1"/>
  <c r="I2906" i="1" s="1"/>
  <c r="H431" i="1"/>
  <c r="I431" i="1" s="1"/>
  <c r="H2090" i="1"/>
  <c r="I2090" i="1" s="1"/>
  <c r="H1027" i="1"/>
  <c r="I1027" i="1" s="1"/>
  <c r="H2036" i="1"/>
  <c r="I2036" i="1" s="1"/>
  <c r="H2701" i="1"/>
  <c r="I2701" i="1" s="1"/>
  <c r="H2431" i="1"/>
  <c r="I2431" i="1" s="1"/>
  <c r="H2494" i="1"/>
  <c r="I2494" i="1" s="1"/>
  <c r="H1981" i="1"/>
  <c r="I1981" i="1" s="1"/>
  <c r="H817" i="1"/>
  <c r="I817" i="1" s="1"/>
  <c r="H267" i="1"/>
  <c r="I267" i="1" s="1"/>
  <c r="H1160" i="1"/>
  <c r="I1160" i="1" s="1"/>
  <c r="H557" i="1"/>
  <c r="I557" i="1" s="1"/>
  <c r="H1453" i="1"/>
  <c r="I1453" i="1" s="1"/>
  <c r="H819" i="1"/>
  <c r="I819" i="1" s="1"/>
  <c r="H2411" i="1"/>
  <c r="I2411" i="1" s="1"/>
  <c r="H185" i="1"/>
  <c r="I185" i="1" s="1"/>
  <c r="H1985" i="1"/>
  <c r="I1985" i="1" s="1"/>
  <c r="H2853" i="1"/>
  <c r="I2853" i="1" s="1"/>
  <c r="H1731" i="1"/>
  <c r="I1731" i="1" s="1"/>
  <c r="H1977" i="1"/>
  <c r="I1977" i="1" s="1"/>
  <c r="H72" i="1"/>
  <c r="I72" i="1" s="1"/>
  <c r="H1768" i="1"/>
  <c r="I1768" i="1" s="1"/>
  <c r="H1249" i="1"/>
  <c r="I1249" i="1" s="1"/>
  <c r="H2361" i="1"/>
  <c r="I2361" i="1" s="1"/>
  <c r="H2274" i="1"/>
  <c r="I2274" i="1" s="1"/>
  <c r="H2610" i="1"/>
  <c r="I2610" i="1" s="1"/>
  <c r="H546" i="1"/>
  <c r="I546" i="1" s="1"/>
  <c r="H2266" i="1"/>
  <c r="I2266" i="1" s="1"/>
  <c r="H770" i="1"/>
  <c r="I770" i="1" s="1"/>
  <c r="H623" i="1"/>
  <c r="I623" i="1" s="1"/>
  <c r="H594" i="1"/>
  <c r="I594" i="1" s="1"/>
  <c r="H1767" i="1"/>
  <c r="I1767" i="1" s="1"/>
  <c r="H127" i="1"/>
  <c r="I127" i="1" s="1"/>
  <c r="H1815" i="1"/>
  <c r="I1815" i="1" s="1"/>
  <c r="H2338" i="1"/>
  <c r="I2338" i="1" s="1"/>
  <c r="H1154" i="1"/>
  <c r="I1154" i="1" s="1"/>
  <c r="H1864" i="1"/>
  <c r="I1864" i="1" s="1"/>
  <c r="H1085" i="1"/>
  <c r="I1085" i="1" s="1"/>
  <c r="H1334" i="1"/>
  <c r="I1334" i="1" s="1"/>
  <c r="H1340" i="1"/>
  <c r="I1340" i="1" s="1"/>
  <c r="H2291" i="1"/>
  <c r="I2291" i="1" s="1"/>
  <c r="H1020" i="1"/>
  <c r="I1020" i="1" s="1"/>
  <c r="H2557" i="1"/>
  <c r="I2557" i="1" s="1"/>
  <c r="H1841" i="1"/>
  <c r="I1841" i="1" s="1"/>
  <c r="H2686" i="1"/>
  <c r="I2686" i="1" s="1"/>
  <c r="H1350" i="1"/>
  <c r="I1350" i="1" s="1"/>
  <c r="H2364" i="1"/>
  <c r="I2364" i="1" s="1"/>
  <c r="H1784" i="1"/>
  <c r="I1784" i="1" s="1"/>
  <c r="H1019" i="1"/>
  <c r="I1019" i="1" s="1"/>
  <c r="H1638" i="1"/>
  <c r="I1638" i="1" s="1"/>
  <c r="H1339" i="1"/>
  <c r="I1339" i="1" s="1"/>
  <c r="H2665" i="1"/>
  <c r="I2665" i="1" s="1"/>
  <c r="H122" i="1"/>
  <c r="I122" i="1" s="1"/>
  <c r="H948" i="1"/>
  <c r="I948" i="1" s="1"/>
  <c r="H2337" i="1"/>
  <c r="I2337" i="1" s="1"/>
  <c r="H1567" i="1"/>
  <c r="I1567" i="1" s="1"/>
  <c r="H694" i="1"/>
  <c r="I694" i="1" s="1"/>
  <c r="H2352" i="1"/>
  <c r="I2352" i="1" s="1"/>
  <c r="H1990" i="1"/>
  <c r="I1990" i="1" s="1"/>
  <c r="H791" i="1"/>
  <c r="I791" i="1" s="1"/>
  <c r="H2253" i="1"/>
  <c r="I2253" i="1" s="1"/>
  <c r="H549" i="1"/>
  <c r="I549" i="1" s="1"/>
  <c r="H693" i="1"/>
  <c r="I693" i="1" s="1"/>
  <c r="H1489" i="1"/>
  <c r="I1489" i="1" s="1"/>
  <c r="H2434" i="1"/>
  <c r="I2434" i="1" s="1"/>
  <c r="H558" i="1"/>
  <c r="I558" i="1" s="1"/>
  <c r="H2518" i="1"/>
  <c r="I2518" i="1" s="1"/>
  <c r="H2682" i="1"/>
  <c r="I2682" i="1" s="1"/>
  <c r="H2899" i="1"/>
  <c r="I2899" i="1" s="1"/>
  <c r="H909" i="1"/>
  <c r="I909" i="1" s="1"/>
  <c r="H383" i="1"/>
  <c r="I383" i="1" s="1"/>
  <c r="H954" i="1"/>
  <c r="I954" i="1" s="1"/>
  <c r="H369" i="1"/>
  <c r="I369" i="1" s="1"/>
  <c r="H435" i="1"/>
  <c r="I435" i="1" s="1"/>
  <c r="H1419" i="1"/>
  <c r="I1419" i="1" s="1"/>
  <c r="H780" i="1"/>
  <c r="I780" i="1" s="1"/>
  <c r="H1417" i="1"/>
  <c r="I1417" i="1" s="1"/>
  <c r="H2502" i="1"/>
  <c r="I2502" i="1" s="1"/>
  <c r="H778" i="1"/>
  <c r="I778" i="1" s="1"/>
  <c r="H2822" i="1"/>
  <c r="I2822" i="1" s="1"/>
  <c r="H1445" i="1"/>
  <c r="I1445" i="1" s="1"/>
  <c r="H488" i="1"/>
  <c r="I488" i="1" s="1"/>
  <c r="H2664" i="1"/>
  <c r="I2664" i="1" s="1"/>
  <c r="H329" i="1"/>
  <c r="I329" i="1" s="1"/>
  <c r="H2820" i="1"/>
  <c r="I2820" i="1" s="1"/>
  <c r="H1850" i="1"/>
  <c r="I1850" i="1" s="1"/>
  <c r="H615" i="1"/>
  <c r="I615" i="1" s="1"/>
  <c r="H812" i="1"/>
  <c r="I812" i="1" s="1"/>
  <c r="H486" i="1"/>
  <c r="I486" i="1" s="1"/>
  <c r="H893" i="1"/>
  <c r="I893" i="1" s="1"/>
  <c r="H28" i="1"/>
  <c r="I28" i="1" s="1"/>
  <c r="H2211" i="1"/>
  <c r="I2211" i="1" s="1"/>
  <c r="H2237" i="1"/>
  <c r="I2237" i="1" s="1"/>
  <c r="H258" i="1"/>
  <c r="I258" i="1" s="1"/>
  <c r="H1421" i="1"/>
  <c r="I1421" i="1" s="1"/>
  <c r="H1368" i="1"/>
  <c r="I1368" i="1" s="1"/>
  <c r="H2207" i="1"/>
  <c r="I2207" i="1" s="1"/>
  <c r="H2650" i="1"/>
  <c r="I2650" i="1" s="1"/>
  <c r="H1018" i="1"/>
  <c r="I1018" i="1" s="1"/>
  <c r="H173" i="1"/>
  <c r="I173" i="1" s="1"/>
  <c r="H2648" i="1"/>
  <c r="I2648" i="1" s="1"/>
  <c r="H2533" i="1"/>
  <c r="I2533" i="1" s="1"/>
  <c r="H614" i="1"/>
  <c r="I614" i="1" s="1"/>
  <c r="H115" i="1"/>
  <c r="I115" i="1" s="1"/>
  <c r="H2086" i="1"/>
  <c r="I2086" i="1" s="1"/>
  <c r="H1934" i="1"/>
  <c r="I1934" i="1" s="1"/>
  <c r="H1441" i="1"/>
  <c r="I1441" i="1" s="1"/>
  <c r="H1388" i="1"/>
  <c r="I1388" i="1" s="1"/>
  <c r="H613" i="1"/>
  <c r="I613" i="1" s="1"/>
  <c r="H1278" i="1"/>
  <c r="I1278" i="1" s="1"/>
  <c r="H553" i="1"/>
  <c r="I553" i="1" s="1"/>
  <c r="H2636" i="1"/>
  <c r="I2636" i="1" s="1"/>
  <c r="H1835" i="1"/>
  <c r="I1835" i="1" s="1"/>
  <c r="H502" i="1"/>
  <c r="I502" i="1" s="1"/>
  <c r="H245" i="1"/>
  <c r="I245" i="1" s="1"/>
  <c r="H2789" i="1"/>
  <c r="I2789" i="1" s="1"/>
  <c r="H388" i="1"/>
  <c r="I388" i="1" s="1"/>
  <c r="H547" i="1"/>
  <c r="I547" i="1" s="1"/>
  <c r="H1404" i="1"/>
  <c r="I1404" i="1" s="1"/>
  <c r="H17" i="1"/>
  <c r="I17" i="1" s="1"/>
  <c r="H18" i="1"/>
  <c r="I18" i="1" s="1"/>
  <c r="H858" i="1"/>
  <c r="I858" i="1" s="1"/>
  <c r="H503" i="1"/>
  <c r="I503" i="1" s="1"/>
  <c r="H2921" i="1"/>
  <c r="I2921" i="1" s="1"/>
  <c r="H686" i="1"/>
  <c r="I686" i="1" s="1"/>
  <c r="H902" i="1"/>
  <c r="I902" i="1" s="1"/>
  <c r="H1885" i="1"/>
  <c r="I1885" i="1" s="1"/>
  <c r="H2214" i="1"/>
  <c r="I2214" i="1" s="1"/>
  <c r="H2799" i="1"/>
  <c r="I2799" i="1" s="1"/>
  <c r="H326" i="1"/>
  <c r="I326" i="1" s="1"/>
  <c r="H2370" i="1"/>
  <c r="I2370" i="1" s="1"/>
  <c r="H2542" i="1"/>
  <c r="I2542" i="1" s="1"/>
  <c r="H2437" i="1"/>
  <c r="I2437" i="1" s="1"/>
  <c r="H1298" i="1"/>
  <c r="I1298" i="1" s="1"/>
  <c r="H3010" i="1"/>
  <c r="I3010" i="1" s="1"/>
  <c r="H138" i="1"/>
  <c r="I138" i="1" s="1"/>
  <c r="H1296" i="1"/>
  <c r="I1296" i="1" s="1"/>
  <c r="H2959" i="1"/>
  <c r="I2959" i="1" s="1"/>
  <c r="H1210" i="1"/>
  <c r="I1210" i="1" s="1"/>
  <c r="H994" i="1"/>
  <c r="I994" i="1" s="1"/>
  <c r="H309" i="1"/>
  <c r="I309" i="1" s="1"/>
  <c r="H2625" i="1"/>
  <c r="I2625" i="1" s="1"/>
  <c r="H190" i="1"/>
  <c r="I190" i="1" s="1"/>
  <c r="H2585" i="1"/>
  <c r="I2585" i="1" s="1"/>
  <c r="H928" i="1"/>
  <c r="I928" i="1" s="1"/>
  <c r="H2614" i="1"/>
  <c r="I2614" i="1" s="1"/>
  <c r="H2828" i="1"/>
  <c r="I2828" i="1" s="1"/>
  <c r="H493" i="1"/>
  <c r="I493" i="1" s="1"/>
  <c r="H3101" i="1"/>
  <c r="I3101" i="1" s="1"/>
  <c r="H2527" i="1"/>
  <c r="I2527" i="1" s="1"/>
  <c r="H2231" i="1"/>
  <c r="I2231" i="1" s="1"/>
  <c r="H3100" i="1"/>
  <c r="I3100" i="1" s="1"/>
  <c r="H1631" i="1"/>
  <c r="I1631" i="1" s="1"/>
  <c r="H389" i="1"/>
  <c r="I389" i="1" s="1"/>
  <c r="H2995" i="1"/>
  <c r="I2995" i="1" s="1"/>
  <c r="H532" i="1"/>
  <c r="I532" i="1" s="1"/>
  <c r="H292" i="1"/>
  <c r="I292" i="1" s="1"/>
  <c r="H940" i="1"/>
  <c r="I940" i="1" s="1"/>
  <c r="H688" i="1"/>
  <c r="I688" i="1" s="1"/>
  <c r="H870" i="1"/>
  <c r="I870" i="1" s="1"/>
  <c r="H889" i="1"/>
  <c r="I889" i="1" s="1"/>
  <c r="H1062" i="1"/>
  <c r="I1062" i="1" s="1"/>
  <c r="H2910" i="1"/>
  <c r="I2910" i="1" s="1"/>
  <c r="H843" i="1"/>
  <c r="I843" i="1" s="1"/>
  <c r="H2420" i="1"/>
  <c r="I2420" i="1" s="1"/>
  <c r="H2993" i="1"/>
  <c r="I2993" i="1" s="1"/>
  <c r="H1630" i="1"/>
  <c r="I1630" i="1" s="1"/>
  <c r="H1259" i="1"/>
  <c r="I1259" i="1" s="1"/>
  <c r="H2619" i="1"/>
  <c r="I2619" i="1" s="1"/>
  <c r="H2825" i="1"/>
  <c r="I2825" i="1" s="1"/>
  <c r="H505" i="1"/>
  <c r="I505" i="1" s="1"/>
  <c r="H3027" i="1"/>
  <c r="I3027" i="1" s="1"/>
  <c r="H294" i="1"/>
  <c r="I294" i="1" s="1"/>
  <c r="H187" i="1"/>
  <c r="I187" i="1" s="1"/>
  <c r="H2226" i="1"/>
  <c r="I2226" i="1" s="1"/>
  <c r="H1401" i="1"/>
  <c r="I1401" i="1" s="1"/>
  <c r="H2584" i="1"/>
  <c r="I2584" i="1" s="1"/>
  <c r="H734" i="1"/>
  <c r="I734" i="1" s="1"/>
  <c r="H157" i="1"/>
  <c r="I157" i="1" s="1"/>
  <c r="H492" i="1"/>
  <c r="I492" i="1" s="1"/>
  <c r="H1607" i="1"/>
  <c r="I1607" i="1" s="1"/>
  <c r="H308" i="1"/>
  <c r="I308" i="1" s="1"/>
  <c r="H348" i="1"/>
  <c r="I348" i="1" s="1"/>
  <c r="H8" i="1"/>
  <c r="I8" i="1" s="1"/>
  <c r="H634" i="1"/>
  <c r="I634" i="1" s="1"/>
  <c r="H528" i="1"/>
  <c r="I528" i="1" s="1"/>
  <c r="H3096" i="1"/>
  <c r="I3096" i="1" s="1"/>
  <c r="H2033" i="1"/>
  <c r="I2033" i="1" s="1"/>
  <c r="H921" i="1"/>
  <c r="I921" i="1" s="1"/>
  <c r="H989" i="1"/>
  <c r="I989" i="1" s="1"/>
  <c r="H2621" i="1"/>
  <c r="I2621" i="1" s="1"/>
  <c r="H1384" i="1"/>
  <c r="I1384" i="1" s="1"/>
  <c r="H242" i="1"/>
  <c r="I242" i="1" s="1"/>
  <c r="H474" i="1"/>
  <c r="I474" i="1" s="1"/>
  <c r="H3013" i="1"/>
  <c r="I3013" i="1" s="1"/>
  <c r="H2886" i="1"/>
  <c r="I2886" i="1" s="1"/>
  <c r="H1675" i="1"/>
  <c r="I1675" i="1" s="1"/>
  <c r="H3130" i="1"/>
  <c r="I3130" i="1" s="1"/>
  <c r="H1757" i="1"/>
  <c r="I1757" i="1" s="1"/>
  <c r="H2863" i="1"/>
  <c r="I2863" i="1" s="1"/>
  <c r="H2604" i="1"/>
  <c r="I2604" i="1" s="1"/>
  <c r="H2301" i="1"/>
  <c r="I2301" i="1" s="1"/>
  <c r="H2292" i="1"/>
  <c r="I2292" i="1" s="1"/>
  <c r="H2152" i="1"/>
  <c r="I2152" i="1" s="1"/>
  <c r="H1762" i="1"/>
  <c r="I1762" i="1" s="1"/>
  <c r="H2074" i="1"/>
  <c r="I2074" i="1" s="1"/>
  <c r="H2154" i="1"/>
  <c r="I2154" i="1" s="1"/>
  <c r="H1760" i="1"/>
  <c r="I1760" i="1" s="1"/>
  <c r="H2402" i="1"/>
  <c r="I2402" i="1" s="1"/>
  <c r="H2300" i="1"/>
  <c r="I2300" i="1" s="1"/>
  <c r="H1545" i="1"/>
  <c r="I1545" i="1" s="1"/>
  <c r="H785" i="1"/>
  <c r="I785" i="1" s="1"/>
  <c r="H2302" i="1"/>
  <c r="I2302" i="1" s="1"/>
  <c r="H2406" i="1"/>
  <c r="I2406" i="1" s="1"/>
  <c r="H1142" i="1"/>
  <c r="I1142" i="1" s="1"/>
  <c r="H790" i="1"/>
  <c r="I790" i="1" s="1"/>
  <c r="H2133" i="1"/>
  <c r="I2133" i="1" s="1"/>
  <c r="H722" i="1"/>
  <c r="I722" i="1" s="1"/>
  <c r="H1714" i="1"/>
  <c r="I1714" i="1" s="1"/>
  <c r="H1323" i="1"/>
  <c r="I1323" i="1" s="1"/>
  <c r="H1138" i="1"/>
  <c r="I1138" i="1" s="1"/>
  <c r="H2981" i="1"/>
  <c r="I2981" i="1" s="1"/>
  <c r="H787" i="1"/>
  <c r="I787" i="1" s="1"/>
  <c r="H2972" i="1"/>
  <c r="I2972" i="1" s="1"/>
  <c r="H1718" i="1"/>
  <c r="I1718" i="1" s="1"/>
  <c r="H1543" i="1"/>
  <c r="I1543" i="1" s="1"/>
  <c r="H915" i="1"/>
  <c r="I915" i="1" s="1"/>
  <c r="H248" i="1"/>
  <c r="I248" i="1" s="1"/>
  <c r="H913" i="1"/>
  <c r="I913" i="1" s="1"/>
  <c r="H2312" i="1"/>
  <c r="I2312" i="1" s="1"/>
  <c r="H810" i="1"/>
  <c r="I810" i="1" s="1"/>
  <c r="H1579" i="1"/>
  <c r="I1579" i="1" s="1"/>
  <c r="H2097" i="1"/>
  <c r="I2097" i="1" s="1"/>
  <c r="H660" i="1"/>
  <c r="I660" i="1" s="1"/>
  <c r="H3111" i="1"/>
  <c r="I3111" i="1" s="1"/>
  <c r="H2417" i="1"/>
  <c r="I2417" i="1" s="1"/>
  <c r="H495" i="1"/>
  <c r="I495" i="1" s="1"/>
  <c r="H2135" i="1"/>
  <c r="I2135" i="1" s="1"/>
  <c r="H2602" i="1"/>
  <c r="I2602" i="1" s="1"/>
  <c r="H1869" i="1"/>
  <c r="I1869" i="1" s="1"/>
  <c r="H2314" i="1"/>
  <c r="I2314" i="1" s="1"/>
  <c r="H2579" i="1"/>
  <c r="I2579" i="1" s="1"/>
  <c r="H2088" i="1"/>
  <c r="I2088" i="1" s="1"/>
  <c r="H496" i="1"/>
  <c r="I496" i="1" s="1"/>
  <c r="H577" i="1"/>
  <c r="I577" i="1" s="1"/>
  <c r="H286" i="1"/>
  <c r="I286" i="1" s="1"/>
  <c r="H2868" i="1"/>
  <c r="I2868" i="1" s="1"/>
  <c r="H1897" i="1"/>
  <c r="I1897" i="1" s="1"/>
  <c r="H2099" i="1"/>
  <c r="I2099" i="1" s="1"/>
  <c r="H143" i="1"/>
  <c r="I143" i="1" s="1"/>
  <c r="H3002" i="1"/>
  <c r="I3002" i="1" s="1"/>
  <c r="H2414" i="1"/>
  <c r="I2414" i="1" s="1"/>
  <c r="H578" i="1"/>
  <c r="I578" i="1" s="1"/>
  <c r="H178" i="1"/>
  <c r="I178" i="1" s="1"/>
  <c r="H1914" i="1"/>
  <c r="I1914" i="1" s="1"/>
  <c r="H2642" i="1"/>
  <c r="I2642" i="1" s="1"/>
  <c r="H2350" i="1"/>
  <c r="I2350" i="1" s="1"/>
  <c r="H439" i="1"/>
  <c r="I439" i="1" s="1"/>
  <c r="H2347" i="1"/>
  <c r="I2347" i="1" s="1"/>
  <c r="H579" i="1"/>
  <c r="I579" i="1" s="1"/>
  <c r="H142" i="1"/>
  <c r="I142" i="1" s="1"/>
  <c r="H565" i="1"/>
  <c r="I565" i="1" s="1"/>
  <c r="H2991" i="1"/>
  <c r="I2991" i="1" s="1"/>
  <c r="H1895" i="1"/>
  <c r="I1895" i="1" s="1"/>
  <c r="H3020" i="1"/>
  <c r="I3020" i="1" s="1"/>
  <c r="H2994" i="1"/>
  <c r="I2994" i="1" s="1"/>
  <c r="H3085" i="1"/>
  <c r="I3085" i="1" s="1"/>
  <c r="H170" i="1"/>
  <c r="I170" i="1" s="1"/>
  <c r="H1918" i="1"/>
  <c r="I1918" i="1" s="1"/>
  <c r="H471" i="1"/>
  <c r="I471" i="1" s="1"/>
  <c r="H566" i="1"/>
  <c r="I566" i="1" s="1"/>
  <c r="H567" i="1"/>
  <c r="I567" i="1" s="1"/>
  <c r="H625" i="1"/>
  <c r="I625" i="1" s="1"/>
  <c r="H632" i="1"/>
  <c r="I632" i="1" s="1"/>
  <c r="H2101" i="1"/>
  <c r="I2101" i="1" s="1"/>
  <c r="H541" i="1"/>
  <c r="I541" i="1" s="1"/>
  <c r="H540" i="1"/>
  <c r="I540" i="1" s="1"/>
  <c r="H691" i="1"/>
  <c r="I691" i="1" s="1"/>
  <c r="H1945" i="1"/>
  <c r="I1945" i="1" s="1"/>
  <c r="H1676" i="1"/>
  <c r="I1676" i="1" s="1"/>
  <c r="H2321" i="1"/>
  <c r="I2321" i="1" s="1"/>
  <c r="H3090" i="1"/>
  <c r="I3090" i="1" s="1"/>
  <c r="H2018" i="1"/>
  <c r="I2018" i="1" s="1"/>
  <c r="H1189" i="1"/>
  <c r="I1189" i="1" s="1"/>
  <c r="H1103" i="1"/>
  <c r="I1103" i="1" s="1"/>
  <c r="I2698" i="1"/>
  <c r="H2569" i="1"/>
  <c r="I2569" i="1" s="1"/>
  <c r="H884" i="1"/>
  <c r="I884" i="1" s="1"/>
  <c r="H1578" i="1"/>
  <c r="I1578" i="1" s="1"/>
  <c r="H591" i="1"/>
  <c r="I591" i="1" s="1"/>
  <c r="H2904" i="1"/>
  <c r="I2904" i="1" s="1"/>
  <c r="H1120" i="1"/>
  <c r="I1120" i="1" s="1"/>
  <c r="H1750" i="1"/>
  <c r="I1750" i="1" s="1"/>
  <c r="H1933" i="1"/>
  <c r="I1933" i="1" s="1"/>
  <c r="H2742" i="1"/>
  <c r="I2742" i="1" s="1"/>
  <c r="H2526" i="1"/>
  <c r="I2526" i="1" s="1"/>
  <c r="H2257" i="1"/>
  <c r="I2257" i="1" s="1"/>
  <c r="H1440" i="1"/>
  <c r="I1440" i="1" s="1"/>
  <c r="H2594" i="1"/>
  <c r="I2594" i="1" s="1"/>
  <c r="H1719" i="1"/>
  <c r="I1719" i="1" s="1"/>
  <c r="H2813" i="1"/>
  <c r="I2813" i="1" s="1"/>
  <c r="H2418" i="1"/>
  <c r="I2418" i="1" s="1"/>
  <c r="H3129" i="1"/>
  <c r="I3129" i="1" s="1"/>
  <c r="H1100" i="1"/>
  <c r="I1100" i="1" s="1"/>
  <c r="H445" i="1"/>
  <c r="I445" i="1" s="1"/>
  <c r="H1580" i="1"/>
  <c r="I1580" i="1" s="1"/>
  <c r="H2588" i="1"/>
  <c r="I2588" i="1" s="1"/>
  <c r="H1024" i="1"/>
  <c r="I1024" i="1" s="1"/>
  <c r="H2929" i="1"/>
  <c r="I2929" i="1" s="1"/>
  <c r="H1536" i="1"/>
  <c r="I1536" i="1" s="1"/>
  <c r="H531" i="1"/>
  <c r="I531" i="1" s="1"/>
  <c r="H3076" i="1"/>
  <c r="I3076" i="1" s="1"/>
  <c r="H405" i="1"/>
  <c r="I405" i="1" s="1"/>
  <c r="H2264" i="1"/>
  <c r="I2264" i="1" s="1"/>
  <c r="H1247" i="1"/>
  <c r="I1247" i="1" s="1"/>
  <c r="H152" i="1"/>
  <c r="I152" i="1" s="1"/>
  <c r="H314" i="1"/>
  <c r="I314" i="1" s="1"/>
  <c r="H644" i="1"/>
  <c r="I644" i="1" s="1"/>
  <c r="H1195" i="1"/>
  <c r="I1195" i="1" s="1"/>
  <c r="H687" i="1"/>
  <c r="I687" i="1" s="1"/>
  <c r="H1333" i="1"/>
  <c r="I1333" i="1" s="1"/>
  <c r="H1837" i="1"/>
  <c r="I1837" i="1" s="1"/>
  <c r="H663" i="1"/>
  <c r="I663" i="1" s="1"/>
  <c r="H1084" i="1"/>
  <c r="I1084" i="1" s="1"/>
  <c r="H2290" i="1"/>
  <c r="I2290" i="1" s="1"/>
  <c r="H2081" i="1"/>
  <c r="I2081" i="1" s="1"/>
  <c r="H1220" i="1"/>
  <c r="I1220" i="1" s="1"/>
  <c r="H1616" i="1"/>
  <c r="I1616" i="1" s="1"/>
  <c r="H2062" i="1"/>
  <c r="I2062" i="1" s="1"/>
  <c r="H166" i="1"/>
  <c r="I166" i="1" s="1"/>
  <c r="H1685" i="1"/>
  <c r="I1685" i="1" s="1"/>
  <c r="H250" i="1"/>
  <c r="I250" i="1" s="1"/>
  <c r="H1205" i="1"/>
  <c r="I1205" i="1" s="1"/>
  <c r="H459" i="1"/>
  <c r="I459" i="1" s="1"/>
  <c r="H1617" i="1"/>
  <c r="I1617" i="1" s="1"/>
  <c r="H367" i="1"/>
  <c r="I367" i="1" s="1"/>
  <c r="H1269" i="1"/>
  <c r="I1269" i="1" s="1"/>
  <c r="H1787" i="1"/>
  <c r="I1787" i="1" s="1"/>
  <c r="H126" i="1"/>
  <c r="I126" i="1" s="1"/>
  <c r="H1988" i="1"/>
  <c r="I1988" i="1" s="1"/>
  <c r="H704" i="1"/>
  <c r="I704" i="1" s="1"/>
  <c r="H965" i="1"/>
  <c r="I965" i="1" s="1"/>
  <c r="H2265" i="1"/>
  <c r="I2265" i="1" s="1"/>
  <c r="H891" i="1"/>
  <c r="I891" i="1" s="1"/>
  <c r="H1697" i="1"/>
  <c r="I1697" i="1" s="1"/>
  <c r="H2817" i="1"/>
  <c r="I2817" i="1" s="1"/>
  <c r="H2934" i="1"/>
  <c r="I2934" i="1" s="1"/>
  <c r="H1439" i="1"/>
  <c r="I1439" i="1" s="1"/>
  <c r="H1664" i="1"/>
  <c r="I1664" i="1" s="1"/>
  <c r="H2027" i="1"/>
  <c r="I2027" i="1" s="1"/>
  <c r="H2310" i="1"/>
  <c r="I2310" i="1" s="1"/>
  <c r="H1752" i="1"/>
  <c r="I1752" i="1" s="1"/>
  <c r="H1231" i="1"/>
  <c r="I1231" i="1" s="1"/>
  <c r="H808" i="1"/>
  <c r="I808" i="1" s="1"/>
  <c r="H360" i="1"/>
  <c r="I360" i="1" s="1"/>
  <c r="H189" i="1"/>
  <c r="I189" i="1" s="1"/>
  <c r="H2378" i="1"/>
  <c r="I2378" i="1" s="1"/>
  <c r="H2387" i="1"/>
  <c r="I2387" i="1" s="1"/>
  <c r="H1612" i="1"/>
  <c r="I1612" i="1" s="1"/>
  <c r="H1803" i="1"/>
  <c r="I1803" i="1" s="1"/>
  <c r="H1336" i="1"/>
  <c r="I1336" i="1" s="1"/>
  <c r="H2501" i="1"/>
  <c r="I2501" i="1" s="1"/>
  <c r="H3158" i="1"/>
  <c r="I3158" i="1" s="1"/>
  <c r="H228" i="1"/>
  <c r="I228" i="1" s="1"/>
  <c r="H642" i="1"/>
  <c r="I642" i="1" s="1"/>
  <c r="H759" i="1"/>
  <c r="I759" i="1" s="1"/>
  <c r="H1636" i="1"/>
  <c r="I1636" i="1" s="1"/>
  <c r="H1429" i="1"/>
  <c r="I1429" i="1" s="1"/>
  <c r="H1200" i="1"/>
  <c r="I1200" i="1" s="1"/>
  <c r="H2055" i="1"/>
  <c r="I2055" i="1" s="1"/>
  <c r="H3138" i="1"/>
  <c r="I3138" i="1" s="1"/>
  <c r="H523" i="1"/>
  <c r="I523" i="1" s="1"/>
  <c r="H2956" i="1"/>
  <c r="I2956" i="1" s="1"/>
  <c r="H376" i="1"/>
  <c r="I376" i="1" s="1"/>
  <c r="H2123" i="1"/>
  <c r="I2123" i="1" s="1"/>
  <c r="H181" i="1"/>
  <c r="I181" i="1" s="1"/>
  <c r="H783" i="1"/>
  <c r="I783" i="1" s="1"/>
  <c r="H837" i="1"/>
  <c r="I837" i="1" s="1"/>
  <c r="H1848" i="1"/>
  <c r="I1848" i="1" s="1"/>
  <c r="H1171" i="1"/>
  <c r="I1171" i="1" s="1"/>
  <c r="H511" i="1"/>
  <c r="I511" i="1" s="1"/>
  <c r="H1317" i="1"/>
  <c r="I1317" i="1" s="1"/>
  <c r="H1349" i="1"/>
  <c r="I1349" i="1" s="1"/>
  <c r="H1188" i="1"/>
  <c r="I1188" i="1" s="1"/>
  <c r="H1143" i="1"/>
  <c r="I1143" i="1" s="1"/>
  <c r="H3025" i="1"/>
  <c r="I3025" i="1" s="1"/>
  <c r="H1070" i="1"/>
  <c r="I1070" i="1" s="1"/>
  <c r="H715" i="1"/>
  <c r="I715" i="1" s="1"/>
  <c r="H643" i="1"/>
  <c r="I643" i="1" s="1"/>
  <c r="H2233" i="1"/>
  <c r="I2233" i="1" s="1"/>
  <c r="H1849" i="1"/>
  <c r="I1849" i="1" s="1"/>
  <c r="H1530" i="1"/>
  <c r="I1530" i="1" s="1"/>
  <c r="H98" i="1"/>
  <c r="I98" i="1" s="1"/>
  <c r="H1637" i="1"/>
  <c r="I1637" i="1" s="1"/>
  <c r="H1595" i="1"/>
  <c r="I1595" i="1" s="1"/>
  <c r="H1430" i="1"/>
  <c r="I1430" i="1" s="1"/>
  <c r="H2716" i="1"/>
  <c r="I2716" i="1" s="1"/>
  <c r="H3159" i="1"/>
  <c r="I3159" i="1" s="1"/>
  <c r="H2344" i="1"/>
  <c r="I2344" i="1" s="1"/>
  <c r="H2192" i="1"/>
  <c r="I2192" i="1" s="1"/>
  <c r="H411" i="1"/>
  <c r="I411" i="1" s="1"/>
  <c r="H1391" i="1"/>
  <c r="I1391" i="1" s="1"/>
  <c r="H208" i="1"/>
  <c r="I208" i="1" s="1"/>
  <c r="H1782" i="1"/>
  <c r="I1782" i="1" s="1"/>
  <c r="H1875" i="1"/>
  <c r="I1875" i="1" s="1"/>
  <c r="H953" i="1"/>
  <c r="I953" i="1" s="1"/>
  <c r="H946" i="1"/>
  <c r="I946" i="1" s="1"/>
  <c r="H2547" i="1"/>
  <c r="I2547" i="1" s="1"/>
  <c r="H2918" i="1"/>
  <c r="I2918" i="1" s="1"/>
  <c r="H2958" i="1"/>
  <c r="I2958" i="1" s="1"/>
  <c r="H2957" i="1"/>
  <c r="I2957" i="1" s="1"/>
  <c r="H1283" i="1"/>
  <c r="I1283" i="1" s="1"/>
  <c r="H2044" i="1"/>
  <c r="I2044" i="1" s="1"/>
  <c r="H3056" i="1"/>
  <c r="I3056" i="1" s="1"/>
  <c r="H1615" i="1"/>
  <c r="I1615" i="1" s="1"/>
  <c r="H3104" i="1"/>
  <c r="I3104" i="1" s="1"/>
  <c r="H2980" i="1"/>
  <c r="I2980" i="1" s="1"/>
  <c r="H1882" i="1"/>
  <c r="I1882" i="1" s="1"/>
  <c r="H2463" i="1"/>
  <c r="I2463" i="1" s="1"/>
  <c r="H772" i="1"/>
  <c r="I772" i="1" s="1"/>
  <c r="H1955" i="1"/>
  <c r="I1955" i="1" s="1"/>
  <c r="H2155" i="1"/>
  <c r="I2155" i="1" s="1"/>
  <c r="H2556" i="1"/>
  <c r="I2556" i="1" s="1"/>
  <c r="H2169" i="1"/>
  <c r="I2169" i="1" s="1"/>
  <c r="H2465" i="1"/>
  <c r="I2465" i="1" s="1"/>
  <c r="H1461" i="1"/>
  <c r="I1461" i="1" s="1"/>
  <c r="H1632" i="1"/>
  <c r="I1632" i="1" s="1"/>
  <c r="H481" i="1"/>
  <c r="I481" i="1" s="1"/>
  <c r="H1456" i="1"/>
  <c r="I1456" i="1" s="1"/>
  <c r="H2796" i="1"/>
  <c r="I2796" i="1" s="1"/>
  <c r="H2138" i="1"/>
  <c r="I2138" i="1" s="1"/>
  <c r="H982" i="1"/>
  <c r="I982" i="1" s="1"/>
  <c r="H2589" i="1"/>
  <c r="I2589" i="1" s="1"/>
  <c r="H769" i="1"/>
  <c r="I769" i="1" s="1"/>
  <c r="H850" i="1"/>
  <c r="I850" i="1" s="1"/>
  <c r="H2230" i="1"/>
  <c r="I2230" i="1" s="1"/>
  <c r="H1648" i="1"/>
  <c r="I1648" i="1" s="1"/>
  <c r="H409" i="1"/>
  <c r="I409" i="1" s="1"/>
  <c r="H2721" i="1"/>
  <c r="I2721" i="1" s="1"/>
  <c r="H1179" i="1"/>
  <c r="I1179" i="1" s="1"/>
  <c r="H2998" i="1"/>
  <c r="I2998" i="1" s="1"/>
  <c r="H1483" i="1"/>
  <c r="I1483" i="1" s="1"/>
  <c r="H2076" i="1"/>
  <c r="I2076" i="1" s="1"/>
  <c r="H674" i="1"/>
  <c r="I674" i="1" s="1"/>
  <c r="H449" i="1"/>
  <c r="I449" i="1" s="1"/>
  <c r="H207" i="1"/>
  <c r="I207" i="1" s="1"/>
  <c r="H1326" i="1"/>
  <c r="I1326" i="1" s="1"/>
  <c r="H289" i="1"/>
  <c r="I289" i="1" s="1"/>
  <c r="H2345" i="1"/>
  <c r="I2345" i="1" s="1"/>
  <c r="H464" i="1"/>
  <c r="I464" i="1" s="1"/>
  <c r="H2919" i="1"/>
  <c r="I2919" i="1" s="1"/>
  <c r="H2245" i="1"/>
  <c r="I2245" i="1" s="1"/>
  <c r="H2311" i="1"/>
  <c r="I2311" i="1" s="1"/>
  <c r="H1931" i="1"/>
  <c r="I1931" i="1" s="1"/>
  <c r="H847" i="1"/>
  <c r="I847" i="1" s="1"/>
  <c r="H223" i="1"/>
  <c r="I223" i="1" s="1"/>
  <c r="H2041" i="1"/>
  <c r="I2041" i="1" s="1"/>
  <c r="H773" i="1"/>
  <c r="I773" i="1" s="1"/>
  <c r="H1943" i="1"/>
  <c r="I1943" i="1" s="1"/>
  <c r="H1656" i="1"/>
  <c r="I1656" i="1" s="1"/>
  <c r="H581" i="1"/>
  <c r="I581" i="1" s="1"/>
  <c r="H830" i="1"/>
  <c r="I830" i="1" s="1"/>
  <c r="H2895" i="1"/>
  <c r="I2895" i="1" s="1"/>
  <c r="H1376" i="1"/>
  <c r="I1376" i="1" s="1"/>
  <c r="H2464" i="1"/>
  <c r="I2464" i="1" s="1"/>
  <c r="H2654" i="1"/>
  <c r="I2654" i="1" s="1"/>
  <c r="H2042" i="1"/>
  <c r="I2042" i="1" s="1"/>
  <c r="H1126" i="1"/>
  <c r="I1126" i="1" s="1"/>
  <c r="H1673" i="1"/>
  <c r="I1673" i="1" s="1"/>
  <c r="H489" i="1"/>
  <c r="I489" i="1" s="1"/>
  <c r="H2824" i="1"/>
  <c r="I2824" i="1" s="1"/>
  <c r="H993" i="1"/>
  <c r="I993" i="1" s="1"/>
  <c r="H1603" i="1"/>
  <c r="I1603" i="1" s="1"/>
  <c r="H1884" i="1"/>
  <c r="I1884" i="1" s="1"/>
  <c r="H3060" i="1"/>
  <c r="I3060" i="1" s="1"/>
  <c r="H543" i="1"/>
  <c r="I543" i="1" s="1"/>
  <c r="H2881" i="1"/>
  <c r="I2881" i="1" s="1"/>
  <c r="H234" i="1"/>
  <c r="I234" i="1" s="1"/>
  <c r="H284" i="1"/>
  <c r="I284" i="1" s="1"/>
  <c r="H97" i="1"/>
  <c r="I97" i="1" s="1"/>
  <c r="H586" i="1"/>
  <c r="I586" i="1" s="1"/>
  <c r="H2472" i="1"/>
  <c r="I2472" i="1" s="1"/>
  <c r="H2577" i="1"/>
  <c r="I2577" i="1" s="1"/>
  <c r="H1994" i="1"/>
  <c r="I1994" i="1" s="1"/>
  <c r="H2982" i="1"/>
  <c r="I2982" i="1" s="1"/>
  <c r="H106" i="1"/>
  <c r="I106" i="1" s="1"/>
  <c r="H1682" i="1"/>
  <c r="I1682" i="1" s="1"/>
  <c r="H1783" i="1"/>
  <c r="I1783" i="1" s="1"/>
  <c r="H3019" i="1"/>
  <c r="I3019" i="1" s="1"/>
  <c r="H869" i="1"/>
  <c r="I869" i="1" s="1"/>
  <c r="H1114" i="1"/>
  <c r="I1114" i="1" s="1"/>
  <c r="H809" i="1"/>
  <c r="I809" i="1" s="1"/>
  <c r="H1877" i="1"/>
  <c r="I1877" i="1" s="1"/>
  <c r="H2160" i="1"/>
  <c r="I2160" i="1" s="1"/>
  <c r="H1252" i="1"/>
  <c r="I1252" i="1" s="1"/>
  <c r="H664" i="1"/>
  <c r="I664" i="1" s="1"/>
  <c r="H2176" i="1"/>
  <c r="I2176" i="1" s="1"/>
  <c r="H1467" i="1"/>
  <c r="I1467" i="1" s="1"/>
  <c r="H727" i="1"/>
  <c r="I727" i="1" s="1"/>
  <c r="H1888" i="1"/>
  <c r="I1888" i="1" s="1"/>
  <c r="H2963" i="1"/>
  <c r="I2963" i="1" s="1"/>
  <c r="H1510" i="1"/>
  <c r="I1510" i="1" s="1"/>
  <c r="H193" i="1"/>
  <c r="I193" i="1" s="1"/>
  <c r="H1935" i="1"/>
  <c r="I1935" i="1" s="1"/>
  <c r="H2002" i="1"/>
  <c r="I2002" i="1" s="1"/>
  <c r="H1161" i="1"/>
  <c r="I1161" i="1" s="1"/>
  <c r="H2030" i="1"/>
  <c r="I2030" i="1" s="1"/>
  <c r="H272" i="1"/>
  <c r="I272" i="1" s="1"/>
  <c r="H1132" i="1"/>
  <c r="I1132" i="1" s="1"/>
  <c r="H498" i="1"/>
  <c r="I498" i="1" s="1"/>
  <c r="H742" i="1"/>
  <c r="I742" i="1" s="1"/>
  <c r="H1043" i="1"/>
  <c r="I1043" i="1" s="1"/>
  <c r="H299" i="1"/>
  <c r="I299" i="1" s="1"/>
  <c r="H2637" i="1"/>
  <c r="I2637" i="1" s="1"/>
  <c r="H3155" i="1"/>
  <c r="I3155" i="1" s="1"/>
  <c r="H2492" i="1"/>
  <c r="I2492" i="1" s="1"/>
  <c r="H1957" i="1"/>
  <c r="I1957" i="1" s="1"/>
  <c r="H2537" i="1"/>
  <c r="I2537" i="1" s="1"/>
  <c r="H322" i="1"/>
  <c r="I322" i="1" s="1"/>
  <c r="H1657" i="1"/>
  <c r="I1657" i="1" s="1"/>
  <c r="H1961" i="1"/>
  <c r="I1961" i="1" s="1"/>
  <c r="H657" i="1"/>
  <c r="I657" i="1" s="1"/>
  <c r="H2711" i="1"/>
  <c r="I2711" i="1" s="1"/>
  <c r="H209" i="1"/>
  <c r="I209" i="1" s="1"/>
  <c r="H1012" i="1"/>
  <c r="I1012" i="1" s="1"/>
  <c r="H1700" i="1"/>
  <c r="I1700" i="1" s="1"/>
  <c r="H1830" i="1"/>
  <c r="I1830" i="1" s="1"/>
  <c r="H2149" i="1"/>
  <c r="I2149" i="1" s="1"/>
  <c r="H1146" i="1"/>
  <c r="I1146" i="1" s="1"/>
  <c r="H2659" i="1"/>
  <c r="I2659" i="1" s="1"/>
  <c r="H2020" i="1"/>
  <c r="I2020" i="1" s="1"/>
  <c r="H1997" i="1"/>
  <c r="I1997" i="1" s="1"/>
  <c r="H1547" i="1"/>
  <c r="I1547" i="1" s="1"/>
  <c r="H999" i="1"/>
  <c r="I999" i="1" s="1"/>
  <c r="H1690" i="1"/>
  <c r="I1690" i="1" s="1"/>
  <c r="H1203" i="1"/>
  <c r="I1203" i="1" s="1"/>
  <c r="H1310" i="1"/>
  <c r="I1310" i="1" s="1"/>
  <c r="H1452" i="1"/>
  <c r="I1452" i="1" s="1"/>
  <c r="H476" i="1"/>
  <c r="I476" i="1" s="1"/>
  <c r="H702" i="1"/>
  <c r="I702" i="1" s="1"/>
  <c r="H200" i="1"/>
  <c r="I200" i="1" s="1"/>
  <c r="H1920" i="1"/>
  <c r="I1920" i="1" s="1"/>
  <c r="H422" i="1"/>
  <c r="I422" i="1" s="1"/>
  <c r="H457" i="1"/>
  <c r="I457" i="1" s="1"/>
  <c r="H3031" i="1"/>
  <c r="I3031" i="1" s="1"/>
  <c r="H2749" i="1"/>
  <c r="I2749" i="1" s="1"/>
  <c r="H2517" i="1"/>
  <c r="I2517" i="1" s="1"/>
  <c r="H125" i="1"/>
  <c r="I125" i="1" s="1"/>
  <c r="H1476" i="1"/>
  <c r="I1476" i="1" s="1"/>
  <c r="H96" i="1"/>
  <c r="I96" i="1" s="1"/>
  <c r="H1342" i="1"/>
  <c r="I1342" i="1" s="1"/>
  <c r="H1083" i="1"/>
  <c r="I1083" i="1" s="1"/>
  <c r="H1380" i="1"/>
  <c r="I1380" i="1" s="1"/>
  <c r="H1979" i="1"/>
  <c r="I1979" i="1" s="1"/>
  <c r="H1740" i="1"/>
  <c r="I1740" i="1" s="1"/>
  <c r="H1263" i="1"/>
  <c r="I1263" i="1" s="1"/>
  <c r="H1930" i="1"/>
  <c r="I1930" i="1" s="1"/>
  <c r="H1306" i="1"/>
  <c r="I1306" i="1" s="1"/>
  <c r="H699" i="1"/>
  <c r="I699" i="1" s="1"/>
  <c r="H2564" i="1"/>
  <c r="I2564" i="1" s="1"/>
  <c r="H3080" i="1"/>
  <c r="I3080" i="1" s="1"/>
  <c r="H868" i="1"/>
  <c r="I868" i="1" s="1"/>
  <c r="H1040" i="1"/>
  <c r="I1040" i="1" s="1"/>
  <c r="H970" i="1"/>
  <c r="I970" i="1" s="1"/>
  <c r="H415" i="1"/>
  <c r="I415" i="1" s="1"/>
  <c r="H69" i="1"/>
  <c r="I69" i="1" s="1"/>
  <c r="H1524" i="1"/>
  <c r="I1524" i="1" s="1"/>
  <c r="H2891" i="1"/>
  <c r="I2891" i="1" s="1"/>
  <c r="H2426" i="1"/>
  <c r="I2426" i="1" s="1"/>
  <c r="H2676" i="1"/>
  <c r="I2676" i="1" s="1"/>
  <c r="H287" i="1"/>
  <c r="I287" i="1" s="1"/>
  <c r="H2658" i="1"/>
  <c r="I2658" i="1" s="1"/>
  <c r="H1397" i="1"/>
  <c r="I1397" i="1" s="1"/>
  <c r="H1477" i="1"/>
  <c r="I1477" i="1" s="1"/>
  <c r="H2752" i="1"/>
  <c r="I2752" i="1" s="1"/>
  <c r="H1645" i="1"/>
  <c r="I1645" i="1" s="1"/>
  <c r="H2276" i="1"/>
  <c r="I2276" i="1" s="1"/>
  <c r="H1592" i="1"/>
  <c r="I1592" i="1" s="1"/>
  <c r="H1241" i="1"/>
  <c r="I1241" i="1" s="1"/>
  <c r="H1219" i="1"/>
  <c r="I1219" i="1" s="1"/>
  <c r="H2316" i="1"/>
  <c r="I2316" i="1" s="1"/>
  <c r="H560" i="1"/>
  <c r="I560" i="1" s="1"/>
  <c r="H829" i="1"/>
  <c r="I829" i="1" s="1"/>
  <c r="H1771" i="1"/>
  <c r="I1771" i="1" s="1"/>
  <c r="H2532" i="1"/>
  <c r="I2532" i="1" s="1"/>
  <c r="H981" i="1"/>
  <c r="I981" i="1" s="1"/>
  <c r="H1666" i="1"/>
  <c r="I1666" i="1" s="1"/>
  <c r="H346" i="1"/>
  <c r="I346" i="1" s="1"/>
  <c r="H2880" i="1"/>
  <c r="I2880" i="1" s="1"/>
  <c r="H898" i="1"/>
  <c r="I898" i="1" s="1"/>
  <c r="H1095" i="1"/>
  <c r="I1095" i="1" s="1"/>
  <c r="H834" i="1"/>
  <c r="I834" i="1" s="1"/>
  <c r="H3103" i="1"/>
  <c r="I3103" i="1" s="1"/>
  <c r="H255" i="1"/>
  <c r="I255" i="1" s="1"/>
  <c r="H2874" i="1"/>
  <c r="I2874" i="1" s="1"/>
  <c r="H815" i="1"/>
  <c r="I815" i="1" s="1"/>
  <c r="H2854" i="1"/>
  <c r="I2854" i="1" s="1"/>
  <c r="H2267" i="1"/>
  <c r="I2267" i="1" s="1"/>
  <c r="H1057" i="1"/>
  <c r="I1057" i="1" s="1"/>
  <c r="H375" i="1"/>
  <c r="I375" i="1" s="1"/>
  <c r="H853" i="1"/>
  <c r="I853" i="1" s="1"/>
  <c r="H2666" i="1"/>
  <c r="I2666" i="1" s="1"/>
  <c r="H53" i="1"/>
  <c r="I53" i="1" s="1"/>
  <c r="H2605" i="1"/>
  <c r="I2605" i="1" s="1"/>
  <c r="H535" i="1"/>
  <c r="I535" i="1" s="1"/>
  <c r="H1741" i="1"/>
  <c r="I1741" i="1" s="1"/>
  <c r="H2066" i="1"/>
  <c r="I2066" i="1" s="1"/>
  <c r="H414" i="1"/>
  <c r="I414" i="1" s="1"/>
  <c r="H1668" i="1"/>
  <c r="I1668" i="1" s="1"/>
  <c r="H1720" i="1"/>
  <c r="I1720" i="1" s="1"/>
  <c r="H1819" i="1"/>
  <c r="I1819" i="1" s="1"/>
  <c r="H2713" i="1"/>
  <c r="I2713" i="1" s="1"/>
  <c r="H595" i="1"/>
  <c r="I595" i="1" s="1"/>
  <c r="H1686" i="1"/>
  <c r="I1686" i="1" s="1"/>
  <c r="H2026" i="1"/>
  <c r="I2026" i="1" s="1"/>
  <c r="H41" i="1"/>
  <c r="I41" i="1" s="1"/>
  <c r="H1729" i="1"/>
  <c r="I1729" i="1" s="1"/>
  <c r="H1343" i="1"/>
  <c r="I1343" i="1" s="1"/>
  <c r="H1793" i="1"/>
  <c r="I1793" i="1" s="1"/>
  <c r="H1730" i="1"/>
  <c r="I1730" i="1" s="1"/>
  <c r="H2065" i="1"/>
  <c r="I2065" i="1" s="1"/>
  <c r="H1792" i="1"/>
  <c r="I1792" i="1" s="1"/>
  <c r="H2278" i="1"/>
  <c r="I2278" i="1" s="1"/>
  <c r="H1412" i="1"/>
  <c r="I1412" i="1" s="1"/>
  <c r="H739" i="1"/>
  <c r="I739" i="1" s="1"/>
  <c r="H56" i="1"/>
  <c r="I56" i="1" s="1"/>
  <c r="H3072" i="1"/>
  <c r="I3072" i="1" s="1"/>
  <c r="H2277" i="1"/>
  <c r="I2277" i="1" s="1"/>
  <c r="H2983" i="1"/>
  <c r="I2983" i="1" s="1"/>
  <c r="H2367" i="1"/>
  <c r="I2367" i="1" s="1"/>
  <c r="H38" i="1"/>
  <c r="I38" i="1" s="1"/>
  <c r="H846" i="1"/>
  <c r="I846" i="1" s="1"/>
  <c r="H738" i="1"/>
  <c r="I738" i="1" s="1"/>
  <c r="H144" i="1"/>
  <c r="I144" i="1" s="1"/>
  <c r="H1557" i="1"/>
  <c r="I1557" i="1" s="1"/>
  <c r="H2184" i="1"/>
  <c r="I2184" i="1" s="1"/>
  <c r="H321" i="1"/>
  <c r="I321" i="1" s="1"/>
  <c r="H1862" i="1"/>
  <c r="I1862" i="1" s="1"/>
  <c r="H2696" i="1"/>
  <c r="I2696" i="1" s="1"/>
  <c r="H1863" i="1"/>
  <c r="I1863" i="1" s="1"/>
  <c r="H3063" i="1"/>
  <c r="I3063" i="1" s="1"/>
  <c r="H1932" i="1"/>
  <c r="I1932" i="1" s="1"/>
  <c r="H1378" i="1"/>
  <c r="I1378" i="1" s="1"/>
  <c r="H1807" i="1"/>
  <c r="I1807" i="1" s="1"/>
  <c r="H31" i="1"/>
  <c r="I31" i="1" s="1"/>
  <c r="H398" i="1"/>
  <c r="I398" i="1" s="1"/>
  <c r="H2552" i="1"/>
  <c r="I2552" i="1" s="1"/>
  <c r="H2167" i="1"/>
  <c r="I2167" i="1" s="1"/>
  <c r="H3145" i="1"/>
  <c r="I3145" i="1" s="1"/>
  <c r="H2067" i="1"/>
  <c r="I2067" i="1" s="1"/>
  <c r="H1721" i="1"/>
  <c r="I1721" i="1" s="1"/>
  <c r="H10" i="1"/>
  <c r="I10" i="1" s="1"/>
  <c r="H1410" i="1"/>
  <c r="I1410" i="1" s="1"/>
  <c r="H3109" i="1"/>
  <c r="I3109" i="1" s="1"/>
  <c r="H1290" i="1"/>
  <c r="I1290" i="1" s="1"/>
  <c r="H36" i="1"/>
  <c r="I36" i="1" s="1"/>
  <c r="H2851" i="1"/>
  <c r="I2851" i="1" s="1"/>
  <c r="H2677" i="1"/>
  <c r="I2677" i="1" s="1"/>
  <c r="H2733" i="1"/>
  <c r="I2733" i="1" s="1"/>
  <c r="H2937" i="1"/>
  <c r="I2937" i="1" s="1"/>
  <c r="H237" i="1"/>
  <c r="I237" i="1" s="1"/>
  <c r="H1998" i="1"/>
  <c r="I1998" i="1" s="1"/>
  <c r="H2129" i="1"/>
  <c r="I2129" i="1" s="1"/>
  <c r="H2795" i="1"/>
  <c r="I2795" i="1" s="1"/>
  <c r="H596" i="1"/>
  <c r="I596" i="1" s="1"/>
  <c r="H1108" i="1"/>
  <c r="I1108" i="1" s="1"/>
  <c r="H65" i="1"/>
  <c r="I65" i="1" s="1"/>
  <c r="H1273" i="1"/>
  <c r="I1273" i="1" s="1"/>
  <c r="H2510" i="1"/>
  <c r="I2510" i="1" s="1"/>
  <c r="H1109" i="1"/>
  <c r="I1109" i="1" s="1"/>
  <c r="H855" i="1"/>
  <c r="I855" i="1" s="1"/>
  <c r="H42" i="1"/>
  <c r="I42" i="1" s="1"/>
  <c r="H365" i="1"/>
  <c r="I365" i="1" s="1"/>
  <c r="H2735" i="1"/>
  <c r="I2735" i="1" s="1"/>
  <c r="H555" i="1"/>
  <c r="I555" i="1" s="1"/>
  <c r="H1523" i="1"/>
  <c r="I1523" i="1" s="1"/>
  <c r="H2989" i="1"/>
  <c r="I2989" i="1" s="1"/>
  <c r="H2006" i="1"/>
  <c r="I2006" i="1" s="1"/>
  <c r="H1950" i="1"/>
  <c r="I1950" i="1" s="1"/>
  <c r="H1976" i="1"/>
  <c r="I1976" i="1" s="1"/>
  <c r="H43" i="1"/>
  <c r="I43" i="1" s="1"/>
  <c r="H2440" i="1"/>
  <c r="I2440" i="1" s="1"/>
  <c r="H44" i="1"/>
  <c r="I44" i="1" s="1"/>
  <c r="H2726" i="1"/>
  <c r="I2726" i="1" s="1"/>
  <c r="H1363" i="1"/>
  <c r="I1363" i="1" s="1"/>
  <c r="H793" i="1"/>
  <c r="I793" i="1" s="1"/>
  <c r="H2220" i="1"/>
  <c r="I2220" i="1" s="1"/>
  <c r="H2743" i="1"/>
  <c r="I2743" i="1" s="1"/>
  <c r="H2222" i="1"/>
  <c r="I2222" i="1" s="1"/>
  <c r="H78" i="1"/>
  <c r="I78" i="1" s="1"/>
  <c r="H2744" i="1"/>
  <c r="I2744" i="1" s="1"/>
  <c r="H1509" i="1"/>
  <c r="I1509" i="1" s="1"/>
  <c r="H3152" i="1"/>
  <c r="I3152" i="1" s="1"/>
  <c r="H1973" i="1"/>
  <c r="I1973" i="1" s="1"/>
  <c r="H430" i="1"/>
  <c r="I430" i="1" s="1"/>
  <c r="H2410" i="1"/>
  <c r="I2410" i="1" s="1"/>
  <c r="H716" i="1"/>
  <c r="I716" i="1" s="1"/>
  <c r="H788" i="1"/>
  <c r="I788" i="1" s="1"/>
  <c r="H1478" i="1"/>
  <c r="I1478" i="1" s="1"/>
  <c r="H2223" i="1"/>
  <c r="I2223" i="1" s="1"/>
  <c r="H871" i="1"/>
  <c r="I871" i="1" s="1"/>
  <c r="H295" i="1"/>
  <c r="I295" i="1" s="1"/>
  <c r="H1151" i="1"/>
  <c r="I1151" i="1" s="1"/>
  <c r="H139" i="1"/>
  <c r="I139" i="1" s="1"/>
  <c r="H2702" i="1"/>
  <c r="I2702" i="1" s="1"/>
  <c r="H1824" i="1"/>
  <c r="I1824" i="1" s="1"/>
  <c r="H323" i="1"/>
  <c r="I323" i="1" s="1"/>
  <c r="H1512" i="1"/>
  <c r="I1512" i="1" s="1"/>
  <c r="H1307" i="1"/>
  <c r="I1307" i="1" s="1"/>
  <c r="H2943" i="1"/>
  <c r="I2943" i="1" s="1"/>
  <c r="H155" i="1"/>
  <c r="I155" i="1" s="1"/>
  <c r="H2195" i="1"/>
  <c r="I2195" i="1" s="1"/>
  <c r="H2460" i="1"/>
  <c r="I2460" i="1" s="1"/>
  <c r="H518" i="1"/>
  <c r="I518" i="1" s="1"/>
  <c r="H2763" i="1"/>
  <c r="I2763" i="1" s="1"/>
  <c r="H261" i="1"/>
  <c r="I261" i="1" s="1"/>
  <c r="H1644" i="1"/>
  <c r="I1644" i="1" s="1"/>
  <c r="H1809" i="1"/>
  <c r="I1809" i="1" s="1"/>
  <c r="H1944" i="1"/>
  <c r="I1944" i="1" s="1"/>
  <c r="H1206" i="1"/>
  <c r="I1206" i="1" s="1"/>
  <c r="H1562" i="1"/>
  <c r="I1562" i="1" s="1"/>
  <c r="H2395" i="1"/>
  <c r="I2395" i="1" s="1"/>
  <c r="H1463" i="1"/>
  <c r="I1463" i="1" s="1"/>
  <c r="H2141" i="1"/>
  <c r="I2141" i="1" s="1"/>
  <c r="H2249" i="1"/>
  <c r="I2249" i="1" s="1"/>
  <c r="H269" i="1"/>
  <c r="I269" i="1" s="1"/>
  <c r="H33" i="1"/>
  <c r="I33" i="1" s="1"/>
  <c r="H2495" i="1"/>
  <c r="I2495" i="1" s="1"/>
  <c r="H1570" i="1"/>
  <c r="I1570" i="1" s="1"/>
  <c r="H412" i="1"/>
  <c r="I412" i="1" s="1"/>
  <c r="H2204" i="1"/>
  <c r="I2204" i="1" s="1"/>
  <c r="H1571" i="1"/>
  <c r="I1571" i="1" s="1"/>
  <c r="H720" i="1"/>
  <c r="I720" i="1" s="1"/>
  <c r="H2601" i="1"/>
  <c r="I2601" i="1" s="1"/>
  <c r="H1622" i="1"/>
  <c r="I1622" i="1" s="1"/>
  <c r="H998" i="1"/>
  <c r="I998" i="1" s="1"/>
  <c r="H682" i="1"/>
  <c r="I682" i="1" s="1"/>
  <c r="H469" i="1"/>
  <c r="I469" i="1" s="1"/>
  <c r="H2545" i="1"/>
  <c r="I2545" i="1" s="1"/>
  <c r="H1504" i="1"/>
  <c r="I1504" i="1" s="1"/>
  <c r="H588" i="1"/>
  <c r="I588" i="1" s="1"/>
  <c r="H1051" i="1"/>
  <c r="I1051" i="1" s="1"/>
  <c r="H747" i="1"/>
  <c r="I747" i="1" s="1"/>
  <c r="H1881" i="1"/>
  <c r="I1881" i="1" s="1"/>
  <c r="H944" i="1"/>
  <c r="I944" i="1" s="1"/>
  <c r="H2140" i="1"/>
  <c r="I2140" i="1" s="1"/>
  <c r="H2776" i="1"/>
  <c r="I2776" i="1" s="1"/>
  <c r="H2432" i="1"/>
  <c r="I2432" i="1" s="1"/>
  <c r="H766" i="1"/>
  <c r="I766" i="1" s="1"/>
  <c r="H283" i="1"/>
  <c r="I283" i="1" s="1"/>
  <c r="H2484" i="1"/>
  <c r="I2484" i="1" s="1"/>
  <c r="H1080" i="1"/>
  <c r="I1080" i="1" s="1"/>
  <c r="H203" i="1"/>
  <c r="I203" i="1" s="1"/>
  <c r="H303" i="1"/>
  <c r="I303" i="1" s="1"/>
  <c r="H1058" i="1"/>
  <c r="I1058" i="1" s="1"/>
  <c r="H2441" i="1"/>
  <c r="I2441" i="1" s="1"/>
  <c r="H2949" i="1"/>
  <c r="I2949" i="1" s="1"/>
  <c r="H2252" i="1"/>
  <c r="I2252" i="1" s="1"/>
  <c r="H1962" i="1"/>
  <c r="I1962" i="1" s="1"/>
  <c r="H1029" i="1"/>
  <c r="I1029" i="1" s="1"/>
  <c r="H838" i="1"/>
  <c r="I838" i="1" s="1"/>
  <c r="H2017" i="1"/>
  <c r="I2017" i="1" s="1"/>
  <c r="H1968" i="1"/>
  <c r="I1968" i="1" s="1"/>
  <c r="H2251" i="1"/>
  <c r="I2251" i="1" s="1"/>
  <c r="H977" i="1"/>
  <c r="I977" i="1" s="1"/>
  <c r="H333" i="1"/>
  <c r="I333" i="1" s="1"/>
  <c r="H2186" i="1"/>
  <c r="I2186" i="1" s="1"/>
  <c r="H2443" i="1"/>
  <c r="I2443" i="1" s="1"/>
  <c r="H262" i="1"/>
  <c r="I262" i="1" s="1"/>
  <c r="H2094" i="1"/>
  <c r="I2094" i="1" s="1"/>
  <c r="H2330" i="1"/>
  <c r="I2330" i="1" s="1"/>
  <c r="H988" i="1"/>
  <c r="I988" i="1" s="1"/>
  <c r="H1324" i="1"/>
  <c r="I1324" i="1" s="1"/>
  <c r="H117" i="1"/>
  <c r="I117" i="1" s="1"/>
  <c r="H162" i="1"/>
  <c r="I162" i="1" s="1"/>
  <c r="H3011" i="1"/>
  <c r="I3011" i="1" s="1"/>
  <c r="H951" i="1"/>
  <c r="I951" i="1" s="1"/>
  <c r="H2286" i="1"/>
  <c r="I2286" i="1" s="1"/>
  <c r="H1840" i="1"/>
  <c r="I1840" i="1" s="1"/>
  <c r="H1030" i="1"/>
  <c r="I1030" i="1" s="1"/>
  <c r="H2336" i="1"/>
  <c r="I2336" i="1" s="1"/>
  <c r="H1015" i="1"/>
  <c r="I1015" i="1" s="1"/>
  <c r="H2462" i="1"/>
  <c r="I2462" i="1" s="1"/>
  <c r="H2722" i="1"/>
  <c r="I2722" i="1" s="1"/>
  <c r="H2898" i="1"/>
  <c r="I2898" i="1" s="1"/>
  <c r="H2728" i="1"/>
  <c r="I2728" i="1" s="1"/>
  <c r="H987" i="1"/>
  <c r="I987" i="1" s="1"/>
  <c r="H240" i="1"/>
  <c r="I240" i="1" s="1"/>
  <c r="H121" i="1"/>
  <c r="I121" i="1" s="1"/>
  <c r="H2198" i="1"/>
  <c r="I2198" i="1" s="1"/>
  <c r="H2363" i="1"/>
  <c r="I2363" i="1" s="1"/>
  <c r="H947" i="1"/>
  <c r="I947" i="1" s="1"/>
  <c r="H1338" i="1"/>
  <c r="I1338" i="1" s="1"/>
  <c r="H2150" i="1"/>
  <c r="I2150" i="1" s="1"/>
  <c r="H2516" i="1"/>
  <c r="I2516" i="1" s="1"/>
  <c r="H1337" i="1"/>
  <c r="I1337" i="1" s="1"/>
  <c r="H1566" i="1"/>
  <c r="I1566" i="1" s="1"/>
  <c r="H71" i="1"/>
  <c r="I71" i="1" s="1"/>
  <c r="H1989" i="1"/>
  <c r="I1989" i="1" s="1"/>
  <c r="H1778" i="1"/>
  <c r="I1778" i="1" s="1"/>
  <c r="H1330" i="1"/>
  <c r="I1330" i="1" s="1"/>
  <c r="H2351" i="1"/>
  <c r="I2351" i="1" s="1"/>
  <c r="H2073" i="1"/>
  <c r="I2073" i="1" s="1"/>
  <c r="H1488" i="1"/>
  <c r="I1488" i="1" s="1"/>
  <c r="H2925" i="1"/>
  <c r="I2925" i="1" s="1"/>
  <c r="H1148" i="1"/>
  <c r="I1148" i="1" s="1"/>
  <c r="H2859" i="1"/>
  <c r="I2859" i="1" s="1"/>
  <c r="H167" i="1"/>
  <c r="I167" i="1" s="1"/>
  <c r="H46" i="1"/>
  <c r="I46" i="1" s="1"/>
  <c r="H1153" i="1"/>
  <c r="I1153" i="1" s="1"/>
  <c r="H1770" i="1"/>
  <c r="I1770" i="1" s="1"/>
  <c r="H470" i="1"/>
  <c r="I470" i="1" s="1"/>
  <c r="H556" i="1"/>
  <c r="I556" i="1" s="1"/>
  <c r="H534" i="1"/>
  <c r="I534" i="1" s="1"/>
  <c r="H2170" i="1"/>
  <c r="I2170" i="1" s="1"/>
  <c r="H51" i="1"/>
  <c r="I51" i="1" s="1"/>
  <c r="H1131" i="1"/>
  <c r="I1131" i="1" s="1"/>
  <c r="H416" i="1"/>
  <c r="I416" i="1" s="1"/>
  <c r="H1564" i="1"/>
  <c r="I1564" i="1" s="1"/>
  <c r="H2748" i="1"/>
  <c r="I2748" i="1" s="1"/>
  <c r="H1568" i="1"/>
  <c r="I1568" i="1" s="1"/>
  <c r="H2146" i="1"/>
  <c r="I2146" i="1" s="1"/>
  <c r="H2662" i="1"/>
  <c r="I2662" i="1" s="1"/>
  <c r="H434" i="1"/>
  <c r="I434" i="1" s="1"/>
  <c r="H2534" i="1"/>
  <c r="I2534" i="1" s="1"/>
  <c r="H1444" i="1"/>
  <c r="I1444" i="1" s="1"/>
  <c r="H1014" i="1"/>
  <c r="I1014" i="1" s="1"/>
  <c r="H2499" i="1"/>
  <c r="I2499" i="1" s="1"/>
  <c r="H2647" i="1"/>
  <c r="I2647" i="1" s="1"/>
  <c r="H1443" i="1"/>
  <c r="I1443" i="1" s="1"/>
  <c r="H606" i="1"/>
  <c r="I606" i="1" s="1"/>
  <c r="H2819" i="1"/>
  <c r="I2819" i="1" s="1"/>
  <c r="H485" i="1"/>
  <c r="I485" i="1" s="1"/>
  <c r="H2235" i="1"/>
  <c r="I2235" i="1" s="1"/>
  <c r="H256" i="1"/>
  <c r="I256" i="1" s="1"/>
  <c r="H2206" i="1"/>
  <c r="I2206" i="1" s="1"/>
  <c r="H1416" i="1"/>
  <c r="I1416" i="1" s="1"/>
  <c r="H12" i="1"/>
  <c r="I12" i="1" s="1"/>
  <c r="H11" i="1"/>
  <c r="I11" i="1" s="1"/>
  <c r="H856" i="1"/>
  <c r="I856" i="1" s="1"/>
  <c r="H2632" i="1"/>
  <c r="I2632" i="1" s="1"/>
  <c r="H794" i="1"/>
  <c r="I794" i="1" s="1"/>
  <c r="H1924" i="1"/>
  <c r="I1924" i="1" s="1"/>
  <c r="H2368" i="1"/>
  <c r="I2368" i="1" s="1"/>
  <c r="H1403" i="1"/>
  <c r="I1403" i="1" s="1"/>
  <c r="H500" i="1"/>
  <c r="I500" i="1" s="1"/>
  <c r="H684" i="1"/>
  <c r="I684" i="1" s="1"/>
  <c r="H550" i="1"/>
  <c r="I550" i="1" s="1"/>
  <c r="H1923" i="1"/>
  <c r="I1923" i="1" s="1"/>
  <c r="H1386" i="1"/>
  <c r="I1386" i="1" s="1"/>
  <c r="H331" i="1"/>
  <c r="I331" i="1" s="1"/>
  <c r="H1832" i="1"/>
  <c r="I1832" i="1" s="1"/>
  <c r="H112" i="1"/>
  <c r="I112" i="1" s="1"/>
  <c r="H3007" i="1"/>
  <c r="I3007" i="1" s="1"/>
  <c r="H887" i="1"/>
  <c r="I887" i="1" s="1"/>
  <c r="H482" i="1"/>
  <c r="I482" i="1" s="1"/>
  <c r="H2045" i="1"/>
  <c r="I2045" i="1" s="1"/>
  <c r="H2990" i="1"/>
  <c r="I2990" i="1" s="1"/>
  <c r="H840" i="1"/>
  <c r="I840" i="1" s="1"/>
  <c r="H536" i="1"/>
  <c r="I536" i="1" s="1"/>
  <c r="H483" i="1"/>
  <c r="I483" i="1" s="1"/>
  <c r="H1060" i="1"/>
  <c r="I1060" i="1" s="1"/>
  <c r="H1256" i="1"/>
  <c r="I1256" i="1" s="1"/>
  <c r="H2032" i="1"/>
  <c r="I2032" i="1" s="1"/>
  <c r="H2582" i="1"/>
  <c r="I2582" i="1" s="1"/>
  <c r="H2419" i="1"/>
  <c r="I2419" i="1" s="1"/>
  <c r="H2909" i="1"/>
  <c r="I2909" i="1" s="1"/>
  <c r="H293" i="1"/>
  <c r="I293" i="1" s="1"/>
  <c r="H3057" i="1"/>
  <c r="I3057" i="1" s="1"/>
  <c r="H491" i="1"/>
  <c r="I491" i="1" s="1"/>
  <c r="H1629" i="1"/>
  <c r="I1629" i="1" s="1"/>
  <c r="H7" i="1"/>
  <c r="I7" i="1" s="1"/>
  <c r="H276" i="1"/>
  <c r="I276" i="1" s="1"/>
  <c r="H1366" i="1"/>
  <c r="I1366" i="1" s="1"/>
  <c r="H183" i="1"/>
  <c r="I183" i="1" s="1"/>
  <c r="H732" i="1"/>
  <c r="I732" i="1" s="1"/>
  <c r="H983" i="1"/>
  <c r="I983" i="1" s="1"/>
  <c r="H2225" i="1"/>
  <c r="I2225" i="1" s="1"/>
  <c r="H1400" i="1"/>
  <c r="I1400" i="1" s="1"/>
  <c r="H390" i="1"/>
  <c r="I390" i="1" s="1"/>
  <c r="H3092" i="1"/>
  <c r="I3092" i="1" s="1"/>
  <c r="H679" i="1"/>
  <c r="I679" i="1" s="1"/>
  <c r="H304" i="1"/>
  <c r="I304" i="1" s="1"/>
  <c r="H932" i="1"/>
  <c r="I932" i="1" s="1"/>
  <c r="H920" i="1"/>
  <c r="I920" i="1" s="1"/>
  <c r="H3026" i="1"/>
  <c r="I3026" i="1" s="1"/>
  <c r="H602" i="1"/>
  <c r="I602" i="1" s="1"/>
  <c r="H2620" i="1"/>
  <c r="I2620" i="1" s="1"/>
  <c r="H2523" i="1"/>
  <c r="I2523" i="1" s="1"/>
  <c r="H2401" i="1"/>
  <c r="I2401" i="1" s="1"/>
  <c r="H514" i="1"/>
  <c r="I514" i="1" s="1"/>
  <c r="H2313" i="1"/>
  <c r="I2313" i="1" s="1"/>
  <c r="H912" i="1"/>
  <c r="I912" i="1" s="1"/>
  <c r="H1894" i="1"/>
  <c r="I1894" i="1" s="1"/>
  <c r="H2971" i="1"/>
  <c r="I2971" i="1" s="1"/>
  <c r="H1321" i="1"/>
  <c r="I1321" i="1" s="1"/>
  <c r="H1713" i="1"/>
  <c r="I1713" i="1" s="1"/>
  <c r="H2865" i="1"/>
  <c r="I2865" i="1" s="1"/>
  <c r="H1573" i="1"/>
  <c r="H1692" i="1"/>
  <c r="I1692" i="1" s="1"/>
  <c r="H622" i="1"/>
  <c r="I622" i="1" s="1"/>
  <c r="H2096" i="1"/>
  <c r="I2096" i="1" s="1"/>
  <c r="H1842" i="1"/>
  <c r="I1842" i="1" s="1"/>
  <c r="H2117" i="1"/>
  <c r="I2117" i="1" s="1"/>
  <c r="H621" i="1"/>
  <c r="I621" i="1" s="1"/>
  <c r="H58" i="1"/>
  <c r="I58" i="1" s="1"/>
  <c r="H2807" i="1"/>
  <c r="I2807" i="1" s="1"/>
  <c r="H395" i="1"/>
  <c r="I395" i="1" s="1"/>
  <c r="H1765" i="1"/>
  <c r="I1765" i="1" s="1"/>
  <c r="H1532" i="1"/>
  <c r="I1532" i="1" s="1"/>
  <c r="H3115" i="1"/>
  <c r="I3115" i="1" s="1"/>
  <c r="H2521" i="1"/>
  <c r="I2521" i="1" s="1"/>
  <c r="H879" i="1"/>
  <c r="I879" i="1" s="1"/>
  <c r="H620" i="1"/>
  <c r="I620" i="1" s="1"/>
  <c r="H1974" i="1"/>
  <c r="I1974" i="1" s="1"/>
  <c r="H413" i="1"/>
  <c r="I413" i="1" s="1"/>
  <c r="H1751" i="1"/>
  <c r="I1751" i="1" s="1"/>
  <c r="H2446" i="1"/>
  <c r="I2446" i="1" s="1"/>
  <c r="H148" i="1"/>
  <c r="I148" i="1" s="1"/>
  <c r="H1073" i="1"/>
  <c r="I1073" i="1" s="1"/>
  <c r="H1414" i="1"/>
  <c r="I1414" i="1" s="1"/>
  <c r="H442" i="1"/>
  <c r="I442" i="1" s="1"/>
  <c r="H1728" i="1"/>
  <c r="I1728" i="1" s="1"/>
  <c r="H678" i="1"/>
  <c r="I678" i="1" s="1"/>
  <c r="H3073" i="1"/>
  <c r="I3073" i="1" s="1"/>
  <c r="H211" i="1"/>
  <c r="I211" i="1" s="1"/>
  <c r="H2359" i="1"/>
  <c r="I2359" i="1" s="1"/>
  <c r="H2630" i="1"/>
  <c r="I2630" i="1" s="1"/>
  <c r="H259" i="1"/>
  <c r="I259" i="1" s="1"/>
  <c r="H525" i="1"/>
  <c r="I525" i="1" s="1"/>
  <c r="H1262" i="1"/>
  <c r="I1262" i="1" s="1"/>
  <c r="H3125" i="1"/>
  <c r="I3125" i="1" s="1"/>
  <c r="H1469" i="1"/>
  <c r="I1469" i="1" s="1"/>
  <c r="H2457" i="1"/>
  <c r="I2457" i="1" s="1"/>
  <c r="H598" i="1"/>
  <c r="I598" i="1" s="1"/>
  <c r="H1583" i="1"/>
  <c r="I1583" i="1" s="1"/>
  <c r="H1322" i="1"/>
  <c r="I1322" i="1" s="1"/>
  <c r="H1511" i="1"/>
  <c r="I1511" i="1" s="1"/>
  <c r="H1048" i="1"/>
  <c r="I1048" i="1" s="1"/>
  <c r="H2241" i="1"/>
  <c r="I2241" i="1" s="1"/>
  <c r="H962" i="1"/>
  <c r="I962" i="1" s="1"/>
  <c r="H800" i="1"/>
  <c r="I800" i="1" s="1"/>
  <c r="H2306" i="1"/>
  <c r="I2306" i="1" s="1"/>
  <c r="H717" i="1"/>
  <c r="I717" i="1" s="1"/>
  <c r="H1662" i="1"/>
  <c r="I1662" i="1" s="1"/>
  <c r="H1490" i="1"/>
  <c r="I1490" i="1" s="1"/>
  <c r="H2238" i="1"/>
  <c r="I2238" i="1" s="1"/>
  <c r="H70" i="1"/>
  <c r="I70" i="1" s="1"/>
  <c r="H165" i="1"/>
  <c r="I165" i="1" s="1"/>
  <c r="H198" i="1"/>
  <c r="I198" i="1" s="1"/>
  <c r="H1788" i="1"/>
  <c r="I1788" i="1" s="1"/>
  <c r="H3040" i="1"/>
  <c r="I3040" i="1" s="1"/>
  <c r="H1623" i="1"/>
  <c r="I1623" i="1" s="1"/>
  <c r="H952" i="1"/>
  <c r="I952" i="1" s="1"/>
  <c r="H2326" i="1"/>
  <c r="I2326" i="1" s="1"/>
  <c r="H1866" i="1"/>
  <c r="I1866" i="1" s="1"/>
  <c r="H933" i="1"/>
  <c r="I933" i="1" s="1"/>
  <c r="H19" i="1"/>
  <c r="I19" i="1" s="1"/>
  <c r="H2845" i="1"/>
  <c r="I2845" i="1" s="1"/>
  <c r="H1227" i="1"/>
  <c r="I1227" i="1" s="1"/>
  <c r="H406" i="1"/>
  <c r="I406" i="1" s="1"/>
  <c r="H355" i="1"/>
  <c r="I355" i="1" s="1"/>
  <c r="H358" i="1"/>
  <c r="I358" i="1" s="1"/>
  <c r="H2927" i="1"/>
  <c r="I2927" i="1" s="1"/>
  <c r="H2800" i="1"/>
  <c r="I2800" i="1" s="1"/>
  <c r="H675" i="1"/>
  <c r="I675" i="1" s="1"/>
  <c r="H3120" i="1"/>
  <c r="I3120" i="1" s="1"/>
  <c r="H1316" i="1"/>
  <c r="I1316" i="1" s="1"/>
  <c r="H1285" i="1"/>
  <c r="I1285" i="1" s="1"/>
  <c r="H841" i="1"/>
  <c r="I841" i="1" s="1"/>
  <c r="H1515" i="1"/>
  <c r="I1515" i="1" s="1"/>
  <c r="H3001" i="1"/>
  <c r="I3001" i="1" s="1"/>
  <c r="H749" i="1"/>
  <c r="I749" i="1" s="1"/>
  <c r="H713" i="1"/>
  <c r="I713" i="1" s="1"/>
  <c r="H1184" i="1"/>
  <c r="I1184" i="1" s="1"/>
  <c r="H2830" i="1"/>
  <c r="I2830" i="1" s="1"/>
  <c r="H695" i="1"/>
  <c r="I695" i="1" s="1"/>
  <c r="H2181" i="1"/>
  <c r="I2181" i="1" s="1"/>
  <c r="H2232" i="1"/>
  <c r="I2232" i="1" s="1"/>
  <c r="H3070" i="1"/>
  <c r="I3070" i="1" s="1"/>
  <c r="H1791" i="1"/>
  <c r="I1791" i="1" s="1"/>
  <c r="H1236" i="1"/>
  <c r="I1236" i="1" s="1"/>
  <c r="H1272" i="1"/>
  <c r="I1272" i="1" s="1"/>
  <c r="H134" i="1"/>
  <c r="I134" i="1" s="1"/>
  <c r="H669" i="1"/>
  <c r="I669" i="1" s="1"/>
  <c r="H1244" i="1"/>
  <c r="I1244" i="1" s="1"/>
  <c r="H905" i="1"/>
  <c r="I905" i="1" s="1"/>
  <c r="H1158" i="1"/>
  <c r="I1158" i="1" s="1"/>
  <c r="H1139" i="1"/>
  <c r="I1139" i="1" s="1"/>
  <c r="H1066" i="1"/>
  <c r="I1066" i="1" s="1"/>
  <c r="H1527" i="1"/>
  <c r="I1527" i="1" s="1"/>
  <c r="H92" i="1"/>
  <c r="I92" i="1" s="1"/>
  <c r="H3022" i="1"/>
  <c r="I3022" i="1" s="1"/>
  <c r="H1600" i="1"/>
  <c r="I1600" i="1" s="1"/>
  <c r="H767" i="1"/>
  <c r="I767" i="1" s="1"/>
  <c r="H941" i="1"/>
  <c r="I941" i="1" s="1"/>
  <c r="H748" i="1"/>
  <c r="I748" i="1" s="1"/>
  <c r="H2398" i="1"/>
  <c r="I2398" i="1" s="1"/>
  <c r="H2760" i="1"/>
  <c r="I2760" i="1" s="1"/>
  <c r="H2049" i="1"/>
  <c r="I2049" i="1" s="1"/>
  <c r="H2759" i="1"/>
  <c r="I2759" i="1" s="1"/>
  <c r="H2546" i="1"/>
  <c r="I2546" i="1" s="1"/>
  <c r="H2950" i="1"/>
  <c r="I2950" i="1" s="1"/>
  <c r="H204" i="1"/>
  <c r="I204" i="1" s="1"/>
  <c r="H1565" i="1"/>
  <c r="I1565" i="1" s="1"/>
  <c r="H2913" i="1"/>
  <c r="I2913" i="1" s="1"/>
  <c r="H1104" i="1"/>
  <c r="I1104" i="1" s="1"/>
  <c r="H636" i="1"/>
  <c r="I636" i="1" s="1"/>
  <c r="H1653" i="1"/>
  <c r="I1653" i="1" s="1"/>
  <c r="H1941" i="1"/>
  <c r="I1941" i="1" s="1"/>
  <c r="H3087" i="1"/>
  <c r="I3087" i="1" s="1"/>
  <c r="H2011" i="1"/>
  <c r="I2011" i="1" s="1"/>
  <c r="H2894" i="1"/>
  <c r="I2894" i="1" s="1"/>
  <c r="H1392" i="1"/>
  <c r="I1392" i="1" s="1"/>
  <c r="H984" i="1"/>
  <c r="I984" i="1" s="1"/>
  <c r="H512" i="1"/>
  <c r="I512" i="1" s="1"/>
  <c r="H1122" i="1"/>
  <c r="I1122" i="1" s="1"/>
  <c r="H2823" i="1"/>
  <c r="I2823" i="1" s="1"/>
  <c r="H3054" i="1"/>
  <c r="I3054" i="1" s="1"/>
  <c r="H1671" i="1"/>
  <c r="I1671" i="1" s="1"/>
  <c r="H2877" i="1"/>
  <c r="I2877" i="1" s="1"/>
  <c r="H1465" i="1"/>
  <c r="I1465" i="1" s="1"/>
  <c r="H580" i="1"/>
  <c r="I580" i="1" s="1"/>
  <c r="H266" i="1"/>
  <c r="I266" i="1" s="1"/>
  <c r="H281" i="1"/>
  <c r="I281" i="1" s="1"/>
  <c r="H90" i="1"/>
  <c r="I90" i="1" s="1"/>
  <c r="H802" i="1"/>
  <c r="I802" i="1" s="1"/>
  <c r="H1112" i="1"/>
  <c r="I1112" i="1" s="1"/>
  <c r="H362" i="1"/>
  <c r="I362" i="1" s="1"/>
  <c r="H1858" i="1"/>
  <c r="I1858" i="1" s="1"/>
  <c r="H1755" i="1"/>
  <c r="I1755" i="1" s="1"/>
  <c r="H1808" i="1"/>
  <c r="I1808" i="1" s="1"/>
  <c r="H1805" i="1"/>
  <c r="I1805" i="1" s="1"/>
  <c r="H37" i="1"/>
  <c r="I37" i="1" s="1"/>
  <c r="H2269" i="1"/>
  <c r="I2269" i="1" s="1"/>
  <c r="H40" i="1"/>
  <c r="I40" i="1" s="1"/>
  <c r="H2850" i="1"/>
  <c r="I2850" i="1" s="1"/>
  <c r="H2064" i="1"/>
  <c r="I2064" i="1" s="1"/>
  <c r="H2107" i="1"/>
  <c r="I2107" i="1" s="1"/>
  <c r="H27" i="1"/>
  <c r="I27" i="1" s="1"/>
  <c r="H2655" i="1"/>
  <c r="I2655" i="1" s="1"/>
  <c r="H2838" i="1"/>
  <c r="I2838" i="1" s="1"/>
  <c r="H2839" i="1"/>
  <c r="I2839" i="1" s="1"/>
  <c r="H1213" i="1"/>
  <c r="I1213" i="1" s="1"/>
  <c r="H2856" i="1"/>
  <c r="I2856" i="1" s="1"/>
  <c r="H400" i="1"/>
  <c r="I400" i="1" s="1"/>
  <c r="H427" i="1"/>
  <c r="I427" i="1" s="1"/>
  <c r="H1348" i="1"/>
  <c r="I1348" i="1" s="1"/>
  <c r="H631" i="1"/>
  <c r="I631" i="1" s="1"/>
  <c r="H1687" i="1"/>
  <c r="I1687" i="1" s="1"/>
  <c r="H1812" i="1"/>
  <c r="I1812" i="1" s="1"/>
  <c r="H2741" i="1"/>
  <c r="I2741" i="1" s="1"/>
  <c r="H2047" i="1"/>
  <c r="I2047" i="1" s="1"/>
  <c r="H2046" i="1"/>
  <c r="I2046" i="1" s="1"/>
  <c r="H1739" i="1"/>
  <c r="I1739" i="1" s="1"/>
  <c r="H832" i="1"/>
  <c r="I832" i="1" s="1"/>
  <c r="H2456" i="1"/>
  <c r="I2456" i="1" s="1"/>
  <c r="H57" i="1"/>
  <c r="I57" i="1" s="1"/>
  <c r="H824" i="1"/>
  <c r="I824" i="1" s="1"/>
  <c r="H2890" i="1"/>
  <c r="I2890" i="1" s="1"/>
  <c r="H2353" i="1"/>
  <c r="I2353" i="1" s="1"/>
  <c r="H3116" i="1"/>
  <c r="I3116" i="1" s="1"/>
  <c r="H2661" i="1"/>
  <c r="I2661" i="1" s="1"/>
  <c r="H2882" i="1"/>
  <c r="I2882" i="1" s="1"/>
  <c r="H252" i="1"/>
  <c r="I252" i="1" s="1"/>
  <c r="H396" i="1"/>
  <c r="I396" i="1" s="1"/>
  <c r="H1472" i="1"/>
  <c r="I1472" i="1" s="1"/>
  <c r="H89" i="1"/>
  <c r="I89" i="1" s="1"/>
  <c r="H3108" i="1"/>
  <c r="I3108" i="1" s="1"/>
  <c r="H420" i="1"/>
  <c r="I420" i="1" s="1"/>
  <c r="H424" i="1"/>
  <c r="I424" i="1" s="1"/>
  <c r="H559" i="1"/>
  <c r="I559" i="1" s="1"/>
  <c r="H1475" i="1"/>
  <c r="I1475" i="1" s="1"/>
  <c r="H1650" i="1"/>
  <c r="I1650" i="1" s="1"/>
  <c r="H2608" i="1"/>
  <c r="I2608" i="1" s="1"/>
  <c r="H1172" i="1"/>
  <c r="I1172" i="1" s="1"/>
  <c r="H2869" i="1"/>
  <c r="I2869" i="1" s="1"/>
  <c r="H968" i="1"/>
  <c r="I968" i="1" s="1"/>
  <c r="H2424" i="1"/>
  <c r="I2424" i="1" s="1"/>
  <c r="H1238" i="1"/>
  <c r="I1238" i="1" s="1"/>
  <c r="H1754" i="1"/>
  <c r="I1754" i="1" s="1"/>
  <c r="H509" i="1"/>
  <c r="I509" i="1" s="1"/>
  <c r="H2109" i="1"/>
  <c r="I2109" i="1" s="1"/>
  <c r="H2946" i="1"/>
  <c r="I2946" i="1" s="1"/>
  <c r="H364" i="1"/>
  <c r="I364" i="1" s="1"/>
  <c r="H1090" i="1"/>
  <c r="I1090" i="1" s="1"/>
  <c r="H1590" i="1"/>
  <c r="I1590" i="1" s="1"/>
  <c r="H3095" i="1"/>
  <c r="I3095" i="1" s="1"/>
  <c r="H3094" i="1"/>
  <c r="I3094" i="1" s="1"/>
  <c r="H2831" i="1"/>
  <c r="I2831" i="1" s="1"/>
  <c r="H2762" i="1"/>
  <c r="I2762" i="1" s="1"/>
  <c r="H908" i="1"/>
  <c r="I908" i="1" s="1"/>
  <c r="H332" i="1"/>
  <c r="I332" i="1" s="1"/>
  <c r="H3150" i="1"/>
  <c r="I3150" i="1" s="1"/>
  <c r="H2095" i="1"/>
  <c r="I2095" i="1" s="1"/>
  <c r="H3036" i="1"/>
  <c r="I3036" i="1" s="1"/>
  <c r="H2829" i="1"/>
  <c r="I2829" i="1" s="1"/>
  <c r="H154" i="1"/>
  <c r="I154" i="1" s="1"/>
  <c r="H2293" i="1"/>
  <c r="I2293" i="1" s="1"/>
  <c r="H873" i="1"/>
  <c r="I873" i="1" s="1"/>
  <c r="H1364" i="1"/>
  <c r="I1364" i="1" s="1"/>
  <c r="H1034" i="1"/>
  <c r="I1034" i="1" s="1"/>
  <c r="H2442" i="1"/>
  <c r="I2442" i="1" s="1"/>
  <c r="H2009" i="1"/>
  <c r="I2009" i="1" s="1"/>
  <c r="H950" i="1"/>
  <c r="I950" i="1" s="1"/>
  <c r="H2689" i="1"/>
  <c r="I2689" i="1" s="1"/>
  <c r="H976" i="1"/>
  <c r="I976" i="1" s="1"/>
  <c r="H2857" i="1"/>
  <c r="I2857" i="1" s="1"/>
  <c r="H2615" i="1"/>
  <c r="I2615" i="1" s="1"/>
  <c r="H1499" i="1"/>
  <c r="I1499" i="1" s="1"/>
  <c r="H1033" i="1"/>
  <c r="I1033" i="1" s="1"/>
  <c r="H2016" i="1"/>
  <c r="I2016" i="1" s="1"/>
  <c r="H1028" i="1"/>
  <c r="I1028" i="1" s="1"/>
  <c r="H1967" i="1"/>
  <c r="I1967" i="1" s="1"/>
  <c r="H1558" i="1"/>
  <c r="I1558" i="1" s="1"/>
  <c r="H2285" i="1"/>
  <c r="I2285" i="1" s="1"/>
  <c r="H986" i="1"/>
  <c r="I986" i="1" s="1"/>
  <c r="H1041" i="1"/>
  <c r="I1041" i="1" s="1"/>
  <c r="H1777" i="1"/>
  <c r="I1777" i="1" s="1"/>
  <c r="H1315" i="1"/>
  <c r="I1315" i="1" s="1"/>
  <c r="H2727" i="1"/>
  <c r="I2727" i="1" s="1"/>
  <c r="H1013" i="1"/>
  <c r="I1013" i="1" s="1"/>
  <c r="H1372" i="1"/>
  <c r="I1372" i="1" s="1"/>
  <c r="H119" i="1"/>
  <c r="I119" i="1" s="1"/>
  <c r="H2613" i="1"/>
  <c r="I2613" i="1" s="1"/>
  <c r="H1487" i="1"/>
  <c r="I1487" i="1" s="1"/>
  <c r="H1991" i="1"/>
  <c r="I1991" i="1" s="1"/>
  <c r="H2897" i="1"/>
  <c r="I2897" i="1" s="1"/>
  <c r="H1693" i="1"/>
  <c r="I1693" i="1" s="1"/>
  <c r="H2515" i="1"/>
  <c r="I2515" i="1" s="1"/>
  <c r="H2433" i="1"/>
  <c r="I2433" i="1" s="1"/>
  <c r="H368" i="1"/>
  <c r="I368" i="1" s="1"/>
  <c r="H433" i="1"/>
  <c r="I433" i="1" s="1"/>
  <c r="H1415" i="1"/>
  <c r="I1415" i="1" s="1"/>
  <c r="H2498" i="1"/>
  <c r="I2498" i="1" s="1"/>
  <c r="H2145" i="1"/>
  <c r="I2145" i="1" s="1"/>
  <c r="H2205" i="1"/>
  <c r="I2205" i="1" s="1"/>
  <c r="H1982" i="1"/>
  <c r="I1982" i="1" s="1"/>
  <c r="H1385" i="1"/>
  <c r="I1385" i="1" s="1"/>
  <c r="H111" i="1"/>
  <c r="I111" i="1" s="1"/>
  <c r="H2920" i="1"/>
  <c r="I2920" i="1" s="1"/>
  <c r="H1876" i="1"/>
  <c r="I1876" i="1" s="1"/>
  <c r="H2785" i="1"/>
  <c r="I2785" i="1" s="1"/>
  <c r="H2631" i="1"/>
  <c r="I2631" i="1" s="1"/>
  <c r="H1358" i="1"/>
  <c r="I1358" i="1" s="1"/>
  <c r="H677" i="1"/>
  <c r="I677" i="1" s="1"/>
  <c r="H386" i="1"/>
  <c r="I386" i="1" s="1"/>
  <c r="H1402" i="1"/>
  <c r="I1402" i="1" s="1"/>
  <c r="H1886" i="1"/>
  <c r="I1886" i="1" s="1"/>
  <c r="H1503" i="1"/>
  <c r="I1503" i="1" s="1"/>
  <c r="H354" i="1"/>
  <c r="I354" i="1" s="1"/>
  <c r="H3069" i="1"/>
  <c r="I3069" i="1" s="1"/>
  <c r="H900" i="1"/>
  <c r="I900" i="1" s="1"/>
  <c r="H3006" i="1"/>
  <c r="I3006" i="1" s="1"/>
  <c r="H2212" i="1"/>
  <c r="I2212" i="1" s="1"/>
  <c r="H499" i="1"/>
  <c r="I499" i="1" s="1"/>
  <c r="H2106" i="1"/>
  <c r="I2106" i="1" s="1"/>
  <c r="H347" i="1"/>
  <c r="I347" i="1" s="1"/>
  <c r="H2541" i="1"/>
  <c r="I2541" i="1" s="1"/>
  <c r="H1294" i="1"/>
  <c r="I1294" i="1" s="1"/>
  <c r="H2035" i="1"/>
  <c r="I2035" i="1" s="1"/>
  <c r="H1539" i="1"/>
  <c r="I1539" i="1" s="1"/>
  <c r="H2953" i="1"/>
  <c r="I2953" i="1" s="1"/>
  <c r="H733" i="1"/>
  <c r="I733" i="1" s="1"/>
  <c r="H3114" i="1"/>
  <c r="I3114" i="1" s="1"/>
  <c r="H2224" i="1"/>
  <c r="I2224" i="1" s="1"/>
  <c r="H544" i="1"/>
  <c r="I544" i="1" s="1"/>
  <c r="H2908" i="1"/>
  <c r="I2908" i="1" s="1"/>
  <c r="H75" i="1"/>
  <c r="I75" i="1" s="1"/>
  <c r="H2100" i="1"/>
  <c r="I2100" i="1" s="1"/>
  <c r="H241" i="1"/>
  <c r="I241" i="1" s="1"/>
  <c r="H1899" i="1"/>
  <c r="I1899" i="1" s="1"/>
  <c r="H1839" i="1"/>
  <c r="I1839" i="1" s="1"/>
  <c r="H169" i="1"/>
  <c r="I169" i="1" s="1"/>
  <c r="H339" i="1"/>
  <c r="I339" i="1" s="1"/>
  <c r="H1987" i="1"/>
  <c r="I1987" i="1" s="1"/>
  <c r="H1261" i="1"/>
  <c r="I1261" i="1" s="1"/>
  <c r="H593" i="1"/>
  <c r="I593" i="1" s="1"/>
  <c r="H3123" i="1"/>
  <c r="I3123" i="1" s="1"/>
  <c r="H2641" i="1"/>
  <c r="I2641" i="1" s="1"/>
  <c r="H2755" i="1"/>
  <c r="I2755" i="1" s="1"/>
  <c r="H25" i="1"/>
  <c r="I25" i="1" s="1"/>
  <c r="H2892" i="1"/>
  <c r="I2892" i="1" s="1"/>
  <c r="H916" i="1"/>
  <c r="I916" i="1" s="1"/>
  <c r="H1865" i="1"/>
  <c r="I1865" i="1" s="1"/>
  <c r="H1816" i="1"/>
  <c r="I1816" i="1" s="1"/>
  <c r="H689" i="1"/>
  <c r="I689" i="1" s="1"/>
  <c r="H394" i="1"/>
  <c r="I394" i="1" s="1"/>
  <c r="H436" i="1"/>
  <c r="I436" i="1" s="1"/>
  <c r="H721" i="1"/>
  <c r="I721" i="1" s="1"/>
  <c r="H1674" i="1"/>
  <c r="I1674" i="1" s="1"/>
  <c r="H2805" i="1"/>
  <c r="I2805" i="1" s="1"/>
  <c r="H1325" i="1"/>
  <c r="I1325" i="1" s="1"/>
  <c r="H2512" i="1"/>
  <c r="I2512" i="1" s="1"/>
  <c r="H2279" i="1"/>
  <c r="I2279" i="1" s="1"/>
  <c r="H1531" i="1"/>
  <c r="I1531" i="1" s="1"/>
  <c r="H2629" i="1"/>
  <c r="I2629" i="1" s="1"/>
  <c r="H2078" i="1"/>
  <c r="I2078" i="1" s="1"/>
  <c r="H2317" i="1"/>
  <c r="I2317" i="1" s="1"/>
  <c r="H676" i="1"/>
  <c r="I676" i="1" s="1"/>
  <c r="H260" i="1"/>
  <c r="I260" i="1" s="1"/>
  <c r="H1182" i="1"/>
  <c r="I1182" i="1" s="1"/>
  <c r="H3089" i="1"/>
  <c r="I3089" i="1" s="1"/>
  <c r="H3124" i="1"/>
  <c r="I3124" i="1" s="1"/>
  <c r="H524" i="1"/>
  <c r="I524" i="1" s="1"/>
  <c r="H1413" i="1"/>
  <c r="I1413" i="1" s="1"/>
  <c r="H149" i="1"/>
  <c r="I149" i="1" s="1"/>
  <c r="H1232" i="1"/>
  <c r="I1232" i="1" s="1"/>
  <c r="H589" i="1"/>
  <c r="I589" i="1" s="1"/>
  <c r="H1992" i="1"/>
  <c r="I1992" i="1" s="1"/>
  <c r="H1072" i="1"/>
  <c r="I1072" i="1" s="1"/>
  <c r="H1711" i="1"/>
  <c r="I1711" i="1" s="1"/>
  <c r="H2520" i="1"/>
  <c r="I2520" i="1" s="1"/>
  <c r="H782" i="1"/>
  <c r="I782" i="1" s="1"/>
  <c r="H2808" i="1"/>
  <c r="I2808" i="1" s="1"/>
  <c r="H2519" i="1"/>
  <c r="I2519" i="1" s="1"/>
  <c r="H2566" i="1"/>
  <c r="I2566" i="1" s="1"/>
  <c r="H3105" i="1"/>
  <c r="I3105" i="1" s="1"/>
  <c r="H2303" i="1"/>
  <c r="I2303" i="1" s="1"/>
  <c r="H230" i="1"/>
  <c r="I230" i="1" s="1"/>
  <c r="H2690" i="1"/>
  <c r="I2690" i="1" s="1"/>
  <c r="H341" i="1"/>
  <c r="I341" i="1" s="1"/>
  <c r="H1661" i="1"/>
  <c r="I1661" i="1" s="1"/>
  <c r="H801" i="1"/>
  <c r="I801" i="1" s="1"/>
  <c r="H718" i="1"/>
  <c r="I718" i="1" s="1"/>
  <c r="H2802" i="1"/>
  <c r="I2802" i="1" s="1"/>
  <c r="H2373" i="1"/>
  <c r="I2373" i="1" s="1"/>
  <c r="H1046" i="1"/>
  <c r="I1046" i="1" s="1"/>
  <c r="H710" i="1"/>
  <c r="I710" i="1" s="1"/>
  <c r="H960" i="1"/>
  <c r="I960" i="1" s="1"/>
  <c r="H961" i="1"/>
  <c r="I961" i="1" s="1"/>
  <c r="H1468" i="1"/>
  <c r="I1468" i="1" s="1"/>
  <c r="H484" i="1"/>
  <c r="I484" i="1" s="1"/>
  <c r="H2332" i="1"/>
  <c r="I2332" i="1" s="1"/>
  <c r="H2105" i="1"/>
  <c r="I2105" i="1" s="1"/>
  <c r="H2933" i="1"/>
  <c r="I2933" i="1" s="1"/>
  <c r="H2706" i="1"/>
  <c r="I2706" i="1" s="1"/>
  <c r="H1211" i="1"/>
  <c r="I1211" i="1" s="1"/>
  <c r="H2628" i="1"/>
  <c r="I2628" i="1" s="1"/>
  <c r="H1327" i="1"/>
  <c r="I1327" i="1" s="1"/>
  <c r="H2757" i="1"/>
  <c r="I2757" i="1" s="1"/>
  <c r="H392" i="1"/>
  <c r="I392" i="1" s="1"/>
  <c r="H2930" i="1"/>
  <c r="I2930" i="1" s="1"/>
  <c r="H3045" i="1"/>
  <c r="I3045" i="1" s="1"/>
  <c r="H2057" i="1"/>
  <c r="I2057" i="1" s="1"/>
  <c r="H132" i="1"/>
  <c r="I132" i="1" s="1"/>
  <c r="H647" i="1"/>
  <c r="I647" i="1" s="1"/>
  <c r="H2678" i="1"/>
  <c r="I2678" i="1" s="1"/>
  <c r="H2377" i="1"/>
  <c r="I2377" i="1" s="1"/>
  <c r="H3081" i="1"/>
  <c r="I3081" i="1" s="1"/>
  <c r="H1335" i="1"/>
  <c r="I1335" i="1" s="1"/>
  <c r="H1797" i="1"/>
  <c r="I1797" i="1" s="1"/>
  <c r="H1155" i="1"/>
  <c r="I1155" i="1" s="1"/>
  <c r="H2488" i="1"/>
  <c r="I2488" i="1" s="1"/>
  <c r="H2590" i="1"/>
  <c r="I2590" i="1" s="1"/>
  <c r="H324" i="1"/>
  <c r="I324" i="1" s="1"/>
  <c r="H1549" i="1"/>
  <c r="I1549" i="1" s="1"/>
  <c r="H751" i="1"/>
  <c r="I751" i="1" s="1"/>
  <c r="H452" i="1"/>
  <c r="I452" i="1" s="1"/>
  <c r="H1425" i="1"/>
  <c r="I1425" i="1" s="1"/>
  <c r="H3134" i="1"/>
  <c r="I3134" i="1" s="1"/>
  <c r="H2119" i="1"/>
  <c r="I2119" i="1" s="1"/>
  <c r="H2051" i="1"/>
  <c r="I2051" i="1" s="1"/>
  <c r="H168" i="1"/>
  <c r="I168" i="1" s="1"/>
  <c r="H2703" i="1"/>
  <c r="I2703" i="1" s="1"/>
  <c r="H1163" i="1"/>
  <c r="I1163" i="1" s="1"/>
  <c r="H2670" i="1"/>
  <c r="I2670" i="1" s="1"/>
  <c r="H1843" i="1"/>
  <c r="I1843" i="1" s="1"/>
  <c r="H510" i="1"/>
  <c r="I510" i="1" s="1"/>
  <c r="H2844" i="1"/>
  <c r="I2844" i="1" s="1"/>
  <c r="H2305" i="1"/>
  <c r="I2305" i="1" s="1"/>
  <c r="H2935" i="1"/>
  <c r="I2935" i="1" s="1"/>
  <c r="H1481" i="1"/>
  <c r="I1481" i="1" s="1"/>
  <c r="H3052" i="1"/>
  <c r="I3052" i="1" s="1"/>
  <c r="H3161" i="1"/>
  <c r="I3161" i="1" s="1"/>
  <c r="H1291" i="1"/>
  <c r="I1291" i="1" s="1"/>
  <c r="H2784" i="1"/>
  <c r="I2784" i="1" s="1"/>
  <c r="H617" i="1"/>
  <c r="I617" i="1" s="1"/>
  <c r="H2553" i="1"/>
  <c r="I2553" i="1" s="1"/>
  <c r="H479" i="1"/>
  <c r="I479" i="1" s="1"/>
  <c r="H2455" i="1"/>
  <c r="I2455" i="1" s="1"/>
  <c r="H1457" i="1"/>
  <c r="I1457" i="1" s="1"/>
  <c r="H408" i="1"/>
  <c r="I408" i="1" s="1"/>
  <c r="H288" i="1"/>
  <c r="I288" i="1" s="1"/>
  <c r="H2718" i="1"/>
  <c r="I2718" i="1" s="1"/>
  <c r="H1953" i="1"/>
  <c r="I1953" i="1" s="1"/>
  <c r="H1176" i="1"/>
  <c r="I1176" i="1" s="1"/>
  <c r="H854" i="1"/>
  <c r="I854" i="1" s="1"/>
  <c r="H2139" i="1"/>
  <c r="I2139" i="1" s="1"/>
  <c r="H1235" i="1"/>
  <c r="I1235" i="1" s="1"/>
  <c r="H453" i="1"/>
  <c r="I453" i="1" s="1"/>
  <c r="H2818" i="1"/>
  <c r="I2818" i="1" s="1"/>
  <c r="H1681" i="1"/>
  <c r="I1681" i="1" s="1"/>
  <c r="H2355" i="1"/>
  <c r="I2355" i="1" s="1"/>
  <c r="H2841" i="1"/>
  <c r="I2841" i="1" s="1"/>
  <c r="H2699" i="1"/>
  <c r="I2699" i="1" s="1"/>
  <c r="H1266" i="1"/>
  <c r="I1266" i="1" s="1"/>
  <c r="H2849" i="1"/>
  <c r="I2849" i="1" s="1"/>
  <c r="H2068" i="1"/>
  <c r="I2068" i="1" s="1"/>
  <c r="H2297" i="1"/>
  <c r="I2297" i="1" s="1"/>
  <c r="H919" i="1"/>
  <c r="I919" i="1" s="1"/>
  <c r="H1734" i="1"/>
  <c r="I1734" i="1" s="1"/>
  <c r="H350" i="1"/>
  <c r="I350" i="1" s="1"/>
  <c r="H1688" i="1"/>
  <c r="I1688" i="1" s="1"/>
  <c r="H597" i="1"/>
  <c r="I597" i="1" s="1"/>
  <c r="H2296" i="1"/>
  <c r="I2296" i="1" s="1"/>
  <c r="H2712" i="1"/>
  <c r="I2712" i="1" s="1"/>
  <c r="H2295" i="1"/>
  <c r="I2295" i="1" s="1"/>
  <c r="H592" i="1"/>
  <c r="I592" i="1" s="1"/>
  <c r="H1763" i="1"/>
  <c r="I1763" i="1" s="1"/>
  <c r="H2339" i="1"/>
  <c r="I2339" i="1" s="1"/>
  <c r="H49" i="1"/>
  <c r="I49" i="1" s="1"/>
  <c r="H2061" i="1"/>
  <c r="I2061" i="1" s="1"/>
  <c r="H2840" i="1"/>
  <c r="I2840" i="1" s="1"/>
  <c r="H1804" i="1"/>
  <c r="I1804" i="1" s="1"/>
  <c r="H2118" i="1"/>
  <c r="I2118" i="1" s="1"/>
  <c r="H1733" i="1"/>
  <c r="I1733" i="1" s="1"/>
  <c r="H1811" i="1"/>
  <c r="I1811" i="1" s="1"/>
  <c r="H423" i="1"/>
  <c r="I423" i="1" s="1"/>
  <c r="H101" i="1"/>
  <c r="I101" i="1" s="1"/>
  <c r="H363" i="1"/>
  <c r="I363" i="1" s="1"/>
  <c r="H2366" i="1"/>
  <c r="I2366" i="1" s="1"/>
  <c r="H2114" i="1"/>
  <c r="I2114" i="1" s="1"/>
  <c r="H2924" i="1"/>
  <c r="I2924" i="1" s="1"/>
  <c r="H2063" i="1"/>
  <c r="I2063" i="1" s="1"/>
  <c r="H39" i="1"/>
  <c r="I39" i="1" s="1"/>
  <c r="H397" i="1"/>
  <c r="I397" i="1" s="1"/>
  <c r="H1999" i="1"/>
  <c r="I1999" i="1" s="1"/>
  <c r="H1857" i="1"/>
  <c r="I1857" i="1" s="1"/>
  <c r="H1683" i="1"/>
  <c r="I1683" i="1" s="1"/>
  <c r="H650" i="1"/>
  <c r="I650" i="1" s="1"/>
  <c r="H1423" i="1"/>
  <c r="I1423" i="1" s="1"/>
  <c r="H2487" i="1"/>
  <c r="I2487" i="1" s="1"/>
  <c r="H1806" i="1"/>
  <c r="I1806" i="1" s="1"/>
  <c r="H2768" i="1"/>
  <c r="I2768" i="1" s="1"/>
  <c r="H1398" i="1"/>
  <c r="I1398" i="1" s="1"/>
  <c r="H949" i="1"/>
  <c r="I949" i="1" s="1"/>
  <c r="H1614" i="1"/>
  <c r="I1614" i="1" s="1"/>
  <c r="H1356" i="1"/>
  <c r="I1356" i="1" s="1"/>
  <c r="H1703" i="1"/>
  <c r="I1703" i="1" s="1"/>
  <c r="H2948" i="1"/>
  <c r="I2948" i="1" s="1"/>
  <c r="H1826" i="1"/>
  <c r="I1826" i="1" s="1"/>
  <c r="H146" i="1"/>
  <c r="I146" i="1" s="1"/>
  <c r="H2069" i="1"/>
  <c r="I2069" i="1" s="1"/>
  <c r="H1640" i="1"/>
  <c r="I1640" i="1" s="1"/>
  <c r="H3118" i="1"/>
  <c r="I3118" i="1" s="1"/>
  <c r="H885" i="1"/>
  <c r="I885" i="1" s="1"/>
  <c r="H103" i="1"/>
  <c r="I103" i="1" s="1"/>
  <c r="H2188" i="1"/>
  <c r="I2188" i="1" s="1"/>
  <c r="H2767" i="1"/>
  <c r="I2767" i="1" s="1"/>
  <c r="H2093" i="1"/>
  <c r="I2093" i="1" s="1"/>
  <c r="H118" i="1"/>
  <c r="I118" i="1" s="1"/>
  <c r="H2761" i="1"/>
  <c r="I2761" i="1" s="1"/>
  <c r="H872" i="1"/>
  <c r="I872" i="1" s="1"/>
  <c r="H220" i="1"/>
  <c r="I220" i="1" s="1"/>
  <c r="H1032" i="1"/>
  <c r="I1032" i="1" s="1"/>
  <c r="H1293" i="1"/>
  <c r="I1293" i="1" s="1"/>
  <c r="H2015" i="1"/>
  <c r="I2015" i="1" s="1"/>
  <c r="H1966" i="1"/>
  <c r="I1966" i="1" s="1"/>
  <c r="H1909" i="1"/>
  <c r="I1909" i="1" s="1"/>
  <c r="H1646" i="1"/>
  <c r="I1646" i="1" s="1"/>
  <c r="H1149" i="1"/>
  <c r="I1149" i="1" s="1"/>
  <c r="H2900" i="1"/>
  <c r="I2900" i="1" s="1"/>
  <c r="H892" i="1"/>
  <c r="I892" i="1" s="1"/>
  <c r="H2528" i="1"/>
  <c r="I2528" i="1" s="1"/>
  <c r="H2234" i="1"/>
  <c r="I2234" i="1" s="1"/>
  <c r="H60" i="1"/>
  <c r="I60" i="1" s="1"/>
  <c r="H901" i="1"/>
  <c r="I901" i="1" s="1"/>
  <c r="H1357" i="1"/>
  <c r="I1357" i="1" s="1"/>
  <c r="H2034" i="1"/>
  <c r="I2034" i="1" s="1"/>
  <c r="H1224" i="1"/>
  <c r="I1224" i="1" s="1"/>
  <c r="H1540" i="1"/>
  <c r="I1540" i="1" s="1"/>
  <c r="H1818" i="1"/>
  <c r="I1818" i="1" s="1"/>
  <c r="H163" i="1"/>
  <c r="I163" i="1" s="1"/>
  <c r="H1710" i="1"/>
  <c r="I1710" i="1" s="1"/>
  <c r="H1320" i="1"/>
  <c r="I1320" i="1" s="1"/>
  <c r="H246" i="1"/>
  <c r="I246" i="1" s="1"/>
  <c r="H2864" i="1"/>
  <c r="I2864" i="1" s="1"/>
  <c r="H2970" i="1"/>
  <c r="I2970" i="1" s="1"/>
  <c r="H2077" i="1"/>
  <c r="I2077" i="1" s="1"/>
  <c r="H3088" i="1"/>
  <c r="I3088" i="1" s="1"/>
  <c r="H1951" i="1"/>
  <c r="I1951" i="1" s="1"/>
  <c r="H2318" i="1"/>
  <c r="I2318" i="1" s="1"/>
  <c r="H1980" i="1"/>
  <c r="I1980" i="1" s="1"/>
  <c r="H2591" i="1"/>
  <c r="I2591" i="1" s="1"/>
  <c r="H2505" i="1"/>
  <c r="I2505" i="1" s="1"/>
  <c r="H1712" i="1"/>
  <c r="I1712" i="1" s="1"/>
  <c r="H750" i="1"/>
  <c r="I750" i="1" s="1"/>
  <c r="H848" i="1"/>
  <c r="I848" i="1" s="1"/>
  <c r="H2926" i="1"/>
  <c r="I2926" i="1" s="1"/>
  <c r="H1077" i="1"/>
  <c r="I1077" i="1" s="1"/>
  <c r="H1328" i="1"/>
  <c r="I1328" i="1" s="1"/>
  <c r="H2565" i="1"/>
  <c r="I2565" i="1" s="1"/>
  <c r="H88" i="1"/>
  <c r="I88" i="1" s="1"/>
  <c r="H450" i="1"/>
  <c r="I450" i="1" s="1"/>
  <c r="H3000" i="1"/>
  <c r="I3000" i="1" s="1"/>
  <c r="H381" i="1"/>
  <c r="I381" i="1" s="1"/>
  <c r="H1137" i="1"/>
  <c r="I1137" i="1" s="1"/>
  <c r="H1514" i="1"/>
  <c r="I1514" i="1" s="1"/>
  <c r="H1599" i="1"/>
  <c r="I1599" i="1" s="1"/>
  <c r="H1442" i="1"/>
  <c r="I1442" i="1" s="1"/>
  <c r="H133" i="1"/>
  <c r="I133" i="1" s="1"/>
  <c r="H651" i="1"/>
  <c r="I651" i="1" s="1"/>
  <c r="H1157" i="1"/>
  <c r="I1157" i="1" s="1"/>
  <c r="H2268" i="1"/>
  <c r="I2268" i="1" s="1"/>
  <c r="H2060" i="1"/>
  <c r="I2060" i="1" s="1"/>
  <c r="H508" i="1"/>
  <c r="I508" i="1" s="1"/>
  <c r="H2270" i="1"/>
  <c r="I2270" i="1" s="1"/>
  <c r="H1814" i="1"/>
  <c r="I1814" i="1" s="1"/>
  <c r="H2104" i="1"/>
  <c r="I2104" i="1" s="1"/>
  <c r="H2271" i="1"/>
  <c r="I2271" i="1" s="1"/>
  <c r="H1726" i="1"/>
  <c r="I1726" i="1" s="1"/>
  <c r="H2639" i="1"/>
  <c r="I2639" i="1" s="1"/>
  <c r="H2294" i="1"/>
  <c r="I2294" i="1" s="1"/>
  <c r="H1764" i="1"/>
  <c r="I1764" i="1" s="1"/>
  <c r="H1817" i="1"/>
  <c r="I1817" i="1" s="1"/>
  <c r="H1225" i="1"/>
  <c r="I1225" i="1" s="1"/>
  <c r="H9" i="1"/>
  <c r="I9" i="1" s="1"/>
  <c r="H918" i="1"/>
  <c r="I918" i="1" s="1"/>
  <c r="H2059" i="1"/>
  <c r="I2059" i="1" s="1"/>
  <c r="H1975" i="1"/>
  <c r="I1975" i="1" s="1"/>
  <c r="H2111" i="1"/>
  <c r="I2111" i="1" s="1"/>
  <c r="H2842" i="1"/>
  <c r="I2842" i="1" s="1"/>
  <c r="H1684" i="1"/>
  <c r="I1684" i="1" s="1"/>
  <c r="H131" i="1"/>
  <c r="I131" i="1" s="1"/>
  <c r="H2801" i="1"/>
  <c r="I2801" i="1" s="1"/>
  <c r="H1702" i="1"/>
  <c r="I1702" i="1" s="1"/>
  <c r="H490" i="1"/>
  <c r="I490" i="1" s="1"/>
  <c r="H874" i="1"/>
  <c r="I874" i="1" s="1"/>
  <c r="H1035" i="1"/>
  <c r="I1035" i="1" s="1"/>
  <c r="H656" i="1"/>
  <c r="I656" i="1" s="1"/>
  <c r="H1187" i="1"/>
  <c r="I1187" i="1" s="1"/>
  <c r="H2236" i="1"/>
  <c r="I2236" i="1" s="1"/>
  <c r="H655" i="1"/>
  <c r="I655" i="1" s="1"/>
  <c r="H3049" i="1"/>
  <c r="I3049" i="1" s="1"/>
  <c r="H1260" i="1"/>
  <c r="I1260" i="1" s="1"/>
  <c r="H1585" i="1"/>
  <c r="I1585" i="1" s="1"/>
  <c r="H353" i="1"/>
  <c r="I353" i="1" s="1"/>
  <c r="H1367" i="1"/>
  <c r="I1367" i="1" s="1"/>
  <c r="H2867" i="1"/>
  <c r="I2867" i="1" s="1"/>
  <c r="H1717" i="1"/>
  <c r="I1717" i="1" s="1"/>
  <c r="H2979" i="1"/>
  <c r="I2979" i="1" s="1"/>
  <c r="H1663" i="1"/>
  <c r="I1663" i="1" s="1"/>
  <c r="H2309" i="1"/>
  <c r="I2309" i="1" s="1"/>
  <c r="H807" i="1"/>
  <c r="I807" i="1" s="1"/>
  <c r="H719" i="1"/>
  <c r="I719" i="1" s="1"/>
  <c r="H1584" i="1"/>
  <c r="I1584" i="1" s="1"/>
  <c r="H1887" i="1"/>
  <c r="I1887" i="1" s="1"/>
  <c r="H2304" i="1"/>
  <c r="I2304" i="1" s="1"/>
  <c r="L3166" i="1" l="1"/>
  <c r="L3165" i="1"/>
  <c r="M3166" i="1"/>
  <c r="E3163" i="1"/>
  <c r="K3163" i="1"/>
  <c r="H3163" i="1"/>
  <c r="I1573" i="1"/>
  <c r="I3163" i="1" s="1"/>
  <c r="G3163" i="1"/>
  <c r="K3166" i="1" l="1"/>
  <c r="K3165" i="1"/>
</calcChain>
</file>

<file path=xl/sharedStrings.xml><?xml version="1.0" encoding="utf-8"?>
<sst xmlns="http://schemas.openxmlformats.org/spreadsheetml/2006/main" count="6278" uniqueCount="2240">
  <si>
    <t>Rose</t>
  </si>
  <si>
    <t>Clemens</t>
  </si>
  <si>
    <t>Mörz</t>
  </si>
  <si>
    <t>Max</t>
  </si>
  <si>
    <t>Larkowitsch,</t>
  </si>
  <si>
    <t>Alexej</t>
  </si>
  <si>
    <t>Geimer,</t>
  </si>
  <si>
    <t>Oliver</t>
  </si>
  <si>
    <t>Griebel,</t>
  </si>
  <si>
    <t>Mark</t>
  </si>
  <si>
    <t>Rose,</t>
  </si>
  <si>
    <t>Konrad</t>
  </si>
  <si>
    <t>Losereit,</t>
  </si>
  <si>
    <t>Christopher</t>
  </si>
  <si>
    <t>Weber,</t>
  </si>
  <si>
    <t>Bryan</t>
  </si>
  <si>
    <t>Malkowsky,</t>
  </si>
  <si>
    <t>Asarja</t>
  </si>
  <si>
    <t>Trost,</t>
  </si>
  <si>
    <t>Hannes</t>
  </si>
  <si>
    <t>Kirscht,</t>
  </si>
  <si>
    <t>Maximilian</t>
  </si>
  <si>
    <t>Chianese,</t>
  </si>
  <si>
    <t>Raffaele</t>
  </si>
  <si>
    <t>Lars</t>
  </si>
  <si>
    <t>Kieslinger</t>
  </si>
  <si>
    <t>Jonas</t>
  </si>
  <si>
    <t>Ortloff</t>
  </si>
  <si>
    <t>Wilck,</t>
  </si>
  <si>
    <t>Tristan</t>
  </si>
  <si>
    <t>Freitag,</t>
  </si>
  <si>
    <t>Colin</t>
  </si>
  <si>
    <t>Reuter,</t>
  </si>
  <si>
    <t>Tom-David</t>
  </si>
  <si>
    <t>Iwan,</t>
  </si>
  <si>
    <t>Andre</t>
  </si>
  <si>
    <t>Heß,</t>
  </si>
  <si>
    <t>Damian</t>
  </si>
  <si>
    <t>Gürth,</t>
  </si>
  <si>
    <t>Nils</t>
  </si>
  <si>
    <t>Dümont,</t>
  </si>
  <si>
    <t xml:space="preserve"> Lenny</t>
  </si>
  <si>
    <t>Magomadov</t>
  </si>
  <si>
    <t xml:space="preserve"> Said</t>
  </si>
  <si>
    <t>Tabel</t>
  </si>
  <si>
    <t>Bauer</t>
  </si>
  <si>
    <t>Niklas</t>
  </si>
  <si>
    <t>Lukas</t>
  </si>
  <si>
    <t>Zellner</t>
  </si>
  <si>
    <t>Timo</t>
  </si>
  <si>
    <t>Trux</t>
  </si>
  <si>
    <t>Philipp</t>
  </si>
  <si>
    <t>Griebel</t>
  </si>
  <si>
    <t>Nico</t>
  </si>
  <si>
    <t>Holtmann</t>
  </si>
  <si>
    <t>Pascal</t>
  </si>
  <si>
    <t>Falkenhain</t>
  </si>
  <si>
    <t>Hans</t>
  </si>
  <si>
    <t>Brandhuber</t>
  </si>
  <si>
    <t>Adam</t>
  </si>
  <si>
    <t>Balaev</t>
  </si>
  <si>
    <t>Jannik</t>
  </si>
  <si>
    <t>Schröter</t>
  </si>
  <si>
    <t>Becker</t>
  </si>
  <si>
    <t>Martin</t>
  </si>
  <si>
    <t>Loose</t>
  </si>
  <si>
    <t>Rolf</t>
  </si>
  <si>
    <t>Hupfer</t>
  </si>
  <si>
    <t>Sezgin</t>
  </si>
  <si>
    <t>Gümüstas</t>
  </si>
  <si>
    <t>Mano</t>
  </si>
  <si>
    <t>Munford</t>
  </si>
  <si>
    <t>Robin</t>
  </si>
  <si>
    <t>Pohl</t>
  </si>
  <si>
    <t>Dojwa</t>
  </si>
  <si>
    <t>Jauch</t>
  </si>
  <si>
    <t>Pischzan</t>
  </si>
  <si>
    <t>Edward</t>
  </si>
  <si>
    <t>Schuler</t>
  </si>
  <si>
    <t>Wildgans</t>
  </si>
  <si>
    <t>Sauf</t>
  </si>
  <si>
    <t>Immesberger</t>
  </si>
  <si>
    <t>Aaron</t>
  </si>
  <si>
    <t>Freitag</t>
  </si>
  <si>
    <t>Luca</t>
  </si>
  <si>
    <t>Florian</t>
  </si>
  <si>
    <t>Kopatz</t>
  </si>
  <si>
    <t>Lehmann</t>
  </si>
  <si>
    <t>Marino</t>
  </si>
  <si>
    <t>Kühnhold</t>
  </si>
  <si>
    <t>Bastian</t>
  </si>
  <si>
    <t>Huber</t>
  </si>
  <si>
    <t>Moritz</t>
  </si>
  <si>
    <t>Conen</t>
  </si>
  <si>
    <t>Benjamin</t>
  </si>
  <si>
    <t>Weiß</t>
  </si>
  <si>
    <t>Patrick</t>
  </si>
  <si>
    <t>Dietzer</t>
  </si>
  <si>
    <t>Attilo</t>
  </si>
  <si>
    <t>Giuliano</t>
  </si>
  <si>
    <t>Winter</t>
  </si>
  <si>
    <t>Mike</t>
  </si>
  <si>
    <t>Rumpf</t>
  </si>
  <si>
    <t>Maurice</t>
  </si>
  <si>
    <t>Schüller</t>
  </si>
  <si>
    <t>Kerimov</t>
  </si>
  <si>
    <t>Markus</t>
  </si>
  <si>
    <t>Hoffmann</t>
  </si>
  <si>
    <t>Ruben</t>
  </si>
  <si>
    <t>Vogel</t>
  </si>
  <si>
    <t>Marc-Niklas</t>
  </si>
  <si>
    <t>Grüßung</t>
  </si>
  <si>
    <t>Toni</t>
  </si>
  <si>
    <t>Gettinger</t>
  </si>
  <si>
    <t>Daniel</t>
  </si>
  <si>
    <t>Malkowsky</t>
  </si>
  <si>
    <t>Joram</t>
  </si>
  <si>
    <t>Schnell</t>
  </si>
  <si>
    <t>Tim</t>
  </si>
  <si>
    <t>Schweickert</t>
  </si>
  <si>
    <t>Nicol</t>
  </si>
  <si>
    <t>Rösner</t>
  </si>
  <si>
    <t>Nasemann</t>
  </si>
  <si>
    <t>John</t>
  </si>
  <si>
    <t>Wolenik</t>
  </si>
  <si>
    <t>Perlt</t>
  </si>
  <si>
    <t>Sascha</t>
  </si>
  <si>
    <t>Rauh</t>
  </si>
  <si>
    <t>Iwan</t>
  </si>
  <si>
    <t>Weber</t>
  </si>
  <si>
    <t>Trost</t>
  </si>
  <si>
    <t>Blumenberg</t>
  </si>
  <si>
    <t>Lennard</t>
  </si>
  <si>
    <t>Kegel</t>
  </si>
  <si>
    <t>Merlin</t>
  </si>
  <si>
    <t>Ben</t>
  </si>
  <si>
    <t>Reum</t>
  </si>
  <si>
    <t>Kirscht</t>
  </si>
  <si>
    <t>Gino</t>
  </si>
  <si>
    <t>Xhemollari</t>
  </si>
  <si>
    <t>Künzel</t>
  </si>
  <si>
    <t>Julian</t>
  </si>
  <si>
    <t>Jann</t>
  </si>
  <si>
    <t>Steven-Justin</t>
  </si>
  <si>
    <t>Hallstein</t>
  </si>
  <si>
    <t>Simon</t>
  </si>
  <si>
    <t>Andrikoglou</t>
  </si>
  <si>
    <t>Alessio</t>
  </si>
  <si>
    <t>Reuter</t>
  </si>
  <si>
    <t>Schönsiegel</t>
  </si>
  <si>
    <t>Justin</t>
  </si>
  <si>
    <t>Häfele</t>
  </si>
  <si>
    <t>Alexander</t>
  </si>
  <si>
    <t>Ursolino</t>
  </si>
  <si>
    <t>Nino</t>
  </si>
  <si>
    <t>Hüther</t>
  </si>
  <si>
    <t>Lindenlaub</t>
  </si>
  <si>
    <t>Sebastian</t>
  </si>
  <si>
    <t>Müller</t>
  </si>
  <si>
    <t>Neumann</t>
  </si>
  <si>
    <t>Oelling</t>
  </si>
  <si>
    <t>Jakob</t>
  </si>
  <si>
    <t>Kallenbach</t>
  </si>
  <si>
    <t>Heß</t>
  </si>
  <si>
    <t xml:space="preserve"> Damian</t>
  </si>
  <si>
    <t>Blanke</t>
  </si>
  <si>
    <t xml:space="preserve"> Magnus</t>
  </si>
  <si>
    <t>Gürth</t>
  </si>
  <si>
    <t xml:space="preserve"> Nils</t>
  </si>
  <si>
    <t>Storch</t>
  </si>
  <si>
    <t>Frederik</t>
  </si>
  <si>
    <t>Barthel</t>
  </si>
  <si>
    <t xml:space="preserve"> Marvin-S.</t>
  </si>
  <si>
    <t>Pfeifer</t>
  </si>
  <si>
    <t xml:space="preserve"> Marc</t>
  </si>
  <si>
    <t>Straßenmeyer</t>
  </si>
  <si>
    <t xml:space="preserve"> Robin</t>
  </si>
  <si>
    <t>Reich</t>
  </si>
  <si>
    <t xml:space="preserve"> Sean</t>
  </si>
  <si>
    <t>Badasjan</t>
  </si>
  <si>
    <t>Norik</t>
  </si>
  <si>
    <t>Güzelsahin</t>
  </si>
  <si>
    <t>Emre</t>
  </si>
  <si>
    <t>Yasar</t>
  </si>
  <si>
    <t>Melih</t>
  </si>
  <si>
    <t>Lienhutin</t>
  </si>
  <si>
    <t>Dmytro</t>
  </si>
  <si>
    <t>Pawelak</t>
  </si>
  <si>
    <t>John-Alexander</t>
  </si>
  <si>
    <t>Meingast</t>
  </si>
  <si>
    <t>David</t>
  </si>
  <si>
    <t>Walker</t>
  </si>
  <si>
    <t>Said Selim</t>
  </si>
  <si>
    <t>Kiedler</t>
  </si>
  <si>
    <t>Noah</t>
  </si>
  <si>
    <t>Lenz</t>
  </si>
  <si>
    <t>Michael</t>
  </si>
  <si>
    <t>Hauf</t>
  </si>
  <si>
    <t>Torben</t>
  </si>
  <si>
    <t>Kneisel</t>
  </si>
  <si>
    <t>Joshua</t>
  </si>
  <si>
    <t>Straub</t>
  </si>
  <si>
    <t>Justus</t>
  </si>
  <si>
    <t>Rost</t>
  </si>
  <si>
    <t>Marvin</t>
  </si>
  <si>
    <t>Zimmermann</t>
  </si>
  <si>
    <t>Schnauß</t>
  </si>
  <si>
    <t>Kolbe</t>
  </si>
  <si>
    <t>Chris</t>
  </si>
  <si>
    <t>Mika</t>
  </si>
  <si>
    <t>Simet</t>
  </si>
  <si>
    <t>Noßmann</t>
  </si>
  <si>
    <t>Ohnmacht</t>
  </si>
  <si>
    <t>Kusterer</t>
  </si>
  <si>
    <t>Mager</t>
  </si>
  <si>
    <t>Viktor</t>
  </si>
  <si>
    <t>Kosilov</t>
  </si>
  <si>
    <t>Phillip</t>
  </si>
  <si>
    <t>Hülser</t>
  </si>
  <si>
    <t>Schachner</t>
  </si>
  <si>
    <t>Holger</t>
  </si>
  <si>
    <t>Christian</t>
  </si>
  <si>
    <t>Beyer</t>
  </si>
  <si>
    <t>Axel</t>
  </si>
  <si>
    <t>Bihy</t>
  </si>
  <si>
    <t>Adrian</t>
  </si>
  <si>
    <t>Dennis</t>
  </si>
  <si>
    <t>Holzer</t>
  </si>
  <si>
    <t xml:space="preserve">Max </t>
  </si>
  <si>
    <t>Pufe</t>
  </si>
  <si>
    <t>Marcel</t>
  </si>
  <si>
    <t xml:space="preserve"> Schulze</t>
  </si>
  <si>
    <t xml:space="preserve">Phillipp </t>
  </si>
  <si>
    <t>Otto</t>
  </si>
  <si>
    <t>Holdermüller</t>
  </si>
  <si>
    <t xml:space="preserve">Tim </t>
  </si>
  <si>
    <t>Felber</t>
  </si>
  <si>
    <t>Ulrich</t>
  </si>
  <si>
    <t xml:space="preserve">Alfred </t>
  </si>
  <si>
    <t>Sehlert</t>
  </si>
  <si>
    <t xml:space="preserve">S. </t>
  </si>
  <si>
    <t>Bergner</t>
  </si>
  <si>
    <t>Felix</t>
  </si>
  <si>
    <t>Frank</t>
  </si>
  <si>
    <t>Stefan</t>
  </si>
  <si>
    <t>Svejkovsky</t>
  </si>
  <si>
    <t>Roman</t>
  </si>
  <si>
    <t>Schemmel</t>
  </si>
  <si>
    <t xml:space="preserve">Felix </t>
  </si>
  <si>
    <t>Hartmann</t>
  </si>
  <si>
    <t xml:space="preserve">Lukas </t>
  </si>
  <si>
    <t xml:space="preserve">Ch. </t>
  </si>
  <si>
    <t>Sünderhauf</t>
  </si>
  <si>
    <t xml:space="preserve"> Noak</t>
  </si>
  <si>
    <t>Hörner</t>
  </si>
  <si>
    <t xml:space="preserve">Paul </t>
  </si>
  <si>
    <t>Vierck</t>
  </si>
  <si>
    <t>Tobias</t>
  </si>
  <si>
    <t xml:space="preserve"> Koß</t>
  </si>
  <si>
    <t xml:space="preserve">St. </t>
  </si>
  <si>
    <t>Schmiedel</t>
  </si>
  <si>
    <t>Thal</t>
  </si>
  <si>
    <t xml:space="preserve">Sandro </t>
  </si>
  <si>
    <t>Böttcher</t>
  </si>
  <si>
    <t>Luhn</t>
  </si>
  <si>
    <t>Tessmer</t>
  </si>
  <si>
    <t>Schmidt</t>
  </si>
  <si>
    <t>Kilian</t>
  </si>
  <si>
    <t>Gültekin</t>
  </si>
  <si>
    <t>Harun</t>
  </si>
  <si>
    <t>Issler</t>
  </si>
  <si>
    <t>Nebling</t>
  </si>
  <si>
    <t>Marco</t>
  </si>
  <si>
    <t>Steinbächer</t>
  </si>
  <si>
    <t>Breidenbach</t>
  </si>
  <si>
    <t>Seb</t>
  </si>
  <si>
    <t>Dassbach</t>
  </si>
  <si>
    <t>Köthe</t>
  </si>
  <si>
    <t>Henry</t>
  </si>
  <si>
    <t>Drexler</t>
  </si>
  <si>
    <t>Paul</t>
  </si>
  <si>
    <t>Fleck</t>
  </si>
  <si>
    <t>Yannis</t>
  </si>
  <si>
    <t>Süptitz</t>
  </si>
  <si>
    <t>Kakuschke</t>
  </si>
  <si>
    <t>Nick</t>
  </si>
  <si>
    <t>Zsymon</t>
  </si>
  <si>
    <t>Krieg</t>
  </si>
  <si>
    <t>Thomas</t>
  </si>
  <si>
    <t>Wabnitz</t>
  </si>
  <si>
    <t>Kossenko</t>
  </si>
  <si>
    <t>Maxim</t>
  </si>
  <si>
    <t>Timptner</t>
  </si>
  <si>
    <t>Egedi</t>
  </si>
  <si>
    <t>Tom</t>
  </si>
  <si>
    <t>Meyer</t>
  </si>
  <si>
    <t>Domenic</t>
  </si>
  <si>
    <t>Söder</t>
  </si>
  <si>
    <t>Irrgang</t>
  </si>
  <si>
    <t>Stammnitz</t>
  </si>
  <si>
    <t>Berger</t>
  </si>
  <si>
    <t>Björn</t>
  </si>
  <si>
    <t>Pahl</t>
  </si>
  <si>
    <t>Pianski</t>
  </si>
  <si>
    <t>Zandeck</t>
  </si>
  <si>
    <t>Manuel</t>
  </si>
  <si>
    <t>Komissarchik</t>
  </si>
  <si>
    <t>Dittmann</t>
  </si>
  <si>
    <t>Lucas</t>
  </si>
  <si>
    <t>Gierke</t>
  </si>
  <si>
    <t>Franz</t>
  </si>
  <si>
    <t>Laag</t>
  </si>
  <si>
    <t>Steven</t>
  </si>
  <si>
    <t>Burghardt</t>
  </si>
  <si>
    <t>Kevin</t>
  </si>
  <si>
    <t>Schwarze</t>
  </si>
  <si>
    <t>Schneider</t>
  </si>
  <si>
    <t>Ihde</t>
  </si>
  <si>
    <t>Rene</t>
  </si>
  <si>
    <t>Mau</t>
  </si>
  <si>
    <t>Jon-Luke</t>
  </si>
  <si>
    <t>Kersten</t>
  </si>
  <si>
    <t>Wittig</t>
  </si>
  <si>
    <t>Maik</t>
  </si>
  <si>
    <t>Schedler</t>
  </si>
  <si>
    <t>Soldner</t>
  </si>
  <si>
    <t>Janne</t>
  </si>
  <si>
    <t>Fräßle</t>
  </si>
  <si>
    <t>Pallmer</t>
  </si>
  <si>
    <t>Westrich</t>
  </si>
  <si>
    <t>Benedikt</t>
  </si>
  <si>
    <t>Vögelin</t>
  </si>
  <si>
    <t>Dario</t>
  </si>
  <si>
    <t>Daiminger</t>
  </si>
  <si>
    <t>Janik</t>
  </si>
  <si>
    <t>Stöhrle</t>
  </si>
  <si>
    <t>Reinhard</t>
  </si>
  <si>
    <t>Kellner</t>
  </si>
  <si>
    <t>Danny</t>
  </si>
  <si>
    <t>Sell</t>
  </si>
  <si>
    <t>Edgar</t>
  </si>
  <si>
    <t>Staudt</t>
  </si>
  <si>
    <t>Yannik</t>
  </si>
  <si>
    <t>Vogl</t>
  </si>
  <si>
    <t>Vincenzo</t>
  </si>
  <si>
    <t>Rückert</t>
  </si>
  <si>
    <t>Cedric</t>
  </si>
  <si>
    <t>Druck</t>
  </si>
  <si>
    <t>Kramer</t>
  </si>
  <si>
    <t>Stanislav</t>
  </si>
  <si>
    <t>Hechler</t>
  </si>
  <si>
    <t>Gainza</t>
  </si>
  <si>
    <t>Norry</t>
  </si>
  <si>
    <t>Heyer</t>
  </si>
  <si>
    <t>Fritz</t>
  </si>
  <si>
    <t>Schall</t>
  </si>
  <si>
    <t>Geimer</t>
  </si>
  <si>
    <t>Losereit</t>
  </si>
  <si>
    <t>Carvalho</t>
  </si>
  <si>
    <t>Spitz</t>
  </si>
  <si>
    <t>Fabian</t>
  </si>
  <si>
    <t>Blemel</t>
  </si>
  <si>
    <t>Wonisch</t>
  </si>
  <si>
    <t>Schönbein</t>
  </si>
  <si>
    <t>Teichert</t>
  </si>
  <si>
    <t>Graf</t>
  </si>
  <si>
    <t>Schönherr</t>
  </si>
  <si>
    <t>Noack</t>
  </si>
  <si>
    <t>Felgenträger</t>
  </si>
  <si>
    <t>Janzen</t>
  </si>
  <si>
    <t>Beecken</t>
  </si>
  <si>
    <t>Köhler</t>
  </si>
  <si>
    <t>Elsner</t>
  </si>
  <si>
    <t>Zacher</t>
  </si>
  <si>
    <t>Böhme</t>
  </si>
  <si>
    <t>Fricke</t>
  </si>
  <si>
    <t>Senf</t>
  </si>
  <si>
    <t>Kunschke</t>
  </si>
  <si>
    <t>Rohde</t>
  </si>
  <si>
    <t>Scholz</t>
  </si>
  <si>
    <t>Keinert</t>
  </si>
  <si>
    <t>Yves-Leandro</t>
  </si>
  <si>
    <t>Tarek-Wilh.</t>
  </si>
  <si>
    <t>Schellhorn</t>
  </si>
  <si>
    <t>Ludwig</t>
  </si>
  <si>
    <t>Erik</t>
  </si>
  <si>
    <t>Gellert</t>
  </si>
  <si>
    <t>Magnus</t>
  </si>
  <si>
    <t>Deutschmann</t>
  </si>
  <si>
    <t>Wackes</t>
  </si>
  <si>
    <t>Friedrich</t>
  </si>
  <si>
    <t>Raphael</t>
  </si>
  <si>
    <t>Mittrach</t>
  </si>
  <si>
    <t>Tristien</t>
  </si>
  <si>
    <t>Ullrich</t>
  </si>
  <si>
    <t>Pflügner</t>
  </si>
  <si>
    <t>Stockenberg</t>
  </si>
  <si>
    <t>Siebrecht</t>
  </si>
  <si>
    <t>Yul</t>
  </si>
  <si>
    <t>Schwörbel</t>
  </si>
  <si>
    <t>Hahn</t>
  </si>
  <si>
    <t>Motek</t>
  </si>
  <si>
    <t>Ehrig</t>
  </si>
  <si>
    <t>Carlo</t>
  </si>
  <si>
    <t>Eichler</t>
  </si>
  <si>
    <t>Ron</t>
  </si>
  <si>
    <t>Blume</t>
  </si>
  <si>
    <t>Pham</t>
  </si>
  <si>
    <t>Manh,</t>
  </si>
  <si>
    <t>Leon</t>
  </si>
  <si>
    <t>van de Weijer</t>
  </si>
  <si>
    <t>Erdmann</t>
  </si>
  <si>
    <t>Georgiev</t>
  </si>
  <si>
    <t>Aleks</t>
  </si>
  <si>
    <t>Walther</t>
  </si>
  <si>
    <t>Eric</t>
  </si>
  <si>
    <t>Kampp</t>
  </si>
  <si>
    <t>Schröpfer</t>
  </si>
  <si>
    <t>Mo</t>
  </si>
  <si>
    <t>Cäsa</t>
  </si>
  <si>
    <t>Jannis</t>
  </si>
  <si>
    <t>Eckenigk</t>
  </si>
  <si>
    <t>Reischl</t>
  </si>
  <si>
    <t>Weißbeck</t>
  </si>
  <si>
    <t>Dion</t>
  </si>
  <si>
    <t>Choluj</t>
  </si>
  <si>
    <t>Jannes</t>
  </si>
  <si>
    <t>Kubirske</t>
  </si>
  <si>
    <t>Robert</t>
  </si>
  <si>
    <t>Moriz</t>
  </si>
  <si>
    <t>Knop</t>
  </si>
  <si>
    <t>Leo</t>
  </si>
  <si>
    <t>Cox</t>
  </si>
  <si>
    <t>Sensche</t>
  </si>
  <si>
    <t>Elias</t>
  </si>
  <si>
    <t>Suschko</t>
  </si>
  <si>
    <t>Möbius</t>
  </si>
  <si>
    <t>Vasilev</t>
  </si>
  <si>
    <t>Filip</t>
  </si>
  <si>
    <t>Barownick</t>
  </si>
  <si>
    <t>Dylan</t>
  </si>
  <si>
    <t>Klünder</t>
  </si>
  <si>
    <t>Nike</t>
  </si>
  <si>
    <t>Imanuel</t>
  </si>
  <si>
    <t>REINHARDT</t>
  </si>
  <si>
    <t>PLISCHKE</t>
  </si>
  <si>
    <t>SCHNEIDER</t>
  </si>
  <si>
    <t>KOHLISCH</t>
  </si>
  <si>
    <t>DEUTSCHER</t>
  </si>
  <si>
    <t>Philip</t>
  </si>
  <si>
    <t>CHRYSOCHOIDIS</t>
  </si>
  <si>
    <t>AlexandrosFAC</t>
  </si>
  <si>
    <t>Schilling</t>
  </si>
  <si>
    <t>Oskar</t>
  </si>
  <si>
    <t>SCHOLZ</t>
  </si>
  <si>
    <t>Maas</t>
  </si>
  <si>
    <t>Denny</t>
  </si>
  <si>
    <t>URBAN</t>
  </si>
  <si>
    <t>Arian</t>
  </si>
  <si>
    <t>NIZAMOW</t>
  </si>
  <si>
    <t>Artur</t>
  </si>
  <si>
    <t>KRONSCHWITZ</t>
  </si>
  <si>
    <t>Lio</t>
  </si>
  <si>
    <t>SEFRIN</t>
  </si>
  <si>
    <t>Luis-Laurin</t>
  </si>
  <si>
    <t>BARTHEL</t>
  </si>
  <si>
    <t>Marius</t>
  </si>
  <si>
    <t>Kleine</t>
  </si>
  <si>
    <t>Ryuu</t>
  </si>
  <si>
    <t>Hennecke</t>
  </si>
  <si>
    <t>STEINKE</t>
  </si>
  <si>
    <t>Devin</t>
  </si>
  <si>
    <t>KAUSCH</t>
  </si>
  <si>
    <t>Marx</t>
  </si>
  <si>
    <t>HEUSCHKEL</t>
  </si>
  <si>
    <t>HEIN</t>
  </si>
  <si>
    <t>ROHDE</t>
  </si>
  <si>
    <t>Lanckrock</t>
  </si>
  <si>
    <t>Hermsdorf</t>
  </si>
  <si>
    <t xml:space="preserve"> Hendrik</t>
  </si>
  <si>
    <t xml:space="preserve"> Jakob</t>
  </si>
  <si>
    <t xml:space="preserve"> Derian</t>
  </si>
  <si>
    <t>Krüger</t>
  </si>
  <si>
    <t>Niclas</t>
  </si>
  <si>
    <t>Seibel</t>
  </si>
  <si>
    <t>Alex</t>
  </si>
  <si>
    <t>Toma</t>
  </si>
  <si>
    <t>Heidemann</t>
  </si>
  <si>
    <t>Spist</t>
  </si>
  <si>
    <t>Hauff</t>
  </si>
  <si>
    <t>Obergeschwender</t>
  </si>
  <si>
    <t>Sky</t>
  </si>
  <si>
    <t>Schlittig</t>
  </si>
  <si>
    <t>Robby</t>
  </si>
  <si>
    <t>Marvin-Söncke</t>
  </si>
  <si>
    <t>Kihm</t>
  </si>
  <si>
    <t>Jaron</t>
  </si>
  <si>
    <t>Röhrle</t>
  </si>
  <si>
    <t>Klaus</t>
  </si>
  <si>
    <t>Behm</t>
  </si>
  <si>
    <t>Thiele</t>
  </si>
  <si>
    <t>Werner</t>
  </si>
  <si>
    <t>Pfeiffer</t>
  </si>
  <si>
    <t>Marc</t>
  </si>
  <si>
    <t>Zielinsky</t>
  </si>
  <si>
    <t>Büttner</t>
  </si>
  <si>
    <t>Hammer</t>
  </si>
  <si>
    <t>Falk</t>
  </si>
  <si>
    <t>Thomsen</t>
  </si>
  <si>
    <t>Wolf</t>
  </si>
  <si>
    <t>Konstantin</t>
  </si>
  <si>
    <t>Gregor</t>
  </si>
  <si>
    <t>Lauble</t>
  </si>
  <si>
    <t>Hofmann</t>
  </si>
  <si>
    <t>Matthäus</t>
  </si>
  <si>
    <t>Dreßler</t>
  </si>
  <si>
    <t>Waldhauser</t>
  </si>
  <si>
    <t>Schreck</t>
  </si>
  <si>
    <t>Kana</t>
  </si>
  <si>
    <t>Apfelstaedt</t>
  </si>
  <si>
    <t>Schetterl</t>
  </si>
  <si>
    <t>Hedderich</t>
  </si>
  <si>
    <t>Trüby</t>
  </si>
  <si>
    <t>Denis</t>
  </si>
  <si>
    <t>Issa</t>
  </si>
  <si>
    <t>Hosseinsada</t>
  </si>
  <si>
    <t>Lorenz</t>
  </si>
  <si>
    <t>Löffler</t>
  </si>
  <si>
    <t>Kraus</t>
  </si>
  <si>
    <t>Fauster</t>
  </si>
  <si>
    <t>Delkof</t>
  </si>
  <si>
    <t>Worobjew</t>
  </si>
  <si>
    <t>Jürgen</t>
  </si>
  <si>
    <t>Storandt</t>
  </si>
  <si>
    <t>Böhler</t>
  </si>
  <si>
    <t>Tussing</t>
  </si>
  <si>
    <t>Yannick</t>
  </si>
  <si>
    <t>Siller</t>
  </si>
  <si>
    <t>Samson</t>
  </si>
  <si>
    <t>Uhrig</t>
  </si>
  <si>
    <t>Sven</t>
  </si>
  <si>
    <t>Groß</t>
  </si>
  <si>
    <t>André</t>
  </si>
  <si>
    <t>Wenig</t>
  </si>
  <si>
    <t>Mario</t>
  </si>
  <si>
    <t>Groß-Noll</t>
  </si>
  <si>
    <t xml:space="preserve">Marcel </t>
  </si>
  <si>
    <t>Opiela</t>
  </si>
  <si>
    <t xml:space="preserve">P. </t>
  </si>
  <si>
    <t>Mummhard</t>
  </si>
  <si>
    <t>Scheidemann</t>
  </si>
  <si>
    <t xml:space="preserve">Stephan </t>
  </si>
  <si>
    <t>Herfuth</t>
  </si>
  <si>
    <t>Mösche</t>
  </si>
  <si>
    <t>Kuhn</t>
  </si>
  <si>
    <t xml:space="preserve">Florian </t>
  </si>
  <si>
    <t xml:space="preserve">Kevin </t>
  </si>
  <si>
    <t>Freund</t>
  </si>
  <si>
    <t xml:space="preserve">Dennis </t>
  </si>
  <si>
    <t>Germer</t>
  </si>
  <si>
    <t xml:space="preserve">Danny </t>
  </si>
  <si>
    <t xml:space="preserve">Tom </t>
  </si>
  <si>
    <t>Radoi</t>
  </si>
  <si>
    <t xml:space="preserve">Jakob </t>
  </si>
  <si>
    <t>Heyde</t>
  </si>
  <si>
    <t>Mockert</t>
  </si>
  <si>
    <t>Silas</t>
  </si>
  <si>
    <t>Fritsche</t>
  </si>
  <si>
    <t>Steeb</t>
  </si>
  <si>
    <t>Menges</t>
  </si>
  <si>
    <t>Jackwerth</t>
  </si>
  <si>
    <t>Simeth</t>
  </si>
  <si>
    <t>Phillipp</t>
  </si>
  <si>
    <t>Bopp</t>
  </si>
  <si>
    <t>Feist</t>
  </si>
  <si>
    <t>Krafft</t>
  </si>
  <si>
    <t>Lutz</t>
  </si>
  <si>
    <t>Tommy</t>
  </si>
  <si>
    <t>Ehrhardt</t>
  </si>
  <si>
    <t>Hendrik</t>
  </si>
  <si>
    <t>Hein</t>
  </si>
  <si>
    <t>Knapp</t>
  </si>
  <si>
    <t>Odenwälder</t>
  </si>
  <si>
    <t>Wohlfeld</t>
  </si>
  <si>
    <t>Julien</t>
  </si>
  <si>
    <t>Varlamov</t>
  </si>
  <si>
    <t>Michail</t>
  </si>
  <si>
    <t>Lange</t>
  </si>
  <si>
    <t>Bielke</t>
  </si>
  <si>
    <t>Schubert</t>
  </si>
  <si>
    <t>Richard</t>
  </si>
  <si>
    <t>Stolpmann</t>
  </si>
  <si>
    <t>Paeth</t>
  </si>
  <si>
    <t>Sean</t>
  </si>
  <si>
    <t>Stoppel</t>
  </si>
  <si>
    <t>Schellenberger</t>
  </si>
  <si>
    <t>Gerstenberg</t>
  </si>
  <si>
    <t>Wenner</t>
  </si>
  <si>
    <t>Georg</t>
  </si>
  <si>
    <t>Kulzer</t>
  </si>
  <si>
    <t>Peter</t>
  </si>
  <si>
    <t>Hoblos</t>
  </si>
  <si>
    <t>Mahmoud</t>
  </si>
  <si>
    <t>Nik</t>
  </si>
  <si>
    <t>Jennke</t>
  </si>
  <si>
    <t>Connor</t>
  </si>
  <si>
    <t>Jung</t>
  </si>
  <si>
    <t>Mattern</t>
  </si>
  <si>
    <t>Reuß</t>
  </si>
  <si>
    <t>Rapp</t>
  </si>
  <si>
    <t>Frischknecht</t>
  </si>
  <si>
    <t>Gambuzza</t>
  </si>
  <si>
    <t>Corrado</t>
  </si>
  <si>
    <t>Kay</t>
  </si>
  <si>
    <t>Gruner</t>
  </si>
  <si>
    <t>Kairzadha</t>
  </si>
  <si>
    <t>Navid</t>
  </si>
  <si>
    <t>Kaya</t>
  </si>
  <si>
    <t>Hamza</t>
  </si>
  <si>
    <t>Yilmaz</t>
  </si>
  <si>
    <t>Tolga</t>
  </si>
  <si>
    <t>Frick</t>
  </si>
  <si>
    <t>Jakub</t>
  </si>
  <si>
    <t>Dao</t>
  </si>
  <si>
    <t>Janta</t>
  </si>
  <si>
    <t>Tippmann</t>
  </si>
  <si>
    <t>Adler</t>
  </si>
  <si>
    <t>Hartenberger</t>
  </si>
  <si>
    <t>Roth</t>
  </si>
  <si>
    <t>Haupt</t>
  </si>
  <si>
    <t>Dany</t>
  </si>
  <si>
    <t>Leuschner</t>
  </si>
  <si>
    <t>Weser</t>
  </si>
  <si>
    <t>Maßalsky</t>
  </si>
  <si>
    <t>Bertram</t>
  </si>
  <si>
    <t>Bendler</t>
  </si>
  <si>
    <t>Arlt</t>
  </si>
  <si>
    <t>Rexhepaj</t>
  </si>
  <si>
    <t>Ribello</t>
  </si>
  <si>
    <t>Francesco</t>
  </si>
  <si>
    <t>Larkowitsch</t>
  </si>
  <si>
    <t>Fink</t>
  </si>
  <si>
    <t>Dustin-Lars</t>
  </si>
  <si>
    <t>Krämer</t>
  </si>
  <si>
    <t>Billy</t>
  </si>
  <si>
    <t>Danz</t>
  </si>
  <si>
    <t>Winzer</t>
  </si>
  <si>
    <t>Dietrich</t>
  </si>
  <si>
    <t>Tom-Erik</t>
  </si>
  <si>
    <t>Schlundt</t>
  </si>
  <si>
    <t>Utzmann</t>
  </si>
  <si>
    <t>Stephan</t>
  </si>
  <si>
    <t>Guzda</t>
  </si>
  <si>
    <t>Yanic</t>
  </si>
  <si>
    <t>Hippler</t>
  </si>
  <si>
    <t>Sören</t>
  </si>
  <si>
    <t>Andreas</t>
  </si>
  <si>
    <t>Mertcan</t>
  </si>
  <si>
    <t>Catalkaya</t>
  </si>
  <si>
    <t>Lyssenko</t>
  </si>
  <si>
    <t>Vladimir</t>
  </si>
  <si>
    <t>Langkabel</t>
  </si>
  <si>
    <t>Renè</t>
  </si>
  <si>
    <t>Hanft</t>
  </si>
  <si>
    <t>Dominik</t>
  </si>
  <si>
    <t>Röser</t>
  </si>
  <si>
    <t>Kim-Willy</t>
  </si>
  <si>
    <t>Tarek-Wilhelm</t>
  </si>
  <si>
    <t>Seifert</t>
  </si>
  <si>
    <t>Fischer</t>
  </si>
  <si>
    <t>Wenz</t>
  </si>
  <si>
    <t>Hansch</t>
  </si>
  <si>
    <t>Bröse</t>
  </si>
  <si>
    <t>Ricardo</t>
  </si>
  <si>
    <t>Da Silva-Prior</t>
  </si>
  <si>
    <t>Cavalho</t>
  </si>
  <si>
    <t>Knodel</t>
  </si>
  <si>
    <t>Karl</t>
  </si>
  <si>
    <t>Berndt</t>
  </si>
  <si>
    <t>Tony</t>
  </si>
  <si>
    <t>Bout</t>
  </si>
  <si>
    <t>Achtstetter</t>
  </si>
  <si>
    <t>Leuthner</t>
  </si>
  <si>
    <t>Dunka</t>
  </si>
  <si>
    <t>Josef</t>
  </si>
  <si>
    <t>Wilhelm</t>
  </si>
  <si>
    <t>Pierre</t>
  </si>
  <si>
    <t>Bretschke</t>
  </si>
  <si>
    <t>Schenk</t>
  </si>
  <si>
    <t>Schütte</t>
  </si>
  <si>
    <t>Fynn</t>
  </si>
  <si>
    <t>Orman</t>
  </si>
  <si>
    <t>Anel</t>
  </si>
  <si>
    <t>Hilbert</t>
  </si>
  <si>
    <t>Drosedo</t>
  </si>
  <si>
    <t>Engel</t>
  </si>
  <si>
    <t>Weiner</t>
  </si>
  <si>
    <t>Özbay</t>
  </si>
  <si>
    <t>Haaß</t>
  </si>
  <si>
    <t>WEIßBECK</t>
  </si>
  <si>
    <t>BAROWNICK</t>
  </si>
  <si>
    <t>MEISSNER</t>
  </si>
  <si>
    <t>BURSEE</t>
  </si>
  <si>
    <t>Victor</t>
  </si>
  <si>
    <t>KLÜNDER</t>
  </si>
  <si>
    <t>MÜLLER</t>
  </si>
  <si>
    <t>EXNER</t>
  </si>
  <si>
    <t>FRICKE</t>
  </si>
  <si>
    <t>ECKENIGK</t>
  </si>
  <si>
    <t>KNOP</t>
  </si>
  <si>
    <t>SCHADT</t>
  </si>
  <si>
    <t>Egor</t>
  </si>
  <si>
    <t>GREINER</t>
  </si>
  <si>
    <t>Marlon</t>
  </si>
  <si>
    <t>SENSCHE</t>
  </si>
  <si>
    <t>GÜNNEL</t>
  </si>
  <si>
    <t>ADAMSKI</t>
  </si>
  <si>
    <t>BOHM</t>
  </si>
  <si>
    <t>Fabien</t>
  </si>
  <si>
    <t>Tom David</t>
  </si>
  <si>
    <t>Dudorkhanov</t>
  </si>
  <si>
    <t>Ibrahim</t>
  </si>
  <si>
    <t>TETERJATNIK</t>
  </si>
  <si>
    <t>FISCHER</t>
  </si>
  <si>
    <t>KOPITZKI</t>
  </si>
  <si>
    <t>SIEGERT</t>
  </si>
  <si>
    <t>Drago</t>
  </si>
  <si>
    <t>KOPS</t>
  </si>
  <si>
    <t>SCHREINICKE</t>
  </si>
  <si>
    <t>Julius</t>
  </si>
  <si>
    <t>Langer</t>
  </si>
  <si>
    <t>Steudner</t>
  </si>
  <si>
    <t>Langbein</t>
  </si>
  <si>
    <t>de</t>
  </si>
  <si>
    <t>Nuccio,</t>
  </si>
  <si>
    <t>Houede</t>
  </si>
  <si>
    <t>Alvarez</t>
  </si>
  <si>
    <t>Carlos</t>
  </si>
  <si>
    <t>PRIESSNER</t>
  </si>
  <si>
    <t>Vincent</t>
  </si>
  <si>
    <t>Emick</t>
  </si>
  <si>
    <t>Jan</t>
  </si>
  <si>
    <t>Hutch</t>
  </si>
  <si>
    <t>Peker</t>
  </si>
  <si>
    <t>Nuri</t>
  </si>
  <si>
    <t>SAINI</t>
  </si>
  <si>
    <t>Rishabh</t>
  </si>
  <si>
    <t>magnus</t>
  </si>
  <si>
    <t>Nizamov</t>
  </si>
  <si>
    <t>Armbrecht</t>
  </si>
  <si>
    <t>LANGE</t>
  </si>
  <si>
    <t>Kessler</t>
  </si>
  <si>
    <t>Pokulis</t>
  </si>
  <si>
    <t>Pauls</t>
  </si>
  <si>
    <t>Keßler</t>
  </si>
  <si>
    <t>Haselmann</t>
  </si>
  <si>
    <t>Enrico</t>
  </si>
  <si>
    <t>Saxton</t>
  </si>
  <si>
    <t>Damon</t>
  </si>
  <si>
    <t>Reingeling</t>
  </si>
  <si>
    <t>Linus</t>
  </si>
  <si>
    <t>Blum</t>
  </si>
  <si>
    <t>Steinke</t>
  </si>
  <si>
    <t>Urban</t>
  </si>
  <si>
    <t>Steinert</t>
  </si>
  <si>
    <t>John-Marten</t>
  </si>
  <si>
    <t xml:space="preserve"> Fabian</t>
  </si>
  <si>
    <t>Rusch</t>
  </si>
  <si>
    <t>Valentino</t>
  </si>
  <si>
    <t>Herzmann</t>
  </si>
  <si>
    <t>Merscher</t>
  </si>
  <si>
    <t>Lennert</t>
  </si>
  <si>
    <t xml:space="preserve"> Ryuu</t>
  </si>
  <si>
    <t>Weißmann</t>
  </si>
  <si>
    <t>Bellmann</t>
  </si>
  <si>
    <t>Ole</t>
  </si>
  <si>
    <t>Barth</t>
  </si>
  <si>
    <t>Jason</t>
  </si>
  <si>
    <t>Keil</t>
  </si>
  <si>
    <t>Tiago</t>
  </si>
  <si>
    <t>Rothbauer</t>
  </si>
  <si>
    <t>Tyler</t>
  </si>
  <si>
    <t>Nicco</t>
  </si>
  <si>
    <t>Raulf</t>
  </si>
  <si>
    <t>Luis</t>
  </si>
  <si>
    <t>Bzih</t>
  </si>
  <si>
    <t>Mahdi</t>
  </si>
  <si>
    <t>Ring</t>
  </si>
  <si>
    <t>Grün</t>
  </si>
  <si>
    <t>Johann</t>
  </si>
  <si>
    <t>Neuert</t>
  </si>
  <si>
    <t>Schlenz</t>
  </si>
  <si>
    <t>Hilani</t>
  </si>
  <si>
    <t>Moataz</t>
  </si>
  <si>
    <t>Brosch</t>
  </si>
  <si>
    <t>Santino</t>
  </si>
  <si>
    <t>Biela</t>
  </si>
  <si>
    <t>Schmitt</t>
  </si>
  <si>
    <t>Fabius</t>
  </si>
  <si>
    <t>Ginzel</t>
  </si>
  <si>
    <t>Johannes</t>
  </si>
  <si>
    <t>Schiller</t>
  </si>
  <si>
    <t>Christoph</t>
  </si>
  <si>
    <t>Stuhlfauth</t>
  </si>
  <si>
    <t>Piskala</t>
  </si>
  <si>
    <t>Rico</t>
  </si>
  <si>
    <t>Mohmud</t>
  </si>
  <si>
    <t>Hicham</t>
  </si>
  <si>
    <t>Sofian</t>
  </si>
  <si>
    <t>Felgenhauer</t>
  </si>
  <si>
    <t>Kübler</t>
  </si>
  <si>
    <t>Schroth</t>
  </si>
  <si>
    <t>Dörrzapf</t>
  </si>
  <si>
    <t>Heizmann</t>
  </si>
  <si>
    <t>Lessing</t>
  </si>
  <si>
    <t>Eik</t>
  </si>
  <si>
    <t>Schwertfeger</t>
  </si>
  <si>
    <t>Geißhirt</t>
  </si>
  <si>
    <t>Langguth</t>
  </si>
  <si>
    <t>Reinhardt</t>
  </si>
  <si>
    <t>Dave</t>
  </si>
  <si>
    <t>Steffen</t>
  </si>
  <si>
    <t>Albrecht</t>
  </si>
  <si>
    <t>Böttrich</t>
  </si>
  <si>
    <t>Riedl</t>
  </si>
  <si>
    <t>Pitter</t>
  </si>
  <si>
    <t>Kowalewski</t>
  </si>
  <si>
    <t>Dimitri</t>
  </si>
  <si>
    <t>Schellenberg</t>
  </si>
  <si>
    <t>Vitali</t>
  </si>
  <si>
    <t>Lang</t>
  </si>
  <si>
    <t>Jahn</t>
  </si>
  <si>
    <t>Matthias</t>
  </si>
  <si>
    <t>Nabiew</t>
  </si>
  <si>
    <t>Pavel</t>
  </si>
  <si>
    <t>Olaf</t>
  </si>
  <si>
    <t>Lier</t>
  </si>
  <si>
    <t>Heinrich</t>
  </si>
  <si>
    <t>Jean-Perre</t>
  </si>
  <si>
    <t>Störner</t>
  </si>
  <si>
    <t>Kim</t>
  </si>
  <si>
    <t>Einike</t>
  </si>
  <si>
    <t>Rein</t>
  </si>
  <si>
    <t>Beikirch</t>
  </si>
  <si>
    <t>Waldenberger</t>
  </si>
  <si>
    <t>Kai</t>
  </si>
  <si>
    <t>Kappenstein</t>
  </si>
  <si>
    <t>Burghammer</t>
  </si>
  <si>
    <t>Schulze</t>
  </si>
  <si>
    <t>Meinel</t>
  </si>
  <si>
    <t>Stach</t>
  </si>
  <si>
    <t>Baumann</t>
  </si>
  <si>
    <t>Breuer</t>
  </si>
  <si>
    <t>Günzel</t>
  </si>
  <si>
    <t>Reschke</t>
  </si>
  <si>
    <t>Krause</t>
  </si>
  <si>
    <t>Grau</t>
  </si>
  <si>
    <t>Ganin</t>
  </si>
  <si>
    <t>Ilja</t>
  </si>
  <si>
    <t>Siegfried</t>
  </si>
  <si>
    <t>Dettlinger</t>
  </si>
  <si>
    <t>Nguyen Van,</t>
  </si>
  <si>
    <t>Hoa</t>
  </si>
  <si>
    <t>Zimmer,</t>
  </si>
  <si>
    <t>Kudzik,</t>
  </si>
  <si>
    <t>Steppan,</t>
  </si>
  <si>
    <t>Marcus</t>
  </si>
  <si>
    <t>Ast,</t>
  </si>
  <si>
    <t>Rerich,</t>
  </si>
  <si>
    <t>Steppan</t>
  </si>
  <si>
    <t>Rerich</t>
  </si>
  <si>
    <t>Nowara</t>
  </si>
  <si>
    <t>Kießling,</t>
  </si>
  <si>
    <t>Steinhöfel,</t>
  </si>
  <si>
    <t>Weindich</t>
  </si>
  <si>
    <t>Schleiermacher,</t>
  </si>
  <si>
    <t>Narr</t>
  </si>
  <si>
    <t>Narr,</t>
  </si>
  <si>
    <t>Nowara,</t>
  </si>
  <si>
    <t>Weindich,</t>
  </si>
  <si>
    <t>Kuhnt,</t>
  </si>
  <si>
    <t>Mikosch</t>
  </si>
  <si>
    <t>Steitz,</t>
  </si>
  <si>
    <t>Angermaier</t>
  </si>
  <si>
    <t>Mahir</t>
  </si>
  <si>
    <t>Holland-Cunz,</t>
  </si>
  <si>
    <t>Scholte,</t>
  </si>
  <si>
    <t>Jung,</t>
  </si>
  <si>
    <t>Angermeier,</t>
  </si>
  <si>
    <t>Holland-Cunz</t>
  </si>
  <si>
    <t>Wacker</t>
  </si>
  <si>
    <t>Szymon,</t>
  </si>
  <si>
    <t>Syen</t>
  </si>
  <si>
    <t>Pichler,</t>
  </si>
  <si>
    <t>Norman</t>
  </si>
  <si>
    <t>Bug</t>
  </si>
  <si>
    <t>Blochzin,</t>
  </si>
  <si>
    <t>Aleksej</t>
  </si>
  <si>
    <t>Wacker,</t>
  </si>
  <si>
    <t>Steitz</t>
  </si>
  <si>
    <t>Söder,</t>
  </si>
  <si>
    <t>Raith</t>
  </si>
  <si>
    <t>Blochizin</t>
  </si>
  <si>
    <t>Kaiser,</t>
  </si>
  <si>
    <t>Worobjew,</t>
  </si>
  <si>
    <t>Koch,</t>
  </si>
  <si>
    <t>Aduev</t>
  </si>
  <si>
    <t>Mangold,</t>
  </si>
  <si>
    <t>Patrik</t>
  </si>
  <si>
    <t>Takacs</t>
  </si>
  <si>
    <t>Zersch,</t>
  </si>
  <si>
    <t>Preuß,</t>
  </si>
  <si>
    <t>Schuierer,</t>
  </si>
  <si>
    <t>Schwenzer</t>
  </si>
  <si>
    <t>Albracht</t>
  </si>
  <si>
    <t>Schuierer</t>
  </si>
  <si>
    <t>Klembitz</t>
  </si>
  <si>
    <t>Müller,</t>
  </si>
  <si>
    <t>Windey,</t>
  </si>
  <si>
    <t>Milla,</t>
  </si>
  <si>
    <t>Sprecher,</t>
  </si>
  <si>
    <t>Milla</t>
  </si>
  <si>
    <t>Bug,</t>
  </si>
  <si>
    <t>Raschke,</t>
  </si>
  <si>
    <t>Lambrich,</t>
  </si>
  <si>
    <t>Steve</t>
  </si>
  <si>
    <t>Baumgärtner,</t>
  </si>
  <si>
    <t>Gerhards</t>
  </si>
  <si>
    <t>Neuwirth</t>
  </si>
  <si>
    <t>Grünert,</t>
  </si>
  <si>
    <t>Baumgärtner</t>
  </si>
  <si>
    <t>Schädlich,</t>
  </si>
  <si>
    <t>Armin</t>
  </si>
  <si>
    <t>Wegner</t>
  </si>
  <si>
    <t>Reinhold</t>
  </si>
  <si>
    <t>Rodriguez</t>
  </si>
  <si>
    <t>Winter,</t>
  </si>
  <si>
    <t>Reichel</t>
  </si>
  <si>
    <t>Gerhards,</t>
  </si>
  <si>
    <t>Jacob</t>
  </si>
  <si>
    <t>Köder,</t>
  </si>
  <si>
    <t>Rodriguez,</t>
  </si>
  <si>
    <t>Trummer</t>
  </si>
  <si>
    <t>Ziegler</t>
  </si>
  <si>
    <t>Manfred</t>
  </si>
  <si>
    <t>Günter</t>
  </si>
  <si>
    <t>Heim</t>
  </si>
  <si>
    <t>Ender</t>
  </si>
  <si>
    <t>Gülcan</t>
  </si>
  <si>
    <t>Ambross</t>
  </si>
  <si>
    <t>Witt</t>
  </si>
  <si>
    <t>Skock,</t>
  </si>
  <si>
    <t>Gülcan,</t>
  </si>
  <si>
    <t>Claus,</t>
  </si>
  <si>
    <t>Hieke,</t>
  </si>
  <si>
    <t xml:space="preserve">Robert </t>
  </si>
  <si>
    <t>Hieke</t>
  </si>
  <si>
    <t xml:space="preserve">Tobias </t>
  </si>
  <si>
    <t>Clauß</t>
  </si>
  <si>
    <t>Grimm,</t>
  </si>
  <si>
    <t>Trummer,</t>
  </si>
  <si>
    <t>Böhler,</t>
  </si>
  <si>
    <t>Wolff,</t>
  </si>
  <si>
    <t>Groß-Noll,</t>
  </si>
  <si>
    <t>Hofmann,</t>
  </si>
  <si>
    <t>Hahn,</t>
  </si>
  <si>
    <t>Trux,</t>
  </si>
  <si>
    <t>Carvalho,</t>
  </si>
  <si>
    <t>Loth,</t>
  </si>
  <si>
    <t>Heim,</t>
  </si>
  <si>
    <t>Schreck,</t>
  </si>
  <si>
    <t xml:space="preserve">Martin </t>
  </si>
  <si>
    <t>Groß,</t>
  </si>
  <si>
    <t>Fauster,</t>
  </si>
  <si>
    <t>Rösler,</t>
  </si>
  <si>
    <t>Janke,</t>
  </si>
  <si>
    <t>Jauch,</t>
  </si>
  <si>
    <t>Lauble,</t>
  </si>
  <si>
    <t xml:space="preserve">Robin </t>
  </si>
  <si>
    <t>Rösler</t>
  </si>
  <si>
    <t>Lier,</t>
  </si>
  <si>
    <t>Stiefel,</t>
  </si>
  <si>
    <t>Janis</t>
  </si>
  <si>
    <t>Kraus,</t>
  </si>
  <si>
    <t>Kneidinger,</t>
  </si>
  <si>
    <t>Siller,</t>
  </si>
  <si>
    <t>Breden,</t>
  </si>
  <si>
    <t>Schetterl,</t>
  </si>
  <si>
    <t>Uhrig,</t>
  </si>
  <si>
    <t>Kuliber,</t>
  </si>
  <si>
    <t>Apfelstädt,</t>
  </si>
  <si>
    <t xml:space="preserve">David </t>
  </si>
  <si>
    <t>Hedderich,</t>
  </si>
  <si>
    <t>Hesse,</t>
  </si>
  <si>
    <t>Günther,</t>
  </si>
  <si>
    <t>Witt,</t>
  </si>
  <si>
    <t>Ambrosius</t>
  </si>
  <si>
    <t>Schülke,</t>
  </si>
  <si>
    <t>Fritsch,</t>
  </si>
  <si>
    <t>Käpernick,</t>
  </si>
  <si>
    <t>Kliff</t>
  </si>
  <si>
    <t xml:space="preserve">Josef </t>
  </si>
  <si>
    <t>Hesse</t>
  </si>
  <si>
    <t xml:space="preserve">Nico </t>
  </si>
  <si>
    <t>Fritsch</t>
  </si>
  <si>
    <t xml:space="preserve">Kliff </t>
  </si>
  <si>
    <t>Käpernick</t>
  </si>
  <si>
    <t>Hoffmann,</t>
  </si>
  <si>
    <t xml:space="preserve"> Schülke</t>
  </si>
  <si>
    <t>Attilo,</t>
  </si>
  <si>
    <t xml:space="preserve"> Manth</t>
  </si>
  <si>
    <t>Scholz,</t>
  </si>
  <si>
    <t xml:space="preserve">Steven </t>
  </si>
  <si>
    <t>Wenzke,</t>
  </si>
  <si>
    <t xml:space="preserve">Domenik </t>
  </si>
  <si>
    <t>Delkof,</t>
  </si>
  <si>
    <t>Beyer,</t>
  </si>
  <si>
    <t>Drews</t>
  </si>
  <si>
    <t>Kasemir</t>
  </si>
  <si>
    <t>Helbing</t>
  </si>
  <si>
    <t>Nomann,</t>
  </si>
  <si>
    <t>Meiselbach,</t>
  </si>
  <si>
    <t>Marko</t>
  </si>
  <si>
    <t>Hendrich,</t>
  </si>
  <si>
    <t>Nenno</t>
  </si>
  <si>
    <t>Lopes</t>
  </si>
  <si>
    <t>Diego</t>
  </si>
  <si>
    <t>Bugaj</t>
  </si>
  <si>
    <t>Vladislav</t>
  </si>
  <si>
    <t>Schröder</t>
  </si>
  <si>
    <t>Eduard</t>
  </si>
  <si>
    <t>Nemak</t>
  </si>
  <si>
    <t>Serban,</t>
  </si>
  <si>
    <t>Brombacher</t>
  </si>
  <si>
    <t>Ebisch</t>
  </si>
  <si>
    <t>Eric-Marc</t>
  </si>
  <si>
    <t>Höwler</t>
  </si>
  <si>
    <t>Bouratn</t>
  </si>
  <si>
    <t>Irgang</t>
  </si>
  <si>
    <t>Novikov</t>
  </si>
  <si>
    <t xml:space="preserve">Philip </t>
  </si>
  <si>
    <t>Berthold</t>
  </si>
  <si>
    <t>Wartenberg</t>
  </si>
  <si>
    <t>Gemmel</t>
  </si>
  <si>
    <t>Radoj</t>
  </si>
  <si>
    <t>Johl</t>
  </si>
  <si>
    <t>Preuß</t>
  </si>
  <si>
    <t>Holtmann,</t>
  </si>
  <si>
    <t>Wendlandt,</t>
  </si>
  <si>
    <t>Marx,</t>
  </si>
  <si>
    <t>Luis,</t>
  </si>
  <si>
    <t>Albano</t>
  </si>
  <si>
    <t>Balaev,</t>
  </si>
  <si>
    <t>Noak,</t>
  </si>
  <si>
    <t>Schulze,</t>
  </si>
  <si>
    <t>Schmiedel,</t>
  </si>
  <si>
    <t>Felber,</t>
  </si>
  <si>
    <t>Brandhuber,</t>
  </si>
  <si>
    <t>Blemel,</t>
  </si>
  <si>
    <t>Enzlein,</t>
  </si>
  <si>
    <t>Wilhelm,</t>
  </si>
  <si>
    <t>Morgenweck,</t>
  </si>
  <si>
    <t>Lehmann,</t>
  </si>
  <si>
    <t>Hein,</t>
  </si>
  <si>
    <t>Thal,</t>
  </si>
  <si>
    <t>Duffek,</t>
  </si>
  <si>
    <t>Lucas,</t>
  </si>
  <si>
    <t>Hörner,</t>
  </si>
  <si>
    <t>Otto,</t>
  </si>
  <si>
    <t>Siewert,</t>
  </si>
  <si>
    <t>Schmidt,</t>
  </si>
  <si>
    <t>Kleinke,</t>
  </si>
  <si>
    <t>Ullrich,</t>
  </si>
  <si>
    <t>Großkinsky,</t>
  </si>
  <si>
    <t>Normen</t>
  </si>
  <si>
    <t>Feist,</t>
  </si>
  <si>
    <t>Loose,</t>
  </si>
  <si>
    <t>Munford,</t>
  </si>
  <si>
    <t>Göhrke,</t>
  </si>
  <si>
    <t>Blaß,</t>
  </si>
  <si>
    <t>Grünwald,</t>
  </si>
  <si>
    <t>Richter,</t>
  </si>
  <si>
    <t>Varlamov,</t>
  </si>
  <si>
    <t>Donauer,</t>
  </si>
  <si>
    <t>Sadey,</t>
  </si>
  <si>
    <t>Breidenbach,</t>
  </si>
  <si>
    <t>Keith,</t>
  </si>
  <si>
    <t>Philippe</t>
  </si>
  <si>
    <t>Bielke,</t>
  </si>
  <si>
    <t>Dietz,</t>
  </si>
  <si>
    <t>Can</t>
  </si>
  <si>
    <t>Freytag,</t>
  </si>
  <si>
    <t>Perepelitsyn,</t>
  </si>
  <si>
    <t>Krieg,</t>
  </si>
  <si>
    <t>Weishaupt,</t>
  </si>
  <si>
    <t>Ißler,</t>
  </si>
  <si>
    <t>Steinbächer,</t>
  </si>
  <si>
    <t>Daßbach,</t>
  </si>
  <si>
    <t>Lindner,</t>
  </si>
  <si>
    <t>Reum,</t>
  </si>
  <si>
    <t>Guerra</t>
  </si>
  <si>
    <t>Gainza,</t>
  </si>
  <si>
    <t>Glass,</t>
  </si>
  <si>
    <t>Raoul</t>
  </si>
  <si>
    <t>Schwarz,</t>
  </si>
  <si>
    <t>Pipke,</t>
  </si>
  <si>
    <t>Kossenko,</t>
  </si>
  <si>
    <t>Drexler,</t>
  </si>
  <si>
    <t>Licata,</t>
  </si>
  <si>
    <t>Köthe,</t>
  </si>
  <si>
    <t>Prib,</t>
  </si>
  <si>
    <t>Schuler,</t>
  </si>
  <si>
    <t>Polonio,</t>
  </si>
  <si>
    <t>Nebling,</t>
  </si>
  <si>
    <t>Goebel,</t>
  </si>
  <si>
    <t>Mönchmeier,</t>
  </si>
  <si>
    <t>Jim Luca</t>
  </si>
  <si>
    <t>Wollwinder,</t>
  </si>
  <si>
    <t>Lenz,</t>
  </si>
  <si>
    <t>Wildgans,</t>
  </si>
  <si>
    <t xml:space="preserve">Owczarek, </t>
  </si>
  <si>
    <t xml:space="preserve">Kabelitz, </t>
  </si>
  <si>
    <t>Walther,</t>
  </si>
  <si>
    <t xml:space="preserve"> Erik</t>
  </si>
  <si>
    <t xml:space="preserve"> Michael</t>
  </si>
  <si>
    <t xml:space="preserve">Schubert, </t>
  </si>
  <si>
    <t xml:space="preserve">Hartmann, </t>
  </si>
  <si>
    <t>Haupt,</t>
  </si>
  <si>
    <t xml:space="preserve"> David</t>
  </si>
  <si>
    <t xml:space="preserve">Mittrach, </t>
  </si>
  <si>
    <t>Carol</t>
  </si>
  <si>
    <t xml:space="preserve"> Manuel</t>
  </si>
  <si>
    <t xml:space="preserve">Bielke, </t>
  </si>
  <si>
    <t xml:space="preserve">Kluth, </t>
  </si>
  <si>
    <t>Tizian</t>
  </si>
  <si>
    <t xml:space="preserve">Dauck, </t>
  </si>
  <si>
    <t xml:space="preserve">Reiche, </t>
  </si>
  <si>
    <t>Ken</t>
  </si>
  <si>
    <t xml:space="preserve"> Marcus</t>
  </si>
  <si>
    <t>Zimmermann,</t>
  </si>
  <si>
    <t>Stein,</t>
  </si>
  <si>
    <t>Komissarchik,</t>
  </si>
  <si>
    <t>Laug,</t>
  </si>
  <si>
    <t>Lichner,</t>
  </si>
  <si>
    <t>Kulzer,</t>
  </si>
  <si>
    <t>Meyer,</t>
  </si>
  <si>
    <t>Reuß,</t>
  </si>
  <si>
    <t>Frank,</t>
  </si>
  <si>
    <t>Gambuzza,</t>
  </si>
  <si>
    <t>Hoblos,</t>
  </si>
  <si>
    <t>Wenner,</t>
  </si>
  <si>
    <t>Huber,</t>
  </si>
  <si>
    <t>Khairzadah,</t>
  </si>
  <si>
    <t>Nawid</t>
  </si>
  <si>
    <t>Kaya,</t>
  </si>
  <si>
    <t>Egedi,</t>
  </si>
  <si>
    <t>Irrgang,</t>
  </si>
  <si>
    <t>Grothe,</t>
  </si>
  <si>
    <t>Gräfe,</t>
  </si>
  <si>
    <t>Bergmann,</t>
  </si>
  <si>
    <t>Pianski,</t>
  </si>
  <si>
    <t>Else,</t>
  </si>
  <si>
    <t>Zandeck,</t>
  </si>
  <si>
    <t>Pahl,</t>
  </si>
  <si>
    <t>Jabs,</t>
  </si>
  <si>
    <t>Gierke,</t>
  </si>
  <si>
    <t>Blechschmidt,</t>
  </si>
  <si>
    <t>Schneider,</t>
  </si>
  <si>
    <t>Kersten,</t>
  </si>
  <si>
    <t>Mau,</t>
  </si>
  <si>
    <t>Lembke,</t>
  </si>
  <si>
    <t>Schedler,</t>
  </si>
  <si>
    <t>Berndt,</t>
  </si>
  <si>
    <t>Choluj,</t>
  </si>
  <si>
    <t>Janta,</t>
  </si>
  <si>
    <t>Hagen</t>
  </si>
  <si>
    <t>Vogl,</t>
  </si>
  <si>
    <t>Tendera,</t>
  </si>
  <si>
    <t>Machuta,</t>
  </si>
  <si>
    <t>Hadi</t>
  </si>
  <si>
    <t>Bilgic</t>
  </si>
  <si>
    <t>Huben</t>
  </si>
  <si>
    <t>Hechler,</t>
  </si>
  <si>
    <t>Nitzsche,</t>
  </si>
  <si>
    <t>März,</t>
  </si>
  <si>
    <t>Jaeger</t>
  </si>
  <si>
    <t>März</t>
  </si>
  <si>
    <t>Jaeger,</t>
  </si>
  <si>
    <t>Boeder,</t>
  </si>
  <si>
    <t>zur Heiden</t>
  </si>
  <si>
    <t>Bendler,</t>
  </si>
  <si>
    <t>Weser,</t>
  </si>
  <si>
    <t>Fink,</t>
  </si>
  <si>
    <t>Rexhepaj,</t>
  </si>
  <si>
    <t>Matin</t>
  </si>
  <si>
    <t>Hartenberger,</t>
  </si>
  <si>
    <t>Keese,</t>
  </si>
  <si>
    <t>Roth,</t>
  </si>
  <si>
    <t>Bertram,</t>
  </si>
  <si>
    <t>Anthony</t>
  </si>
  <si>
    <t>Krüger,</t>
  </si>
  <si>
    <t>Adler,</t>
  </si>
  <si>
    <t>Leuschner,</t>
  </si>
  <si>
    <t>Tippmann,</t>
  </si>
  <si>
    <t>Frey,</t>
  </si>
  <si>
    <t>Siebrecht,</t>
  </si>
  <si>
    <t>Rohde,</t>
  </si>
  <si>
    <t>Kotschurow,</t>
  </si>
  <si>
    <t>Mittrach,</t>
  </si>
  <si>
    <t>Patrice</t>
  </si>
  <si>
    <t>Weißbach,</t>
  </si>
  <si>
    <t>Jonny</t>
  </si>
  <si>
    <t>Reinhardt,</t>
  </si>
  <si>
    <t>Bjoern</t>
  </si>
  <si>
    <t>Perlt,</t>
  </si>
  <si>
    <t>Frenz,</t>
  </si>
  <si>
    <t>Meixner,</t>
  </si>
  <si>
    <t>Kerimow,</t>
  </si>
  <si>
    <t>Fricke,</t>
  </si>
  <si>
    <t>Izere Shima,</t>
  </si>
  <si>
    <t>Padou</t>
  </si>
  <si>
    <t>Brügge,</t>
  </si>
  <si>
    <t>Beecken,</t>
  </si>
  <si>
    <t>Jeschke,</t>
  </si>
  <si>
    <t>Ritter,</t>
  </si>
  <si>
    <t>Danz,</t>
  </si>
  <si>
    <t>Winzer,</t>
  </si>
  <si>
    <t>Elsner,</t>
  </si>
  <si>
    <t>Kunschke,</t>
  </si>
  <si>
    <t>Vogel,</t>
  </si>
  <si>
    <t>Hensler,</t>
  </si>
  <si>
    <t>Schwabe,</t>
  </si>
  <si>
    <t>Langkabel,</t>
  </si>
  <si>
    <t>Dietrich,</t>
  </si>
  <si>
    <t>Tom Erik</t>
  </si>
  <si>
    <t>Hohmann,</t>
  </si>
  <si>
    <t>Domenik</t>
  </si>
  <si>
    <t>Zacher,</t>
  </si>
  <si>
    <t>Schemmel,</t>
  </si>
  <si>
    <t>Teichert,</t>
  </si>
  <si>
    <t>Schweikert,</t>
  </si>
  <si>
    <t>Konrad,</t>
  </si>
  <si>
    <t>Ripperger,</t>
  </si>
  <si>
    <t>Schönherr,</t>
  </si>
  <si>
    <t>Stephan,</t>
  </si>
  <si>
    <t>Mariani,</t>
  </si>
  <si>
    <t>Horn,</t>
  </si>
  <si>
    <t>Utzmann,</t>
  </si>
  <si>
    <t>Felgenträger,</t>
  </si>
  <si>
    <t>Andrè</t>
  </si>
  <si>
    <t>Guzda,</t>
  </si>
  <si>
    <t>Schüller,</t>
  </si>
  <si>
    <t>Sprissler,</t>
  </si>
  <si>
    <t>Hohn,</t>
  </si>
  <si>
    <t>Ohlinger,</t>
  </si>
  <si>
    <t>Miguele</t>
  </si>
  <si>
    <t>Wolenik,</t>
  </si>
  <si>
    <t>Rösner,</t>
  </si>
  <si>
    <t>Nagel</t>
  </si>
  <si>
    <t>Engels</t>
  </si>
  <si>
    <t>Engels,</t>
  </si>
  <si>
    <t>Pham Manh</t>
  </si>
  <si>
    <t>Tuan</t>
  </si>
  <si>
    <t>Florian,</t>
  </si>
  <si>
    <t>Feil</t>
  </si>
  <si>
    <t>Drechsel</t>
  </si>
  <si>
    <t>Nikita</t>
  </si>
  <si>
    <t>Woecht</t>
  </si>
  <si>
    <t>Weiner,</t>
  </si>
  <si>
    <t>Wendtland</t>
  </si>
  <si>
    <t>Baumgart</t>
  </si>
  <si>
    <t>Feil,</t>
  </si>
  <si>
    <t>Sailer</t>
  </si>
  <si>
    <t>Sailer,</t>
  </si>
  <si>
    <t>Bergmann</t>
  </si>
  <si>
    <t>Jannick</t>
  </si>
  <si>
    <t>Baumgart,</t>
  </si>
  <si>
    <t>Pflügner,</t>
  </si>
  <si>
    <t>Motek,</t>
  </si>
  <si>
    <t>Braunecker</t>
  </si>
  <si>
    <t>Dürr,</t>
  </si>
  <si>
    <t>Schuster</t>
  </si>
  <si>
    <t>Luc-Dante</t>
  </si>
  <si>
    <t>Röser,</t>
  </si>
  <si>
    <t>Sebalj</t>
  </si>
  <si>
    <t>Pilz,</t>
  </si>
  <si>
    <t>Dürr</t>
  </si>
  <si>
    <t>Wunsch</t>
  </si>
  <si>
    <t>Frenz</t>
  </si>
  <si>
    <t>Griese</t>
  </si>
  <si>
    <t>Boeder</t>
  </si>
  <si>
    <t>Jordan</t>
  </si>
  <si>
    <t>Hanft,</t>
  </si>
  <si>
    <t>Kurz</t>
  </si>
  <si>
    <t>Kegel,</t>
  </si>
  <si>
    <t>Pilz</t>
  </si>
  <si>
    <t>Grau,</t>
  </si>
  <si>
    <t>Schellhorn,</t>
  </si>
  <si>
    <t>Tarek-Wilhel</t>
  </si>
  <si>
    <t>Root</t>
  </si>
  <si>
    <t>Gratz</t>
  </si>
  <si>
    <t>Kurz,</t>
  </si>
  <si>
    <t>Romano</t>
  </si>
  <si>
    <t>Gian-Luca</t>
  </si>
  <si>
    <t>Martens</t>
  </si>
  <si>
    <t>Polek,</t>
  </si>
  <si>
    <t>Nikolas</t>
  </si>
  <si>
    <t>Pelzer,</t>
  </si>
  <si>
    <t>Stefano</t>
  </si>
  <si>
    <t>Martens,</t>
  </si>
  <si>
    <t>Polek</t>
  </si>
  <si>
    <t>Romano,</t>
  </si>
  <si>
    <t>Sebalj,</t>
  </si>
  <si>
    <t>Marquardt</t>
  </si>
  <si>
    <t>Zagermann</t>
  </si>
  <si>
    <t>Uhl</t>
  </si>
  <si>
    <t>Wendlandt</t>
  </si>
  <si>
    <t>Drechsler</t>
  </si>
  <si>
    <t>Kluge,</t>
  </si>
  <si>
    <t>Ricardo Aaron</t>
  </si>
  <si>
    <t>Folusz</t>
  </si>
  <si>
    <t>Maksymilian</t>
  </si>
  <si>
    <t>Cavalho da Silva Prior</t>
  </si>
  <si>
    <t xml:space="preserve">Bröse </t>
  </si>
  <si>
    <t>Leib</t>
  </si>
  <si>
    <t>Beißwanger</t>
  </si>
  <si>
    <t xml:space="preserve">Schütte </t>
  </si>
  <si>
    <t>Bretschke Mika</t>
  </si>
  <si>
    <t>Edinger</t>
  </si>
  <si>
    <t>Thees</t>
  </si>
  <si>
    <t>Seidelmann</t>
  </si>
  <si>
    <t>John,</t>
  </si>
  <si>
    <t>lars</t>
  </si>
  <si>
    <t>Hilbert,</t>
  </si>
  <si>
    <t>Haaß,</t>
  </si>
  <si>
    <t>GÜNTHER,</t>
  </si>
  <si>
    <t>FRICKE,</t>
  </si>
  <si>
    <t>HARTENBERGER,</t>
  </si>
  <si>
    <t>BRETSCHE,</t>
  </si>
  <si>
    <t>ELSNER,</t>
  </si>
  <si>
    <t>WEINER,</t>
  </si>
  <si>
    <t>DA SILVA PRIOR,</t>
  </si>
  <si>
    <t>Leon Cavalho</t>
  </si>
  <si>
    <t>LEUTHNER,</t>
  </si>
  <si>
    <t>WOLF,</t>
  </si>
  <si>
    <t>REUM,</t>
  </si>
  <si>
    <t>SCHÖNHERR,</t>
  </si>
  <si>
    <t>DUNKA,</t>
  </si>
  <si>
    <t>THEES,</t>
  </si>
  <si>
    <t>SEFRIN,</t>
  </si>
  <si>
    <t>Luca-Leon</t>
  </si>
  <si>
    <t>HANSCH,</t>
  </si>
  <si>
    <t>SCHÜTTE,</t>
  </si>
  <si>
    <t>BERNDT,</t>
  </si>
  <si>
    <t>SEIFERT,</t>
  </si>
  <si>
    <t>BRÖSE,</t>
  </si>
  <si>
    <t>HEIN,</t>
  </si>
  <si>
    <t>Jahn,</t>
  </si>
  <si>
    <t>Eric-Rene</t>
  </si>
  <si>
    <t>KAMPP,</t>
  </si>
  <si>
    <t>BAUER,</t>
  </si>
  <si>
    <t>Emil</t>
  </si>
  <si>
    <t>WEIßBECK,</t>
  </si>
  <si>
    <t>KANN,</t>
  </si>
  <si>
    <t>SCHLEGEL,</t>
  </si>
  <si>
    <t>Schröpfer,</t>
  </si>
  <si>
    <t>SCHADT,</t>
  </si>
  <si>
    <t>BURKARD,</t>
  </si>
  <si>
    <t>Carl</t>
  </si>
  <si>
    <t>TAACH,</t>
  </si>
  <si>
    <t>REISCHL,</t>
  </si>
  <si>
    <t>Moritz,</t>
  </si>
  <si>
    <t>Hallstein,</t>
  </si>
  <si>
    <t>EDER,</t>
  </si>
  <si>
    <t>GÜNNEL,</t>
  </si>
  <si>
    <t>ADAMSKI,</t>
  </si>
  <si>
    <t>KNOP,</t>
  </si>
  <si>
    <t>ESTERLE,</t>
  </si>
  <si>
    <t>CYRON,</t>
  </si>
  <si>
    <t>Elija</t>
  </si>
  <si>
    <t>SUSCHKO,</t>
  </si>
  <si>
    <t>BLÜMEL,</t>
  </si>
  <si>
    <t>ECKENIGK,</t>
  </si>
  <si>
    <t>MEISSNER,</t>
  </si>
  <si>
    <t>Sensche,</t>
  </si>
  <si>
    <t>EXNER,</t>
  </si>
  <si>
    <t>JUTZI,</t>
  </si>
  <si>
    <t>FISCHER,</t>
  </si>
  <si>
    <t>Finn</t>
  </si>
  <si>
    <t>KLÜNDER,</t>
  </si>
  <si>
    <t>MÜLLER,</t>
  </si>
  <si>
    <t>PESTER,</t>
  </si>
  <si>
    <t>BAROWNICK,</t>
  </si>
  <si>
    <t>Schreiner,</t>
  </si>
  <si>
    <t>Siegert</t>
  </si>
  <si>
    <t>Berger,</t>
  </si>
  <si>
    <t>Erik Steven</t>
  </si>
  <si>
    <t>Hennecke,</t>
  </si>
  <si>
    <t xml:space="preserve"> Pascal</t>
  </si>
  <si>
    <t>Siegert,</t>
  </si>
  <si>
    <t>Nils Thorben</t>
  </si>
  <si>
    <t>Klassig</t>
  </si>
  <si>
    <t>Conner</t>
  </si>
  <si>
    <t>KOHN,</t>
  </si>
  <si>
    <t>BOHM,</t>
  </si>
  <si>
    <t>Ahrens</t>
  </si>
  <si>
    <t>GRIEßMANN,</t>
  </si>
  <si>
    <t>Jeremy</t>
  </si>
  <si>
    <t>Teterjatnik</t>
  </si>
  <si>
    <t>Bürkle</t>
  </si>
  <si>
    <t>Simon,</t>
  </si>
  <si>
    <t xml:space="preserve"> Mika</t>
  </si>
  <si>
    <t>Dudorkhanov,</t>
  </si>
  <si>
    <t xml:space="preserve"> Ibrahim</t>
  </si>
  <si>
    <t>Pallarz,</t>
  </si>
  <si>
    <t>Kops,</t>
  </si>
  <si>
    <t>Teterjatnik,</t>
  </si>
  <si>
    <t>Göttlich</t>
  </si>
  <si>
    <t>Kohlisch</t>
  </si>
  <si>
    <t>Göttlich,</t>
  </si>
  <si>
    <t>Kohlisch,</t>
  </si>
  <si>
    <t>Deutscher,</t>
  </si>
  <si>
    <t>Chrysochoidis,</t>
  </si>
  <si>
    <t>Alexandros</t>
  </si>
  <si>
    <t>Conti,</t>
  </si>
  <si>
    <t>Hammer,</t>
  </si>
  <si>
    <t>Urban,</t>
  </si>
  <si>
    <t>Arian Lukas</t>
  </si>
  <si>
    <t>Soldner,</t>
  </si>
  <si>
    <t>Farin</t>
  </si>
  <si>
    <t>Farrar,</t>
  </si>
  <si>
    <t>Schilling,</t>
  </si>
  <si>
    <t>Kronschwitz,</t>
  </si>
  <si>
    <t>Lio Tim</t>
  </si>
  <si>
    <t>Friedrich,</t>
  </si>
  <si>
    <t>Lukas Noah</t>
  </si>
  <si>
    <t>Exler,</t>
  </si>
  <si>
    <t>Samuel</t>
  </si>
  <si>
    <t>Ringeling,</t>
  </si>
  <si>
    <t>Graze,</t>
  </si>
  <si>
    <t>Nizamov,</t>
  </si>
  <si>
    <t>Saini,</t>
  </si>
  <si>
    <t>Lange,</t>
  </si>
  <si>
    <t>Rusch,</t>
  </si>
  <si>
    <t>Haselmann,</t>
  </si>
  <si>
    <t>Barthel,</t>
  </si>
  <si>
    <t>Singh,</t>
  </si>
  <si>
    <t>Pavan</t>
  </si>
  <si>
    <t>Kessler,</t>
  </si>
  <si>
    <t>Lichtenwald,</t>
  </si>
  <si>
    <t>Fabian Joelle</t>
  </si>
  <si>
    <t>Saxton,</t>
  </si>
  <si>
    <t>Khalof,</t>
  </si>
  <si>
    <t>Mohammed</t>
  </si>
  <si>
    <t>Sommer,</t>
  </si>
  <si>
    <t>Merscher,</t>
  </si>
  <si>
    <t>Lennert Benedict</t>
  </si>
  <si>
    <t>Keßler,</t>
  </si>
  <si>
    <t>Mitrudis,</t>
  </si>
  <si>
    <t>Igor</t>
  </si>
  <si>
    <t>Vyguzov</t>
  </si>
  <si>
    <t>Ruven</t>
  </si>
  <si>
    <t>Catalan</t>
  </si>
  <si>
    <t>Adams</t>
  </si>
  <si>
    <t>Besthorn</t>
  </si>
  <si>
    <t>Klarich-Scharmm</t>
  </si>
  <si>
    <t>Seiffert</t>
  </si>
  <si>
    <t>Gleb</t>
  </si>
  <si>
    <t>Mirkin</t>
  </si>
  <si>
    <t>Kießling</t>
  </si>
  <si>
    <t>Kammel</t>
  </si>
  <si>
    <t>Langner</t>
  </si>
  <si>
    <t>Szentik</t>
  </si>
  <si>
    <t>Jochen</t>
  </si>
  <si>
    <t>Deutsch</t>
  </si>
  <si>
    <t>Wernicke</t>
  </si>
  <si>
    <t>Nikituskin</t>
  </si>
  <si>
    <t>Walzer</t>
  </si>
  <si>
    <t>Steinbach</t>
  </si>
  <si>
    <t>Yasin</t>
  </si>
  <si>
    <t>Yüksel</t>
  </si>
  <si>
    <t>Nikolaou</t>
  </si>
  <si>
    <t>Groh</t>
  </si>
  <si>
    <t>Faller</t>
  </si>
  <si>
    <t>Ingold</t>
  </si>
  <si>
    <t>Boschenko</t>
  </si>
  <si>
    <t>Gritzki</t>
  </si>
  <si>
    <t>Nieke</t>
  </si>
  <si>
    <t>Schifke</t>
  </si>
  <si>
    <t>Osterthaler</t>
  </si>
  <si>
    <t>Maykel</t>
  </si>
  <si>
    <t>Hermann</t>
  </si>
  <si>
    <t>Petry</t>
  </si>
  <si>
    <t>van</t>
  </si>
  <si>
    <t>Heiko</t>
  </si>
  <si>
    <t>Walz</t>
  </si>
  <si>
    <t>van Beek</t>
  </si>
  <si>
    <t>Köhrer</t>
  </si>
  <si>
    <t>Khoschnau</t>
  </si>
  <si>
    <t>Shaho</t>
  </si>
  <si>
    <t>Dolata</t>
  </si>
  <si>
    <t>Lading</t>
  </si>
  <si>
    <t>Stich</t>
  </si>
  <si>
    <t>Kabbenstein</t>
  </si>
  <si>
    <t>Jandt</t>
  </si>
  <si>
    <t>Max Olaf</t>
  </si>
  <si>
    <t>Platzer</t>
  </si>
  <si>
    <t>Heier</t>
  </si>
  <si>
    <t>Stroh</t>
  </si>
  <si>
    <t xml:space="preserve">E. </t>
  </si>
  <si>
    <t>Aycicek</t>
  </si>
  <si>
    <t>Ozan</t>
  </si>
  <si>
    <t>El Abdi</t>
  </si>
  <si>
    <t>Abdulkader</t>
  </si>
  <si>
    <t>Schülke</t>
  </si>
  <si>
    <t xml:space="preserve">M. </t>
  </si>
  <si>
    <t>Sudtana</t>
  </si>
  <si>
    <t>Phonphan</t>
  </si>
  <si>
    <t>Ritter</t>
  </si>
  <si>
    <t xml:space="preserve">Benjamin </t>
  </si>
  <si>
    <t>Kraft</t>
  </si>
  <si>
    <t>Zersch</t>
  </si>
  <si>
    <t>Grünert</t>
  </si>
  <si>
    <t xml:space="preserve">Rolf </t>
  </si>
  <si>
    <t xml:space="preserve">Dominik </t>
  </si>
  <si>
    <t>Ronin</t>
  </si>
  <si>
    <t>Windey</t>
  </si>
  <si>
    <t>Van Nguyen</t>
  </si>
  <si>
    <t xml:space="preserve">Hao </t>
  </si>
  <si>
    <t>Spannfellner</t>
  </si>
  <si>
    <t>Sprecher</t>
  </si>
  <si>
    <t xml:space="preserve">H. </t>
  </si>
  <si>
    <t>Pichler</t>
  </si>
  <si>
    <t xml:space="preserve">Chr. </t>
  </si>
  <si>
    <t>Kuhnt</t>
  </si>
  <si>
    <t>Steinhöfel</t>
  </si>
  <si>
    <t>Schroll</t>
  </si>
  <si>
    <t>Nguyen Van</t>
  </si>
  <si>
    <t>Hao</t>
  </si>
  <si>
    <t>Szymon</t>
  </si>
  <si>
    <t>Helms</t>
  </si>
  <si>
    <t>Angermeier</t>
  </si>
  <si>
    <t xml:space="preserve"> Koch</t>
  </si>
  <si>
    <t xml:space="preserve"> Ast</t>
  </si>
  <si>
    <t>Lambrich</t>
  </si>
  <si>
    <t xml:space="preserve">Steve </t>
  </si>
  <si>
    <t>Kudzik</t>
  </si>
  <si>
    <t>Kaiser</t>
  </si>
  <si>
    <t>Ast</t>
  </si>
  <si>
    <t>Raschke</t>
  </si>
  <si>
    <t>Scholte</t>
  </si>
  <si>
    <t>Koch</t>
  </si>
  <si>
    <t>Bloschizin</t>
  </si>
  <si>
    <t>Schleiermacher</t>
  </si>
  <si>
    <t>Konkel</t>
  </si>
  <si>
    <t>Harre</t>
  </si>
  <si>
    <t>Gerecke</t>
  </si>
  <si>
    <t>Kirill</t>
  </si>
  <si>
    <t>Lehr</t>
  </si>
  <si>
    <t>Dappert</t>
  </si>
  <si>
    <t>Loth</t>
  </si>
  <si>
    <t>Loos</t>
  </si>
  <si>
    <t>Simeon</t>
  </si>
  <si>
    <t>Wehrle</t>
  </si>
  <si>
    <t>Kneidinger</t>
  </si>
  <si>
    <t>Herzog</t>
  </si>
  <si>
    <t>Firat</t>
  </si>
  <si>
    <t>Wenzke</t>
  </si>
  <si>
    <t>Brozmann</t>
  </si>
  <si>
    <t>Suatana</t>
  </si>
  <si>
    <t>Willi</t>
  </si>
  <si>
    <t>Günther</t>
  </si>
  <si>
    <t>Stiefel</t>
  </si>
  <si>
    <t>Zink</t>
  </si>
  <si>
    <t>Streibel</t>
  </si>
  <si>
    <t>Grimm</t>
  </si>
  <si>
    <t>Windmüller</t>
  </si>
  <si>
    <t>Carboni</t>
  </si>
  <si>
    <t>Kauczor</t>
  </si>
  <si>
    <t>Paczia</t>
  </si>
  <si>
    <t>Wolff</t>
  </si>
  <si>
    <t>Ücker</t>
  </si>
  <si>
    <t>Jan-Niklas</t>
  </si>
  <si>
    <t>Jurke</t>
  </si>
  <si>
    <t>Bartimäus</t>
  </si>
  <si>
    <t>Mummhardt</t>
  </si>
  <si>
    <t>Meiselbach</t>
  </si>
  <si>
    <t>Hendrich</t>
  </si>
  <si>
    <t>Hänsch</t>
  </si>
  <si>
    <t>Bischof</t>
  </si>
  <si>
    <t>Heinz</t>
  </si>
  <si>
    <t xml:space="preserve">Juhas </t>
  </si>
  <si>
    <t>Hofbeck</t>
  </si>
  <si>
    <t>Haußner</t>
  </si>
  <si>
    <t xml:space="preserve"> Domenik</t>
  </si>
  <si>
    <t xml:space="preserve">Holdt </t>
  </si>
  <si>
    <t>Licciardi</t>
  </si>
  <si>
    <t>Schmiedl</t>
  </si>
  <si>
    <t>Andrej</t>
  </si>
  <si>
    <t xml:space="preserve">Bischoff </t>
  </si>
  <si>
    <t xml:space="preserve">Siewert </t>
  </si>
  <si>
    <t>Kunz</t>
  </si>
  <si>
    <t xml:space="preserve">Wendlandt </t>
  </si>
  <si>
    <t xml:space="preserve">Lehmann </t>
  </si>
  <si>
    <t>Morgenweck</t>
  </si>
  <si>
    <t>Kanthak</t>
  </si>
  <si>
    <t xml:space="preserve"> Leroy</t>
  </si>
  <si>
    <t xml:space="preserve">Kleinke </t>
  </si>
  <si>
    <t xml:space="preserve">Noak </t>
  </si>
  <si>
    <t xml:space="preserve">Schmiedel </t>
  </si>
  <si>
    <t xml:space="preserve">Marx </t>
  </si>
  <si>
    <t xml:space="preserve">Blaß </t>
  </si>
  <si>
    <t xml:space="preserve">Weber </t>
  </si>
  <si>
    <t>Enzlein</t>
  </si>
  <si>
    <t xml:space="preserve"> Marcel</t>
  </si>
  <si>
    <t xml:space="preserve">Felber </t>
  </si>
  <si>
    <t>Kazimyar</t>
  </si>
  <si>
    <t>Schahin</t>
  </si>
  <si>
    <t>Abutammam</t>
  </si>
  <si>
    <t>Habib</t>
  </si>
  <si>
    <t>Bastel</t>
  </si>
  <si>
    <t>Kurtze</t>
  </si>
  <si>
    <t>Chantal</t>
  </si>
  <si>
    <t>Perepelitsyn</t>
  </si>
  <si>
    <t>Stein</t>
  </si>
  <si>
    <t>Reiche</t>
  </si>
  <si>
    <t>Donauer</t>
  </si>
  <si>
    <t>Oehme</t>
  </si>
  <si>
    <t>Perthel</t>
  </si>
  <si>
    <t>Kurt</t>
  </si>
  <si>
    <t>Sadey</t>
  </si>
  <si>
    <t>Richter</t>
  </si>
  <si>
    <t>Guerra Gainza</t>
  </si>
  <si>
    <t>Victor Yoel</t>
  </si>
  <si>
    <t>Jim</t>
  </si>
  <si>
    <t>Meisinger</t>
  </si>
  <si>
    <t>Hoyer</t>
  </si>
  <si>
    <t>Dauck</t>
  </si>
  <si>
    <t>Kluth</t>
  </si>
  <si>
    <t>Kubelka</t>
  </si>
  <si>
    <t>Kabelitz</t>
  </si>
  <si>
    <t>Liebchen</t>
  </si>
  <si>
    <t>Erick</t>
  </si>
  <si>
    <t>Hammarlund</t>
  </si>
  <si>
    <t>Nützel</t>
  </si>
  <si>
    <t>Schwindt</t>
  </si>
  <si>
    <t>Strelcov</t>
  </si>
  <si>
    <t>Khairzadah</t>
  </si>
  <si>
    <t>Heid</t>
  </si>
  <si>
    <t>Belinski</t>
  </si>
  <si>
    <t>Homann</t>
  </si>
  <si>
    <t>Laug</t>
  </si>
  <si>
    <t>Gerhardt</t>
  </si>
  <si>
    <t>Helene</t>
  </si>
  <si>
    <t>Proschwitz</t>
  </si>
  <si>
    <t>Gürtler</t>
  </si>
  <si>
    <t>Annalena</t>
  </si>
  <si>
    <t>Oldenburg</t>
  </si>
  <si>
    <t>Lino-Pascal</t>
  </si>
  <si>
    <t>Claus</t>
  </si>
  <si>
    <t>Schiffer</t>
  </si>
  <si>
    <t>Grothe</t>
  </si>
  <si>
    <t>Benno-Hagen</t>
  </si>
  <si>
    <t>Lembke</t>
  </si>
  <si>
    <t>Michael-Lucas</t>
  </si>
  <si>
    <t>Blechschmidt</t>
  </si>
  <si>
    <t>Jens</t>
  </si>
  <si>
    <t>Jabs</t>
  </si>
  <si>
    <t>Lichner</t>
  </si>
  <si>
    <t>Weissbach</t>
  </si>
  <si>
    <t>Fröbus</t>
  </si>
  <si>
    <t>Gidion</t>
  </si>
  <si>
    <t>Machuta</t>
  </si>
  <si>
    <t>Guang Long</t>
  </si>
  <si>
    <t>Lue</t>
  </si>
  <si>
    <t>Bernst</t>
  </si>
  <si>
    <t>Schmieder</t>
  </si>
  <si>
    <t>Koralewski</t>
  </si>
  <si>
    <t>Atmaka</t>
  </si>
  <si>
    <t>Atakan</t>
  </si>
  <si>
    <t xml:space="preserve"> Julian</t>
  </si>
  <si>
    <t>Tendera</t>
  </si>
  <si>
    <t>Frey</t>
  </si>
  <si>
    <t>Rebel</t>
  </si>
  <si>
    <t>Köller</t>
  </si>
  <si>
    <t>Wagner</t>
  </si>
  <si>
    <t>Sprißler</t>
  </si>
  <si>
    <t>Horn</t>
  </si>
  <si>
    <t>Izere Shima</t>
  </si>
  <si>
    <t>Schweikert</t>
  </si>
  <si>
    <t>Jeschke</t>
  </si>
  <si>
    <t>Jackob</t>
  </si>
  <si>
    <t>Tom-Eric</t>
  </si>
  <si>
    <t>Hohmann</t>
  </si>
  <si>
    <t>Heller</t>
  </si>
  <si>
    <t>Hensler</t>
  </si>
  <si>
    <t>Beeken</t>
  </si>
  <si>
    <t>Janker</t>
  </si>
  <si>
    <t>Mariani</t>
  </si>
  <si>
    <t>Hohn</t>
  </si>
  <si>
    <t>Schwabe</t>
  </si>
  <si>
    <t>Dominic</t>
  </si>
  <si>
    <t>Janke</t>
  </si>
  <si>
    <t>Ripperger</t>
  </si>
  <si>
    <t>Gutu</t>
  </si>
  <si>
    <t>Roberto</t>
  </si>
  <si>
    <t>Meixner</t>
  </si>
  <si>
    <t>Brügge</t>
  </si>
  <si>
    <t>BOLZ</t>
  </si>
  <si>
    <t>SIEBRECHT</t>
  </si>
  <si>
    <t>WUNSCH</t>
  </si>
  <si>
    <t>FRENZ</t>
  </si>
  <si>
    <t>Tom-Luca</t>
  </si>
  <si>
    <t>PETER</t>
  </si>
  <si>
    <t>MITTRACH</t>
  </si>
  <si>
    <t>SCHUSTER</t>
  </si>
  <si>
    <t>UHL</t>
  </si>
  <si>
    <t>PHAM MANH</t>
  </si>
  <si>
    <t>Chris-Fabian</t>
  </si>
  <si>
    <t>Thumshirn</t>
  </si>
  <si>
    <t>Schemel</t>
  </si>
  <si>
    <t>BERGER</t>
  </si>
  <si>
    <t>DEUTSCHMANN</t>
  </si>
  <si>
    <t>SCHEMMEL</t>
  </si>
  <si>
    <t>DRECHSEL</t>
  </si>
  <si>
    <t>GELLERT</t>
  </si>
  <si>
    <t>BLUME</t>
  </si>
  <si>
    <t>BERGMANN</t>
  </si>
  <si>
    <t>ZAGERMANN</t>
  </si>
  <si>
    <t>Maier</t>
  </si>
  <si>
    <t>FLORIAN</t>
  </si>
  <si>
    <t>LUDWIG</t>
  </si>
  <si>
    <t>BOUT</t>
  </si>
  <si>
    <t>MATZBERGER</t>
  </si>
  <si>
    <t>GRUNER</t>
  </si>
  <si>
    <t>THEES</t>
  </si>
  <si>
    <t>STERR</t>
  </si>
  <si>
    <t>SEIDELMANN</t>
  </si>
  <si>
    <t>KOCH</t>
  </si>
  <si>
    <t>KNODEL</t>
  </si>
  <si>
    <t>KRÜGER</t>
  </si>
  <si>
    <t>Lagah</t>
  </si>
  <si>
    <t>Goutam</t>
  </si>
  <si>
    <t>VAN</t>
  </si>
  <si>
    <t>DE</t>
  </si>
  <si>
    <t>FOLUSZ</t>
  </si>
  <si>
    <t>LEIB</t>
  </si>
  <si>
    <t>SEIBOLD</t>
  </si>
  <si>
    <t>BRÖSE</t>
  </si>
  <si>
    <t>HILBERT</t>
  </si>
  <si>
    <t>SEIFERT</t>
  </si>
  <si>
    <t>SCHÜTTE</t>
  </si>
  <si>
    <t>ASAAD</t>
  </si>
  <si>
    <t>HANSCH</t>
  </si>
  <si>
    <t>BEIßWANGER</t>
  </si>
  <si>
    <t>ACHTSTETTER</t>
  </si>
  <si>
    <t>STÖSSER</t>
  </si>
  <si>
    <t>HAAß</t>
  </si>
  <si>
    <t>WOLF</t>
  </si>
  <si>
    <t>CARVALHO</t>
  </si>
  <si>
    <t>DA</t>
  </si>
  <si>
    <t>KLUGE</t>
  </si>
  <si>
    <t>Bretsche</t>
  </si>
  <si>
    <t>HARTENBERGER</t>
  </si>
  <si>
    <t>SHAMARDIN</t>
  </si>
  <si>
    <t>ELSNER</t>
  </si>
  <si>
    <t>SCHÖNHERR</t>
  </si>
  <si>
    <t>Kornrad</t>
  </si>
  <si>
    <t xml:space="preserve"> Mark</t>
  </si>
  <si>
    <t>Lotz</t>
  </si>
  <si>
    <t>Mikolajczak</t>
  </si>
  <si>
    <t xml:space="preserve"> Filip</t>
  </si>
  <si>
    <t>Günnel</t>
  </si>
  <si>
    <t>Clasen</t>
  </si>
  <si>
    <t>Utsch</t>
  </si>
  <si>
    <t>Hinderberger</t>
  </si>
  <si>
    <t>Ruhani</t>
  </si>
  <si>
    <t>Drini</t>
  </si>
  <si>
    <t>Cyron</t>
  </si>
  <si>
    <t>Schadt</t>
  </si>
  <si>
    <t xml:space="preserve"> Elias</t>
  </si>
  <si>
    <t>Meißner</t>
  </si>
  <si>
    <t>Barownik</t>
  </si>
  <si>
    <t>Exner</t>
  </si>
  <si>
    <t>Burkard</t>
  </si>
  <si>
    <t xml:space="preserve"> Marlon</t>
  </si>
  <si>
    <t>Hagmann</t>
  </si>
  <si>
    <t>Bela</t>
  </si>
  <si>
    <t>Pester</t>
  </si>
  <si>
    <t>Kieburg</t>
  </si>
  <si>
    <t>Petz</t>
  </si>
  <si>
    <t>Taach</t>
  </si>
  <si>
    <t>Riccardo</t>
  </si>
  <si>
    <t>Adamski</t>
  </si>
  <si>
    <t>Grimminger</t>
  </si>
  <si>
    <t>Edonis</t>
  </si>
  <si>
    <t>Sahitaj</t>
  </si>
  <si>
    <t>Stanton</t>
  </si>
  <si>
    <t>Rowan</t>
  </si>
  <si>
    <t>Stofer</t>
  </si>
  <si>
    <t>Wirth</t>
  </si>
  <si>
    <t>Darius</t>
  </si>
  <si>
    <t>Wagenbach</t>
  </si>
  <si>
    <t>Elijah</t>
  </si>
  <si>
    <t>Ely</t>
  </si>
  <si>
    <t>Tobias Justus</t>
  </si>
  <si>
    <t>Mast</t>
  </si>
  <si>
    <t>Ronny</t>
  </si>
  <si>
    <t>Seibold</t>
  </si>
  <si>
    <t>Holetz</t>
  </si>
  <si>
    <t>Sarkissow</t>
  </si>
  <si>
    <t>Kohn</t>
  </si>
  <si>
    <t>Pascal Morris</t>
  </si>
  <si>
    <t>Erik-Steven</t>
  </si>
  <si>
    <t>Grießmann</t>
  </si>
  <si>
    <t>Bohm</t>
  </si>
  <si>
    <t>Drago Balthasar</t>
  </si>
  <si>
    <t>Mcintire</t>
  </si>
  <si>
    <t>Heil</t>
  </si>
  <si>
    <t>Rothenberger</t>
  </si>
  <si>
    <t>Wetzler</t>
  </si>
  <si>
    <t>Hummel</t>
  </si>
  <si>
    <t>Thorben</t>
  </si>
  <si>
    <t>Domonik</t>
  </si>
  <si>
    <t>Siebold</t>
  </si>
  <si>
    <t>Klarich-Schramm</t>
  </si>
  <si>
    <t>Marschewski</t>
  </si>
  <si>
    <t>Weißbrodt</t>
  </si>
  <si>
    <t>Horsch</t>
  </si>
  <si>
    <t>Alexandru</t>
  </si>
  <si>
    <t>Dimitru</t>
  </si>
  <si>
    <t>Kiock</t>
  </si>
  <si>
    <t>Ferle</t>
  </si>
  <si>
    <t>Andersen</t>
  </si>
  <si>
    <t>Mathias</t>
  </si>
  <si>
    <t xml:space="preserve">Marvin </t>
  </si>
  <si>
    <t>Wendler</t>
  </si>
  <si>
    <t xml:space="preserve">Alexander </t>
  </si>
  <si>
    <t xml:space="preserve">Christoph </t>
  </si>
  <si>
    <t xml:space="preserve">Johannes </t>
  </si>
  <si>
    <t>Weiz</t>
  </si>
  <si>
    <t xml:space="preserve">Michael </t>
  </si>
  <si>
    <t xml:space="preserve"> Lading</t>
  </si>
  <si>
    <t xml:space="preserve">Marco </t>
  </si>
  <si>
    <t xml:space="preserve">Hannes </t>
  </si>
  <si>
    <t xml:space="preserve">Phillip </t>
  </si>
  <si>
    <t>Blem</t>
  </si>
  <si>
    <t>Reiß</t>
  </si>
  <si>
    <t>Brinkmann</t>
  </si>
  <si>
    <t>Zimmer</t>
  </si>
  <si>
    <t>Nohl</t>
  </si>
  <si>
    <t>Trommler</t>
  </si>
  <si>
    <t>Greler</t>
  </si>
  <si>
    <t>Malcher</t>
  </si>
  <si>
    <t>Schäfer</t>
  </si>
  <si>
    <t>Apfelstädt</t>
  </si>
  <si>
    <t>Josh</t>
  </si>
  <si>
    <t>Suli</t>
  </si>
  <si>
    <t>Henrik</t>
  </si>
  <si>
    <t>Ißler</t>
  </si>
  <si>
    <t>Geriecke</t>
  </si>
  <si>
    <t xml:space="preserve"> Benjamin</t>
  </si>
  <si>
    <t xml:space="preserve"> Dennis</t>
  </si>
  <si>
    <t xml:space="preserve"> Tobias</t>
  </si>
  <si>
    <t>Hosseini</t>
  </si>
  <si>
    <t>Hamid</t>
  </si>
  <si>
    <t xml:space="preserve"> Philipp</t>
  </si>
  <si>
    <t xml:space="preserve"> Philip</t>
  </si>
  <si>
    <t>Pieper</t>
  </si>
  <si>
    <t xml:space="preserve"> Martin</t>
  </si>
  <si>
    <t>Reyes</t>
  </si>
  <si>
    <t>Schork</t>
  </si>
  <si>
    <t xml:space="preserve"> Sebastian</t>
  </si>
  <si>
    <t xml:space="preserve"> Max</t>
  </si>
  <si>
    <t xml:space="preserve"> Felix</t>
  </si>
  <si>
    <t>Harrer</t>
  </si>
  <si>
    <t xml:space="preserve"> Kevin</t>
  </si>
  <si>
    <t>Balzow</t>
  </si>
  <si>
    <t xml:space="preserve"> Maximilian</t>
  </si>
  <si>
    <t>Wenzl</t>
  </si>
  <si>
    <t>Golob</t>
  </si>
  <si>
    <t>Sanio</t>
  </si>
  <si>
    <t>Männicke</t>
  </si>
  <si>
    <t>Männeke</t>
  </si>
  <si>
    <t xml:space="preserve"> Konrad</t>
  </si>
  <si>
    <t>Pawlitschko</t>
  </si>
  <si>
    <t>Sommer</t>
  </si>
  <si>
    <t>Schimmig</t>
  </si>
  <si>
    <t>Puzon</t>
  </si>
  <si>
    <t>Ried</t>
  </si>
  <si>
    <t>Lütkenhaus</t>
  </si>
  <si>
    <t>Kleinke</t>
  </si>
  <si>
    <t>Bozkurt</t>
  </si>
  <si>
    <t>Serkan</t>
  </si>
  <si>
    <t>Dörr</t>
  </si>
  <si>
    <t>Elafati</t>
  </si>
  <si>
    <t>Mehdi</t>
  </si>
  <si>
    <t>Auer</t>
  </si>
  <si>
    <t>Kanthack</t>
  </si>
  <si>
    <t>Leroy</t>
  </si>
  <si>
    <t>Holdt</t>
  </si>
  <si>
    <t>Moser</t>
  </si>
  <si>
    <t>Juhas</t>
  </si>
  <si>
    <t>Bischoff</t>
  </si>
  <si>
    <t>Bahrendt</t>
  </si>
  <si>
    <t>Angelo</t>
  </si>
  <si>
    <t>Owczarek</t>
  </si>
  <si>
    <t>Scherlich</t>
  </si>
  <si>
    <t>Zappe</t>
  </si>
  <si>
    <t>weber</t>
  </si>
  <si>
    <t>Gomes</t>
  </si>
  <si>
    <t>Pereira</t>
  </si>
  <si>
    <t>Auerbach</t>
  </si>
  <si>
    <t>Paolo</t>
  </si>
  <si>
    <t>Ömer</t>
  </si>
  <si>
    <t>Bilic</t>
  </si>
  <si>
    <t>Chu</t>
  </si>
  <si>
    <t>Trung</t>
  </si>
  <si>
    <t>Stäbler</t>
  </si>
  <si>
    <t>Benno Hagen</t>
  </si>
  <si>
    <t>Budimovic</t>
  </si>
  <si>
    <t>Anweiler</t>
  </si>
  <si>
    <t>Witzku</t>
  </si>
  <si>
    <t>Nicolas</t>
  </si>
  <si>
    <t>Gaasenbeek</t>
  </si>
  <si>
    <t>Else</t>
  </si>
  <si>
    <t>Kühnholt</t>
  </si>
  <si>
    <t>Halamoda</t>
  </si>
  <si>
    <t>Wanner</t>
  </si>
  <si>
    <t>Brandes</t>
  </si>
  <si>
    <t>Lino Pascale</t>
  </si>
  <si>
    <t>Keszler</t>
  </si>
  <si>
    <t>Wende</t>
  </si>
  <si>
    <t>Phillipp Tom</t>
  </si>
  <si>
    <t>Kommissarchik</t>
  </si>
  <si>
    <t>Karl-Waldemar</t>
  </si>
  <si>
    <t>Bonk</t>
  </si>
  <si>
    <t>Marcin</t>
  </si>
  <si>
    <t>Posorski</t>
  </si>
  <si>
    <t>Detkov</t>
  </si>
  <si>
    <t>Krasimir</t>
  </si>
  <si>
    <t>Bär</t>
  </si>
  <si>
    <t>Duran</t>
  </si>
  <si>
    <t>Jon</t>
  </si>
  <si>
    <t>Burkert</t>
  </si>
  <si>
    <t>Cenik</t>
  </si>
  <si>
    <t>Muhammed</t>
  </si>
  <si>
    <t>Cakmak</t>
  </si>
  <si>
    <t>Deniz</t>
  </si>
  <si>
    <t>Wettke</t>
  </si>
  <si>
    <t>Steinmann</t>
  </si>
  <si>
    <t>Atacan</t>
  </si>
  <si>
    <t>Atmaca</t>
  </si>
  <si>
    <t>TEICHERT</t>
  </si>
  <si>
    <t>BEECKEN</t>
  </si>
  <si>
    <t>Weingarte</t>
  </si>
  <si>
    <t>Phil</t>
  </si>
  <si>
    <t>Bender</t>
  </si>
  <si>
    <t>HORN</t>
  </si>
  <si>
    <t>Schliwka</t>
  </si>
  <si>
    <t>Roßberg</t>
  </si>
  <si>
    <t>Arthur</t>
  </si>
  <si>
    <t>Antoine de</t>
  </si>
  <si>
    <t>ROßBERG</t>
  </si>
  <si>
    <t>Schelhorn</t>
  </si>
  <si>
    <t>SCHELLHORN</t>
  </si>
  <si>
    <t>Tarek-WilhelmSV</t>
  </si>
  <si>
    <t>MARTENS</t>
  </si>
  <si>
    <t>BAUMGART</t>
  </si>
  <si>
    <t>WEBER</t>
  </si>
  <si>
    <t>MAIER</t>
  </si>
  <si>
    <t>POLEK</t>
  </si>
  <si>
    <t>FRIEDRICH</t>
  </si>
  <si>
    <t>PILZ</t>
  </si>
  <si>
    <t>SCHARBACH</t>
  </si>
  <si>
    <t>SAILER</t>
  </si>
  <si>
    <t>HANFT</t>
  </si>
  <si>
    <t>WOECHT</t>
  </si>
  <si>
    <t>GRAU</t>
  </si>
  <si>
    <t>WENDLANDT</t>
  </si>
  <si>
    <t>THUMSHIRN</t>
  </si>
  <si>
    <t>EHRIG</t>
  </si>
  <si>
    <t>SCHAAF</t>
  </si>
  <si>
    <t>WEIß</t>
  </si>
  <si>
    <t>ZIMMERMANN</t>
  </si>
  <si>
    <t>Glocke</t>
  </si>
  <si>
    <t>Anton</t>
  </si>
  <si>
    <t xml:space="preserve"> Leon</t>
  </si>
  <si>
    <t>ALBRECHT</t>
  </si>
  <si>
    <t>Tim Norman</t>
  </si>
  <si>
    <t>WENZ</t>
  </si>
  <si>
    <t>Lackmann</t>
  </si>
  <si>
    <t>Rafael</t>
  </si>
  <si>
    <t>SCHENK</t>
  </si>
  <si>
    <t>Taubert</t>
  </si>
  <si>
    <t>Khan</t>
  </si>
  <si>
    <t xml:space="preserve"> Wahab</t>
  </si>
  <si>
    <t>Wieberneit</t>
  </si>
  <si>
    <t>UTSCH</t>
  </si>
  <si>
    <t>KREUDER</t>
  </si>
  <si>
    <t>GRAILLOT</t>
  </si>
  <si>
    <t>Jessy</t>
  </si>
  <si>
    <t>Bronner</t>
  </si>
  <si>
    <t>BAUER</t>
  </si>
  <si>
    <t>PETZ</t>
  </si>
  <si>
    <t>CLASEN</t>
  </si>
  <si>
    <t>Umerov</t>
  </si>
  <si>
    <t>Ruslan</t>
  </si>
  <si>
    <t>Kann</t>
  </si>
  <si>
    <t>Bohl</t>
  </si>
  <si>
    <t>Uhlendahl</t>
  </si>
  <si>
    <t>TAACH</t>
  </si>
  <si>
    <t>MEIßNER</t>
  </si>
  <si>
    <t>LECLERC</t>
  </si>
  <si>
    <t>PHAN</t>
  </si>
  <si>
    <t>Qoc</t>
  </si>
  <si>
    <t>Chamas</t>
  </si>
  <si>
    <t>Samy</t>
  </si>
  <si>
    <t>HINDERBERGER</t>
  </si>
  <si>
    <t>WAHL</t>
  </si>
  <si>
    <t>Jutzi</t>
  </si>
  <si>
    <t>Alexander-FerdinanAdC</t>
  </si>
  <si>
    <t>Nikolajczak</t>
  </si>
  <si>
    <t>Poghosyan</t>
  </si>
  <si>
    <t>Sargis</t>
  </si>
  <si>
    <t>Al-Hassan</t>
  </si>
  <si>
    <t>Neusius</t>
  </si>
  <si>
    <t>Henning</t>
  </si>
  <si>
    <t>Gottstein</t>
  </si>
  <si>
    <t>Sandro</t>
  </si>
  <si>
    <t>Kling</t>
  </si>
  <si>
    <t>Rouven</t>
  </si>
  <si>
    <t>Kissel</t>
  </si>
  <si>
    <t>Stiller</t>
  </si>
  <si>
    <t>Ramazan</t>
  </si>
  <si>
    <t>Nahser</t>
  </si>
  <si>
    <t>Hergert</t>
  </si>
  <si>
    <t>Krien</t>
  </si>
  <si>
    <t>Nemeth</t>
  </si>
  <si>
    <t>Kaldenberger</t>
  </si>
  <si>
    <t>Radtke</t>
  </si>
  <si>
    <t>Johnny</t>
  </si>
  <si>
    <t>Wittmann</t>
  </si>
  <si>
    <t>Eugen</t>
  </si>
  <si>
    <t>Ott</t>
  </si>
  <si>
    <t>Simmig</t>
  </si>
  <si>
    <t>Schulz</t>
  </si>
  <si>
    <t xml:space="preserve">Vitali </t>
  </si>
  <si>
    <t>Leonardt</t>
  </si>
  <si>
    <t>Dietz</t>
  </si>
  <si>
    <t>Kerim</t>
  </si>
  <si>
    <t>Kurt-Felix</t>
  </si>
  <si>
    <t>Aksoy</t>
  </si>
  <si>
    <t>Baris</t>
  </si>
  <si>
    <t>Klein</t>
  </si>
  <si>
    <t>Luft</t>
  </si>
  <si>
    <t>Smetanin</t>
  </si>
  <si>
    <t>Kraczek</t>
  </si>
  <si>
    <t>Rafal</t>
  </si>
  <si>
    <t>Nguyen</t>
  </si>
  <si>
    <t>Dürnberger</t>
  </si>
  <si>
    <t>Hoang</t>
  </si>
  <si>
    <t>Thanh</t>
  </si>
  <si>
    <t>Secka</t>
  </si>
  <si>
    <t>Kickinger</t>
  </si>
  <si>
    <t>Gomer</t>
  </si>
  <si>
    <t>Pipke</t>
  </si>
  <si>
    <t>Popel</t>
  </si>
  <si>
    <t>Harenceac</t>
  </si>
  <si>
    <t>Amthor</t>
  </si>
  <si>
    <t>Michél</t>
  </si>
  <si>
    <t>Bickel</t>
  </si>
  <si>
    <t>Wieler</t>
  </si>
  <si>
    <t>Raaijmakers</t>
  </si>
  <si>
    <t>heyde</t>
  </si>
  <si>
    <t>Burkhardt</t>
  </si>
  <si>
    <t>Wirschowsky</t>
  </si>
  <si>
    <t>Degtjarev</t>
  </si>
  <si>
    <t>Sanjo</t>
  </si>
  <si>
    <t>Männecke</t>
  </si>
  <si>
    <t>Siewert</t>
  </si>
  <si>
    <t>Strohbach</t>
  </si>
  <si>
    <t>Izzet</t>
  </si>
  <si>
    <t>Gümüs</t>
  </si>
  <si>
    <t>Ivan</t>
  </si>
  <si>
    <t>Sagel</t>
  </si>
  <si>
    <t>Lapko</t>
  </si>
  <si>
    <t>Lindner</t>
  </si>
  <si>
    <t>Guerra,</t>
  </si>
  <si>
    <t>Horr</t>
  </si>
  <si>
    <t>Weishaupt</t>
  </si>
  <si>
    <t>Prib</t>
  </si>
  <si>
    <t>Wissutschek</t>
  </si>
  <si>
    <t>Klee</t>
  </si>
  <si>
    <t>Kronkel</t>
  </si>
  <si>
    <t>Aleksandr</t>
  </si>
  <si>
    <t>Heydari</t>
  </si>
  <si>
    <t>Milad</t>
  </si>
  <si>
    <t>Atillo</t>
  </si>
  <si>
    <t>Franke</t>
  </si>
  <si>
    <t>Odin</t>
  </si>
  <si>
    <t>Dahms</t>
  </si>
  <si>
    <t>Willing</t>
  </si>
  <si>
    <t>Jon Luke</t>
  </si>
  <si>
    <t>Lemke</t>
  </si>
  <si>
    <t>Gainza Duran</t>
  </si>
  <si>
    <t>Stiegele</t>
  </si>
  <si>
    <t>Breier</t>
  </si>
  <si>
    <t xml:space="preserve">Jan </t>
  </si>
  <si>
    <t>Krepke</t>
  </si>
  <si>
    <t>Rama</t>
  </si>
  <si>
    <t>Marcos</t>
  </si>
  <si>
    <t>Kästner</t>
  </si>
  <si>
    <t>FEIL</t>
  </si>
  <si>
    <t>REUM</t>
  </si>
  <si>
    <t>MENNE</t>
  </si>
  <si>
    <t>KAROLAK</t>
  </si>
  <si>
    <t>Piotr</t>
  </si>
  <si>
    <t>GÜNTHER</t>
  </si>
  <si>
    <t>CANCE</t>
  </si>
  <si>
    <t>Quentin</t>
  </si>
  <si>
    <t>Green</t>
  </si>
  <si>
    <t>Kathrein</t>
  </si>
  <si>
    <t>Schellenbeg</t>
  </si>
  <si>
    <t>Schumtschenko</t>
  </si>
  <si>
    <t>Smolarek</t>
  </si>
  <si>
    <t>Eich</t>
  </si>
  <si>
    <t>Fröhlich</t>
  </si>
  <si>
    <t>Jeckle</t>
  </si>
  <si>
    <t>van Nguyen</t>
  </si>
  <si>
    <t>Bonnamant</t>
  </si>
  <si>
    <t>Bastien</t>
  </si>
  <si>
    <t>Clauss</t>
  </si>
  <si>
    <t>Niko</t>
  </si>
  <si>
    <t>Oechsle</t>
  </si>
  <si>
    <t>Lell</t>
  </si>
  <si>
    <t>Blaß</t>
  </si>
  <si>
    <t>Coli</t>
  </si>
  <si>
    <t>Murat</t>
  </si>
  <si>
    <t>Oswald</t>
  </si>
  <si>
    <t>Stellrecht</t>
  </si>
  <si>
    <t>Habibi</t>
  </si>
  <si>
    <t>Mustafa</t>
  </si>
  <si>
    <t>Kassegger</t>
  </si>
  <si>
    <t>Gjeli</t>
  </si>
  <si>
    <t>Enis</t>
  </si>
  <si>
    <t>Stösser</t>
  </si>
  <si>
    <t>GUZDA</t>
  </si>
  <si>
    <t>HOFFMANN</t>
  </si>
  <si>
    <t>HOFMANN</t>
  </si>
  <si>
    <t>HÖRNER</t>
  </si>
  <si>
    <t>IZERE SHIMA</t>
  </si>
  <si>
    <t>KERIMOW</t>
  </si>
  <si>
    <t>KUNSCHKE</t>
  </si>
  <si>
    <t>LANGKABEL</t>
  </si>
  <si>
    <t>STEPHAN</t>
  </si>
  <si>
    <t>AMADOU</t>
  </si>
  <si>
    <t>Alexis</t>
  </si>
  <si>
    <t>BOEDER</t>
  </si>
  <si>
    <t>DOMINGUEZ</t>
  </si>
  <si>
    <t>Gaëtan</t>
  </si>
  <si>
    <t>ENGELS</t>
  </si>
  <si>
    <t>KOCHETOV</t>
  </si>
  <si>
    <t>Makariy</t>
  </si>
  <si>
    <t>KORCARI</t>
  </si>
  <si>
    <t>KRÖHER</t>
  </si>
  <si>
    <t>WÜNSCHE</t>
  </si>
  <si>
    <t>Chambers</t>
  </si>
  <si>
    <t>Eddi</t>
  </si>
  <si>
    <t>Conrad</t>
  </si>
  <si>
    <t>Andre'</t>
  </si>
  <si>
    <t>Dutton</t>
  </si>
  <si>
    <t>Großmann</t>
  </si>
  <si>
    <t>Ingo</t>
  </si>
  <si>
    <t>Hell</t>
  </si>
  <si>
    <t>Ochmann</t>
  </si>
  <si>
    <t>Parting</t>
  </si>
  <si>
    <t>Peitl</t>
  </si>
  <si>
    <t>Schütze</t>
  </si>
  <si>
    <t>Rene'</t>
  </si>
  <si>
    <t>Storz</t>
  </si>
  <si>
    <t>Tihac</t>
  </si>
  <si>
    <t>Zeinlinger</t>
  </si>
  <si>
    <t>Abdallah</t>
  </si>
  <si>
    <t>Bejar</t>
  </si>
  <si>
    <t>Bernd</t>
  </si>
  <si>
    <t>Giglberger</t>
  </si>
  <si>
    <t>Grabo</t>
  </si>
  <si>
    <t>Brandt</t>
  </si>
  <si>
    <t>Greßler</t>
  </si>
  <si>
    <t>Name</t>
  </si>
  <si>
    <t>Vorname</t>
  </si>
  <si>
    <t>Körpergewicht</t>
  </si>
  <si>
    <t>Reißen KG</t>
  </si>
  <si>
    <t>Stoßen KG</t>
  </si>
  <si>
    <t>Zweikampf [kg]</t>
  </si>
  <si>
    <t>Sternlauf [s]</t>
  </si>
  <si>
    <t>Schockwurf [m]</t>
  </si>
  <si>
    <t>3-Hopp [m]</t>
  </si>
  <si>
    <t>Reißen Relativ</t>
  </si>
  <si>
    <t>Stoßen Relativ</t>
  </si>
  <si>
    <t>Zweikampf Relativ</t>
  </si>
  <si>
    <t>Schockwurf Relativ</t>
  </si>
  <si>
    <t>Median</t>
  </si>
  <si>
    <t>Verrechnungsfaktor für gleiche Skalierung</t>
  </si>
  <si>
    <t>Gesamtpunktzahl</t>
  </si>
  <si>
    <t>Sternlauf [Punkte]</t>
  </si>
  <si>
    <t>AK &gt; 15</t>
  </si>
  <si>
    <t>Reißen 1 [kg]</t>
  </si>
  <si>
    <t>Reißen 2 [kg]</t>
  </si>
  <si>
    <t>Reißen 3 [kg]</t>
  </si>
  <si>
    <t>Eingabefelder der Wettkampfergebnisse</t>
  </si>
  <si>
    <t>Körpergewicht [kg]</t>
  </si>
  <si>
    <t>Altersklasse</t>
  </si>
  <si>
    <t>Stoßen 1 [kg]</t>
  </si>
  <si>
    <t>Stoßen 2 [kg]</t>
  </si>
  <si>
    <t>Stoßen 3 [kg]</t>
  </si>
  <si>
    <t>Schocken [m]</t>
  </si>
  <si>
    <t>Stand-3-Sprung [m]</t>
  </si>
  <si>
    <t>Reißen Relativ [Punkte]</t>
  </si>
  <si>
    <t>Stoßen Relativ [Punkte]</t>
  </si>
  <si>
    <t>Zweikampf Relativ [Punkte]</t>
  </si>
  <si>
    <t>Schocken Relativ [Punkte]</t>
  </si>
  <si>
    <t>Schluss-3-Sprung [Punkte]</t>
  </si>
  <si>
    <t>Bewertungssystem für Wettkämpfe der deutschen Gewichtheberjugend</t>
  </si>
  <si>
    <t>AK &lt; 16</t>
  </si>
  <si>
    <t>Faktor ZK &lt;16</t>
  </si>
  <si>
    <t>gerundet</t>
  </si>
  <si>
    <t>Faktor ZK &gt;15</t>
  </si>
  <si>
    <t>Ausgabefelder</t>
  </si>
  <si>
    <t>Reißen/Stoßen/Zweikampf</t>
  </si>
  <si>
    <t>Schocken</t>
  </si>
  <si>
    <t>S-3-S</t>
  </si>
  <si>
    <t>Hantel</t>
  </si>
  <si>
    <t>WKNachwuchs</t>
  </si>
  <si>
    <t>Tabelle Ergebnis-Faktoren U15</t>
  </si>
  <si>
    <t>Tabelle Ergebnis-Faktoren U17</t>
  </si>
  <si>
    <t>25 - Sternlauf</t>
  </si>
  <si>
    <t>KöGe</t>
  </si>
  <si>
    <t>Die Ergebnisfaktoren dienen der besseren Handhabung im Wettkampfgeschehen. Mit ihrer Hilfe kann die Leistung der Athleten in Punkte umgerechnet werden.
Für die Herleitung der Punktwerte sucht man das Körpergewicht des Athleten in der Spalte "KöGe". Anschließend multipliziert man den jeweiligen Faktor aus der gleichen Zeile mit dem Wettkampfergebnis. Im Fall des Sternlaufs muss beachtet werden, dass man die gelaufene Zeit von "25" subtrahiert und dann weiterrechnet.
Möchte man beispielsweise wissen wie viele Punkte sich ergeben, wenn ein Junge der AK14 mit einem Körpergewicht von 50 kg im Reißen eine Hantellast von 45 kg bewältigt, orientiert man sich an Zeile 30 (KöGe = 50) der linken Tabelle und multipliziert die 45 kg im Reißen mit dem Faktor "1.608". Es ergibt sich eine Punktzahl von "72,36" Punkten.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</si>
</sst>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sz val="18"/>
      <color theme="1"/>
      <name val="Calibri"/>
      <family val="2"/>
      <scheme val="minor"/>
    </font>
    <font>
      <b/>
      <sz val="20"/>
      <color theme="1"/>
      <name val="Calibri"/>
      <family val="2"/>
      <scheme val="minor"/>
    </font>
    <font>
      <sz val="11"/>
      <color theme="4" tint="-0.499984740745262"/>
      <name val="Calibri"/>
      <family val="2"/>
      <scheme val="minor"/>
    </font>
    <font>
      <sz val="11"/>
      <color rgb="FFFF0000"/>
      <name val="Calibri"/>
      <family val="2"/>
      <scheme val="minor"/>
    </font>
    <font>
      <sz val="11"/>
      <color theme="0"/>
      <name val="Calibri"/>
      <family val="2"/>
      <scheme val="minor"/>
    </font>
    <font>
      <b/>
      <sz val="14"/>
      <color theme="1"/>
      <name val="Calibri"/>
      <family val="2"/>
      <scheme val="minor"/>
    </font>
    <font>
      <sz val="20"/>
      <color rgb="FFFF0000"/>
      <name val="Calibri"/>
      <family val="2"/>
      <scheme val="minor"/>
    </font>
    <font>
      <b/>
      <sz val="18"/>
      <name val="Calibri"/>
      <family val="2"/>
      <scheme val="minor"/>
    </font>
    <font>
      <b/>
      <sz val="16"/>
      <name val="Calibri"/>
      <family val="2"/>
      <scheme val="minor"/>
    </font>
    <font>
      <b/>
      <sz val="11"/>
      <name val="Calibri"/>
      <family val="2"/>
      <scheme val="minor"/>
    </font>
    <font>
      <sz val="11"/>
      <name val="Calibri"/>
      <family val="2"/>
      <scheme val="minor"/>
    </font>
    <font>
      <b/>
      <sz val="16"/>
      <color theme="9"/>
      <name val="Calibri"/>
      <family val="2"/>
      <scheme val="minor"/>
    </font>
    <font>
      <sz val="20"/>
      <color rgb="FFC00000"/>
      <name val="Calibri"/>
      <family val="2"/>
      <scheme val="minor"/>
    </font>
    <font>
      <b/>
      <sz val="20"/>
      <color rgb="FFC00000"/>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s>
  <cellStyleXfs count="1">
    <xf numFmtId="0" fontId="0" fillId="0" borderId="0"/>
  </cellStyleXfs>
  <cellXfs count="45">
    <xf numFmtId="0" fontId="0" fillId="0" borderId="0" xfId="0"/>
    <xf numFmtId="0" fontId="0" fillId="0" borderId="0" xfId="0" applyNumberFormat="1"/>
    <xf numFmtId="0" fontId="0" fillId="0" borderId="0" xfId="0" applyNumberFormat="1" applyAlignment="1">
      <alignment wrapText="1"/>
    </xf>
    <xf numFmtId="2" fontId="0" fillId="0" borderId="0" xfId="0" applyNumberFormat="1"/>
    <xf numFmtId="0" fontId="1" fillId="0" borderId="0" xfId="0" applyFont="1"/>
    <xf numFmtId="0" fontId="1" fillId="2" borderId="0" xfId="0" applyFont="1" applyFill="1"/>
    <xf numFmtId="0" fontId="3" fillId="0" borderId="0" xfId="0" applyFont="1"/>
    <xf numFmtId="0" fontId="0" fillId="3" borderId="0" xfId="0" applyFill="1"/>
    <xf numFmtId="0" fontId="2" fillId="3" borderId="0" xfId="0" applyFont="1" applyFill="1" applyAlignment="1"/>
    <xf numFmtId="0" fontId="6" fillId="0" borderId="2" xfId="0" applyFont="1" applyBorder="1"/>
    <xf numFmtId="0" fontId="2" fillId="3" borderId="5" xfId="0" applyFont="1" applyFill="1" applyBorder="1" applyAlignment="1">
      <alignment horizontal="center" textRotation="90"/>
    </xf>
    <xf numFmtId="0" fontId="0" fillId="3" borderId="5" xfId="0" applyFill="1" applyBorder="1"/>
    <xf numFmtId="0" fontId="2" fillId="3" borderId="5" xfId="0" applyFont="1" applyFill="1" applyBorder="1" applyAlignment="1"/>
    <xf numFmtId="0" fontId="7" fillId="0" borderId="0" xfId="0" applyFont="1"/>
    <xf numFmtId="0" fontId="10" fillId="0" borderId="2" xfId="0" applyFont="1" applyBorder="1"/>
    <xf numFmtId="0" fontId="12" fillId="0" borderId="2" xfId="0" applyFont="1" applyBorder="1" applyAlignment="1">
      <alignment horizontal="center" textRotation="90"/>
    </xf>
    <xf numFmtId="0" fontId="13" fillId="0" borderId="2" xfId="0" applyFont="1" applyBorder="1"/>
    <xf numFmtId="0" fontId="15" fillId="0" borderId="2" xfId="0" applyFont="1" applyBorder="1" applyAlignment="1">
      <alignment horizontal="center" textRotation="90"/>
    </xf>
    <xf numFmtId="0" fontId="16" fillId="0" borderId="2" xfId="0" applyFont="1" applyBorder="1"/>
    <xf numFmtId="0" fontId="17" fillId="0" borderId="2" xfId="0" applyFont="1" applyBorder="1" applyAlignment="1">
      <alignment horizontal="center" textRotation="90"/>
    </xf>
    <xf numFmtId="0" fontId="0" fillId="3" borderId="0" xfId="0" applyFill="1" applyAlignment="1">
      <alignment horizontal="center"/>
    </xf>
    <xf numFmtId="0" fontId="1" fillId="3" borderId="9" xfId="0" applyFont="1" applyFill="1" applyBorder="1" applyAlignment="1">
      <alignment horizontal="center"/>
    </xf>
    <xf numFmtId="0" fontId="0" fillId="3" borderId="5" xfId="0"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8" fillId="3" borderId="0" xfId="0" applyFont="1" applyFill="1"/>
    <xf numFmtId="0" fontId="13" fillId="0" borderId="2" xfId="0" applyFont="1" applyBorder="1" applyProtection="1">
      <protection locked="0"/>
    </xf>
    <xf numFmtId="0" fontId="14" fillId="0" borderId="2" xfId="0" applyFont="1" applyBorder="1" applyProtection="1">
      <protection locked="0"/>
    </xf>
    <xf numFmtId="0" fontId="0" fillId="3" borderId="10" xfId="0" applyFill="1" applyBorder="1"/>
    <xf numFmtId="0" fontId="0" fillId="3" borderId="0" xfId="0" applyFill="1" applyAlignment="1">
      <alignment horizontal="left" wrapText="1"/>
    </xf>
    <xf numFmtId="0" fontId="0" fillId="3" borderId="0" xfId="0" applyFill="1" applyAlignment="1">
      <alignment horizontal="left"/>
    </xf>
    <xf numFmtId="0" fontId="11" fillId="0" borderId="3" xfId="0" applyFont="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5" fillId="0" borderId="7" xfId="0" applyFont="1" applyBorder="1" applyAlignment="1">
      <alignment horizontal="center" vertical="top"/>
    </xf>
    <xf numFmtId="0" fontId="5" fillId="0" borderId="6" xfId="0" applyFont="1" applyBorder="1" applyAlignment="1">
      <alignment horizontal="center" vertical="top"/>
    </xf>
    <xf numFmtId="0" fontId="5" fillId="0" borderId="8" xfId="0" applyFont="1" applyBorder="1" applyAlignment="1">
      <alignment horizontal="center" vertical="top"/>
    </xf>
    <xf numFmtId="0" fontId="9" fillId="3" borderId="0" xfId="0" applyFont="1" applyFill="1" applyAlignment="1">
      <alignment horizontal="center"/>
    </xf>
    <xf numFmtId="0" fontId="0" fillId="3" borderId="3" xfId="0" applyFill="1" applyBorder="1" applyAlignment="1">
      <alignment horizontal="left" wrapText="1"/>
    </xf>
    <xf numFmtId="0" fontId="0" fillId="3" borderId="4" xfId="0" applyFill="1" applyBorder="1" applyAlignment="1">
      <alignment horizontal="left"/>
    </xf>
    <xf numFmtId="0" fontId="0" fillId="3" borderId="1" xfId="0" applyFill="1" applyBorder="1" applyAlignment="1">
      <alignment horizontal="left"/>
    </xf>
  </cellXfs>
  <cellStyles count="1">
    <cellStyle name="Standard" xfId="0" builtinId="0"/>
  </cellStyles>
  <dxfs count="9">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41412</xdr:colOff>
      <xdr:row>0</xdr:row>
      <xdr:rowOff>23961</xdr:rowOff>
    </xdr:from>
    <xdr:to>
      <xdr:col>1</xdr:col>
      <xdr:colOff>173935</xdr:colOff>
      <xdr:row>0</xdr:row>
      <xdr:rowOff>389282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12" y="23961"/>
          <a:ext cx="1457740" cy="365321"/>
        </a:xfrm>
        <a:prstGeom prst="rect">
          <a:avLst/>
        </a:prstGeom>
      </xdr:spPr>
    </xdr:pic>
    <xdr:clientData/>
  </xdr:twoCellAnchor>
  <xdr:twoCellAnchor editAs="oneCell">
    <xdr:from>
      <xdr:col>20</xdr:col>
      <xdr:colOff>140054</xdr:colOff>
      <xdr:row>0</xdr:row>
      <xdr:rowOff>91108</xdr:rowOff>
    </xdr:from>
    <xdr:to>
      <xdr:col>21</xdr:col>
      <xdr:colOff>455543</xdr:colOff>
      <xdr:row>0</xdr:row>
      <xdr:rowOff>819984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0902" y="91108"/>
          <a:ext cx="704771" cy="728876"/>
        </a:xfrm>
        <a:prstGeom prst="rect">
          <a:avLst/>
        </a:prstGeom>
      </xdr:spPr>
    </xdr:pic>
    <xdr:clientData/>
  </xdr:twoCellAnchor>
  <xdr:twoCellAnchor editAs="oneCell">
    <xdr:from>
      <xdr:col>0</xdr:col>
      <xdr:colOff>41412</xdr:colOff>
      <xdr:row>0</xdr:row>
      <xdr:rowOff>447262</xdr:rowOff>
    </xdr:from>
    <xdr:to>
      <xdr:col>1</xdr:col>
      <xdr:colOff>163995</xdr:colOff>
      <xdr:row>0</xdr:row>
      <xdr:rowOff>836544</xdr:rowOff>
    </xdr:to>
    <xdr:pic>
      <xdr:nvPicPr>
        <xdr:cNvPr id="4" name="Grafik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4088" b="19306"/>
        <a:stretch/>
      </xdr:blipFill>
      <xdr:spPr>
        <a:xfrm>
          <a:off x="41412" y="447262"/>
          <a:ext cx="1447800" cy="389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733840</xdr:colOff>
      <xdr:row>0</xdr:row>
      <xdr:rowOff>412946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1457740" cy="365321"/>
        </a:xfrm>
        <a:prstGeom prst="rect">
          <a:avLst/>
        </a:prstGeom>
      </xdr:spPr>
    </xdr:pic>
    <xdr:clientData/>
  </xdr:twoCellAnchor>
  <xdr:twoCellAnchor editAs="oneCell">
    <xdr:from>
      <xdr:col>0</xdr:col>
      <xdr:colOff>28575</xdr:colOff>
      <xdr:row>0</xdr:row>
      <xdr:rowOff>447675</xdr:rowOff>
    </xdr:from>
    <xdr:to>
      <xdr:col>1</xdr:col>
      <xdr:colOff>714375</xdr:colOff>
      <xdr:row>0</xdr:row>
      <xdr:rowOff>836957</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088" b="19306"/>
        <a:stretch/>
      </xdr:blipFill>
      <xdr:spPr>
        <a:xfrm>
          <a:off x="28575" y="447675"/>
          <a:ext cx="1447800" cy="389282"/>
        </a:xfrm>
        <a:prstGeom prst="rect">
          <a:avLst/>
        </a:prstGeom>
      </xdr:spPr>
    </xdr:pic>
    <xdr:clientData/>
  </xdr:twoCellAnchor>
  <xdr:twoCellAnchor editAs="oneCell">
    <xdr:from>
      <xdr:col>13</xdr:col>
      <xdr:colOff>104775</xdr:colOff>
      <xdr:row>0</xdr:row>
      <xdr:rowOff>123825</xdr:rowOff>
    </xdr:from>
    <xdr:to>
      <xdr:col>14</xdr:col>
      <xdr:colOff>47546</xdr:colOff>
      <xdr:row>0</xdr:row>
      <xdr:rowOff>852701</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92025" y="123825"/>
          <a:ext cx="704771" cy="7288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4"/>
  <sheetViews>
    <sheetView tabSelected="1" zoomScale="115" zoomScaleNormal="115" workbookViewId="0">
      <pane ySplit="3" topLeftCell="A4" activePane="bottomLeft" state="frozen"/>
      <selection pane="bottomLeft" activeCell="A4" sqref="A4"/>
    </sheetView>
  </sheetViews>
  <sheetFormatPr baseColWidth="10" defaultColWidth="11.44140625" defaultRowHeight="25.8" x14ac:dyDescent="0.5"/>
  <cols>
    <col min="1" max="1" width="19.88671875" style="27" customWidth="1"/>
    <col min="2" max="2" width="17.5546875" style="27" customWidth="1"/>
    <col min="3" max="13" width="5.88671875" style="28" customWidth="1"/>
    <col min="14" max="14" width="12.33203125" style="11" customWidth="1"/>
    <col min="15" max="21" width="5.88671875" style="9" customWidth="1"/>
    <col min="22" max="22" width="12.33203125" style="14" customWidth="1"/>
    <col min="23" max="26" width="9.109375" style="7" customWidth="1"/>
    <col min="27" max="16384" width="11.44140625" style="7"/>
  </cols>
  <sheetData>
    <row r="1" spans="1:27" ht="70.5" customHeight="1" x14ac:dyDescent="0.3">
      <c r="A1" s="38" t="s">
        <v>2224</v>
      </c>
      <c r="B1" s="39"/>
      <c r="C1" s="39"/>
      <c r="D1" s="39"/>
      <c r="E1" s="39"/>
      <c r="F1" s="39"/>
      <c r="G1" s="39"/>
      <c r="H1" s="39"/>
      <c r="I1" s="39"/>
      <c r="J1" s="39"/>
      <c r="K1" s="39"/>
      <c r="L1" s="39"/>
      <c r="M1" s="39"/>
      <c r="N1" s="39"/>
      <c r="O1" s="39"/>
      <c r="P1" s="39"/>
      <c r="Q1" s="39"/>
      <c r="R1" s="39"/>
      <c r="S1" s="39"/>
      <c r="T1" s="39"/>
      <c r="U1" s="39"/>
      <c r="V1" s="40"/>
      <c r="W1" s="26" t="s">
        <v>2234</v>
      </c>
    </row>
    <row r="2" spans="1:27" ht="26.25" customHeight="1" x14ac:dyDescent="0.35">
      <c r="A2" s="32" t="s">
        <v>2211</v>
      </c>
      <c r="B2" s="33"/>
      <c r="C2" s="33"/>
      <c r="D2" s="33"/>
      <c r="E2" s="33"/>
      <c r="F2" s="33"/>
      <c r="G2" s="33"/>
      <c r="H2" s="33"/>
      <c r="I2" s="33"/>
      <c r="J2" s="33"/>
      <c r="K2" s="33"/>
      <c r="L2" s="33"/>
      <c r="M2" s="34"/>
      <c r="N2" s="12"/>
      <c r="O2" s="35" t="s">
        <v>2229</v>
      </c>
      <c r="P2" s="36"/>
      <c r="Q2" s="36"/>
      <c r="R2" s="36"/>
      <c r="S2" s="36"/>
      <c r="T2" s="36"/>
      <c r="U2" s="36"/>
      <c r="V2" s="37"/>
      <c r="W2" s="8"/>
      <c r="X2" s="8"/>
      <c r="Y2" s="8"/>
      <c r="Z2" s="8"/>
      <c r="AA2" s="8"/>
    </row>
    <row r="3" spans="1:27" ht="198.75" customHeight="1" x14ac:dyDescent="0.3">
      <c r="A3" s="15" t="s">
        <v>2190</v>
      </c>
      <c r="B3" s="15" t="s">
        <v>2191</v>
      </c>
      <c r="C3" s="15" t="s">
        <v>2213</v>
      </c>
      <c r="D3" s="15" t="s">
        <v>2212</v>
      </c>
      <c r="E3" s="15" t="s">
        <v>2208</v>
      </c>
      <c r="F3" s="15" t="s">
        <v>2209</v>
      </c>
      <c r="G3" s="15" t="s">
        <v>2210</v>
      </c>
      <c r="H3" s="15" t="s">
        <v>2214</v>
      </c>
      <c r="I3" s="15" t="s">
        <v>2215</v>
      </c>
      <c r="J3" s="15" t="s">
        <v>2216</v>
      </c>
      <c r="K3" s="15" t="s">
        <v>2217</v>
      </c>
      <c r="L3" s="15" t="s">
        <v>2218</v>
      </c>
      <c r="M3" s="15" t="s">
        <v>2196</v>
      </c>
      <c r="N3" s="10"/>
      <c r="O3" s="17" t="s">
        <v>2195</v>
      </c>
      <c r="P3" s="17" t="s">
        <v>2219</v>
      </c>
      <c r="Q3" s="17" t="s">
        <v>2220</v>
      </c>
      <c r="R3" s="17" t="s">
        <v>2221</v>
      </c>
      <c r="S3" s="17" t="s">
        <v>2222</v>
      </c>
      <c r="T3" s="17" t="s">
        <v>2223</v>
      </c>
      <c r="U3" s="17" t="s">
        <v>2206</v>
      </c>
      <c r="V3" s="19" t="s">
        <v>2205</v>
      </c>
      <c r="Z3" s="29"/>
    </row>
    <row r="4" spans="1:27" ht="26.25" x14ac:dyDescent="0.4">
      <c r="A4" s="27" t="s">
        <v>2233</v>
      </c>
      <c r="B4" s="27" t="s">
        <v>57</v>
      </c>
      <c r="C4" s="28">
        <v>14</v>
      </c>
      <c r="D4" s="28">
        <v>50</v>
      </c>
      <c r="E4" s="28">
        <v>40</v>
      </c>
      <c r="F4" s="28">
        <v>45</v>
      </c>
      <c r="G4" s="28">
        <v>-48</v>
      </c>
      <c r="H4" s="28">
        <v>50</v>
      </c>
      <c r="I4" s="28">
        <v>54</v>
      </c>
      <c r="J4" s="28">
        <v>58</v>
      </c>
      <c r="K4" s="28">
        <v>14</v>
      </c>
      <c r="L4" s="28">
        <v>13.5</v>
      </c>
      <c r="M4" s="28">
        <v>11.2</v>
      </c>
      <c r="O4" s="16">
        <f t="shared" ref="O4:O63" si="0">MAX(E4,F4,G4)+MAX(H4,I4,J4)</f>
        <v>103</v>
      </c>
      <c r="P4" s="16">
        <f>IF($C4&lt;16,MAX($E4:$G4)/($D4^0.727399687532279)*'Hintergrund Berechnung'!$I$3165,MAX($E4:$G4)/($D4^0.727399687532279)*'Hintergrund Berechnung'!$I$3166)</f>
        <v>72.363870260386221</v>
      </c>
      <c r="Q4" s="16">
        <f>IF($C4&lt;16,MAX($H4:$J4)/($D4^0.727399687532279)*'Hintergrund Berechnung'!$I$3165,MAX($H4:$J4)/($D4^0.727399687532279)*'Hintergrund Berechnung'!$I$3166)</f>
        <v>93.26898833560891</v>
      </c>
      <c r="R4" s="16">
        <f t="shared" ref="R4:R63" si="1">P4+Q4</f>
        <v>165.63285859599512</v>
      </c>
      <c r="S4" s="16">
        <f>ROUND(IF(C4&lt;16,$K4/($D4^0.515518364833551)*'Hintergrund Berechnung'!$K$3165,$K4/($D4^0.515518364833551)*'Hintergrund Berechnung'!$K$3166),0)</f>
        <v>101</v>
      </c>
      <c r="T4" s="16">
        <f>ROUND(IF(C4&lt;16,$L4*'Hintergrund Berechnung'!$L$3165,$L4*'Hintergrund Berechnung'!$L$3166),0)</f>
        <v>102</v>
      </c>
      <c r="U4" s="16">
        <f>ROUND(IF(C4&lt;16,IF(M4&gt;0,(25-$M4)*'Hintergrund Berechnung'!$M$3165,0),IF(M4&gt;0,(25-$M4)*'Hintergrund Berechnung'!$M$3166,0)),0)</f>
        <v>51</v>
      </c>
      <c r="V4" s="18">
        <f t="shared" ref="V4:V63" si="2">ROUND(SUM(R4:U4),0)</f>
        <v>420</v>
      </c>
    </row>
    <row r="5" spans="1:27" ht="26.25" x14ac:dyDescent="0.4">
      <c r="O5" s="16">
        <f t="shared" si="0"/>
        <v>0</v>
      </c>
      <c r="P5" s="16" t="e">
        <f>IF($C5&lt;16,MAX($E5:$G5)/($D5^0.727399687532279)*'Hintergrund Berechnung'!$I$3165,MAX($E5:$G5)/($D5^0.727399687532279)*'Hintergrund Berechnung'!$I$3166)</f>
        <v>#DIV/0!</v>
      </c>
      <c r="Q5" s="16" t="e">
        <f>IF($C5&lt;16,MAX($H5:$J5)/($D5^0.727399687532279)*'Hintergrund Berechnung'!$I$3165,MAX($H5:$J5)/($D5^0.727399687532279)*'Hintergrund Berechnung'!$I$3166)</f>
        <v>#DIV/0!</v>
      </c>
      <c r="R5" s="16" t="e">
        <f t="shared" si="1"/>
        <v>#DIV/0!</v>
      </c>
      <c r="S5" s="16" t="e">
        <f>ROUND(IF(C5&lt;16,$K5/($D5^0.515518364833551)*'Hintergrund Berechnung'!$K$3165,$K5/($D5^0.515518364833551)*'Hintergrund Berechnung'!$K$3166),0)</f>
        <v>#DIV/0!</v>
      </c>
      <c r="T5" s="16">
        <f>ROUND(IF(C5&lt;16,$L5*'Hintergrund Berechnung'!$L$3165,$L5*'Hintergrund Berechnung'!$L$3166),0)</f>
        <v>0</v>
      </c>
      <c r="U5" s="16">
        <f>ROUND(IF(C5&lt;16,IF(M5&gt;0,(25-$M5)*'Hintergrund Berechnung'!$M$3165,0),IF(M5&gt;0,(25-$M5)*'Hintergrund Berechnung'!$M$3166,0)),0)</f>
        <v>0</v>
      </c>
      <c r="V5" s="18" t="e">
        <f t="shared" si="2"/>
        <v>#DIV/0!</v>
      </c>
    </row>
    <row r="6" spans="1:27" ht="26.25" x14ac:dyDescent="0.4">
      <c r="O6" s="16">
        <f t="shared" si="0"/>
        <v>0</v>
      </c>
      <c r="P6" s="16" t="e">
        <f>IF($C6&lt;16,MAX($E6:$G6)/($D6^0.727399687532279)*'Hintergrund Berechnung'!$I$3165,MAX($E6:$G6)/($D6^0.727399687532279)*'Hintergrund Berechnung'!$I$3166)</f>
        <v>#DIV/0!</v>
      </c>
      <c r="Q6" s="16" t="e">
        <f>IF($C6&lt;16,MAX($H6:$J6)/($D6^0.727399687532279)*'Hintergrund Berechnung'!$I$3165,MAX($H6:$J6)/($D6^0.727399687532279)*'Hintergrund Berechnung'!$I$3166)</f>
        <v>#DIV/0!</v>
      </c>
      <c r="R6" s="16" t="e">
        <f t="shared" si="1"/>
        <v>#DIV/0!</v>
      </c>
      <c r="S6" s="16" t="e">
        <f>ROUND(IF(C6&lt;16,$K6/($D6^0.515518364833551)*'Hintergrund Berechnung'!$K$3165,$K6/($D6^0.515518364833551)*'Hintergrund Berechnung'!$K$3166),0)</f>
        <v>#DIV/0!</v>
      </c>
      <c r="T6" s="16">
        <f>ROUND(IF(C6&lt;16,$L6*'Hintergrund Berechnung'!$L$3165,$L6*'Hintergrund Berechnung'!$L$3166),0)</f>
        <v>0</v>
      </c>
      <c r="U6" s="16">
        <f>ROUND(IF(C6&lt;16,IF(M6&gt;0,(25-$M6)*'Hintergrund Berechnung'!$M$3165,0),IF(M6&gt;0,(25-$M6)*'Hintergrund Berechnung'!$M$3166,0)),0)</f>
        <v>0</v>
      </c>
      <c r="V6" s="18" t="e">
        <f t="shared" si="2"/>
        <v>#DIV/0!</v>
      </c>
    </row>
    <row r="7" spans="1:27" ht="26.25" x14ac:dyDescent="0.4">
      <c r="O7" s="16">
        <f t="shared" si="0"/>
        <v>0</v>
      </c>
      <c r="P7" s="16" t="e">
        <f>IF($C7&lt;16,MAX($E7:$G7)/($D7^0.727399687532279)*'Hintergrund Berechnung'!$I$3165,MAX($E7:$G7)/($D7^0.727399687532279)*'Hintergrund Berechnung'!$I$3166)</f>
        <v>#DIV/0!</v>
      </c>
      <c r="Q7" s="16" t="e">
        <f>IF($C7&lt;16,MAX($H7:$J7)/($D7^0.727399687532279)*'Hintergrund Berechnung'!$I$3165,MAX($H7:$J7)/($D7^0.727399687532279)*'Hintergrund Berechnung'!$I$3166)</f>
        <v>#DIV/0!</v>
      </c>
      <c r="R7" s="16" t="e">
        <f t="shared" si="1"/>
        <v>#DIV/0!</v>
      </c>
      <c r="S7" s="16" t="e">
        <f>ROUND(IF(C7&lt;16,$K7/($D7^0.515518364833551)*'Hintergrund Berechnung'!$K$3165,$K7/($D7^0.515518364833551)*'Hintergrund Berechnung'!$K$3166),0)</f>
        <v>#DIV/0!</v>
      </c>
      <c r="T7" s="16">
        <f>ROUND(IF(C7&lt;16,$L7*'Hintergrund Berechnung'!$L$3165,$L7*'Hintergrund Berechnung'!$L$3166),0)</f>
        <v>0</v>
      </c>
      <c r="U7" s="16">
        <f>ROUND(IF(C7&lt;16,IF(M7&gt;0,(25-$M7)*'Hintergrund Berechnung'!$M$3165,0),IF(M7&gt;0,(25-$M7)*'Hintergrund Berechnung'!$M$3166,0)),0)</f>
        <v>0</v>
      </c>
      <c r="V7" s="18" t="e">
        <f t="shared" si="2"/>
        <v>#DIV/0!</v>
      </c>
    </row>
    <row r="8" spans="1:27" ht="26.25" x14ac:dyDescent="0.4">
      <c r="O8" s="16">
        <f t="shared" si="0"/>
        <v>0</v>
      </c>
      <c r="P8" s="16" t="e">
        <f>IF($C8&lt;16,MAX($E8:$G8)/($D8^0.727399687532279)*'Hintergrund Berechnung'!$I$3165,MAX($E8:$G8)/($D8^0.727399687532279)*'Hintergrund Berechnung'!$I$3166)</f>
        <v>#DIV/0!</v>
      </c>
      <c r="Q8" s="16" t="e">
        <f>IF($C8&lt;16,MAX($H8:$J8)/($D8^0.727399687532279)*'Hintergrund Berechnung'!$I$3165,MAX($H8:$J8)/($D8^0.727399687532279)*'Hintergrund Berechnung'!$I$3166)</f>
        <v>#DIV/0!</v>
      </c>
      <c r="R8" s="16" t="e">
        <f t="shared" si="1"/>
        <v>#DIV/0!</v>
      </c>
      <c r="S8" s="16" t="e">
        <f>ROUND(IF(C8&lt;16,$K8/($D8^0.515518364833551)*'Hintergrund Berechnung'!$K$3165,$K8/($D8^0.515518364833551)*'Hintergrund Berechnung'!$K$3166),0)</f>
        <v>#DIV/0!</v>
      </c>
      <c r="T8" s="16">
        <f>ROUND(IF(C8&lt;16,$L8*'Hintergrund Berechnung'!$L$3165,$L8*'Hintergrund Berechnung'!$L$3166),0)</f>
        <v>0</v>
      </c>
      <c r="U8" s="16">
        <f>ROUND(IF(C8&lt;16,IF(M8&gt;0,(25-$M8)*'Hintergrund Berechnung'!$M$3165,0),IF(M8&gt;0,(25-$M8)*'Hintergrund Berechnung'!$M$3166,0)),0)</f>
        <v>0</v>
      </c>
      <c r="V8" s="18" t="e">
        <f t="shared" si="2"/>
        <v>#DIV/0!</v>
      </c>
    </row>
    <row r="9" spans="1:27" ht="26.25" x14ac:dyDescent="0.4">
      <c r="O9" s="16">
        <f t="shared" si="0"/>
        <v>0</v>
      </c>
      <c r="P9" s="16" t="e">
        <f>IF($C9&lt;16,MAX($E9:$G9)/($D9^0.727399687532279)*'Hintergrund Berechnung'!$I$3165,MAX($E9:$G9)/($D9^0.727399687532279)*'Hintergrund Berechnung'!$I$3166)</f>
        <v>#DIV/0!</v>
      </c>
      <c r="Q9" s="16" t="e">
        <f>IF($C9&lt;16,MAX($H9:$J9)/($D9^0.727399687532279)*'Hintergrund Berechnung'!$I$3165,MAX($H9:$J9)/($D9^0.727399687532279)*'Hintergrund Berechnung'!$I$3166)</f>
        <v>#DIV/0!</v>
      </c>
      <c r="R9" s="16" t="e">
        <f t="shared" si="1"/>
        <v>#DIV/0!</v>
      </c>
      <c r="S9" s="16" t="e">
        <f>ROUND(IF(C9&lt;16,$K9/($D9^0.515518364833551)*'Hintergrund Berechnung'!$K$3165,$K9/($D9^0.515518364833551)*'Hintergrund Berechnung'!$K$3166),0)</f>
        <v>#DIV/0!</v>
      </c>
      <c r="T9" s="16">
        <f>ROUND(IF(C9&lt;16,$L9*'Hintergrund Berechnung'!$L$3165,$L9*'Hintergrund Berechnung'!$L$3166),0)</f>
        <v>0</v>
      </c>
      <c r="U9" s="16">
        <f>ROUND(IF(C9&lt;16,IF(M9&gt;0,(25-$M9)*'Hintergrund Berechnung'!$M$3165,0),IF(M9&gt;0,(25-$M9)*'Hintergrund Berechnung'!$M$3166,0)),0)</f>
        <v>0</v>
      </c>
      <c r="V9" s="18" t="e">
        <f t="shared" si="2"/>
        <v>#DIV/0!</v>
      </c>
    </row>
    <row r="10" spans="1:27" ht="26.25" x14ac:dyDescent="0.4">
      <c r="O10" s="16">
        <f t="shared" si="0"/>
        <v>0</v>
      </c>
      <c r="P10" s="16" t="e">
        <f>IF($C10&lt;16,MAX($E10:$G10)/($D10^0.727399687532279)*'Hintergrund Berechnung'!$I$3165,MAX($E10:$G10)/($D10^0.727399687532279)*'Hintergrund Berechnung'!$I$3166)</f>
        <v>#DIV/0!</v>
      </c>
      <c r="Q10" s="16" t="e">
        <f>IF($C10&lt;16,MAX($H10:$J10)/($D10^0.727399687532279)*'Hintergrund Berechnung'!$I$3165,MAX($H10:$J10)/($D10^0.727399687532279)*'Hintergrund Berechnung'!$I$3166)</f>
        <v>#DIV/0!</v>
      </c>
      <c r="R10" s="16" t="e">
        <f t="shared" si="1"/>
        <v>#DIV/0!</v>
      </c>
      <c r="S10" s="16" t="e">
        <f>ROUND(IF(C10&lt;16,$K10/($D10^0.515518364833551)*'Hintergrund Berechnung'!$K$3165,$K10/($D10^0.515518364833551)*'Hintergrund Berechnung'!$K$3166),0)</f>
        <v>#DIV/0!</v>
      </c>
      <c r="T10" s="16">
        <f>ROUND(IF(C10&lt;16,$L10*'Hintergrund Berechnung'!$L$3165,$L10*'Hintergrund Berechnung'!$L$3166),0)</f>
        <v>0</v>
      </c>
      <c r="U10" s="16">
        <f>ROUND(IF(C10&lt;16,IF(M10&gt;0,(25-$M10)*'Hintergrund Berechnung'!$M$3165,0),IF(M10&gt;0,(25-$M10)*'Hintergrund Berechnung'!$M$3166,0)),0)</f>
        <v>0</v>
      </c>
      <c r="V10" s="18" t="e">
        <f t="shared" si="2"/>
        <v>#DIV/0!</v>
      </c>
    </row>
    <row r="11" spans="1:27" ht="26.25" x14ac:dyDescent="0.4">
      <c r="O11" s="16">
        <f t="shared" si="0"/>
        <v>0</v>
      </c>
      <c r="P11" s="16" t="e">
        <f>IF($C11&lt;16,MAX($E11:$G11)/($D11^0.727399687532279)*'Hintergrund Berechnung'!$I$3165,MAX($E11:$G11)/($D11^0.727399687532279)*'Hintergrund Berechnung'!$I$3166)</f>
        <v>#DIV/0!</v>
      </c>
      <c r="Q11" s="16" t="e">
        <f>IF($C11&lt;16,MAX($H11:$J11)/($D11^0.727399687532279)*'Hintergrund Berechnung'!$I$3165,MAX($H11:$J11)/($D11^0.727399687532279)*'Hintergrund Berechnung'!$I$3166)</f>
        <v>#DIV/0!</v>
      </c>
      <c r="R11" s="16" t="e">
        <f t="shared" si="1"/>
        <v>#DIV/0!</v>
      </c>
      <c r="S11" s="16" t="e">
        <f>ROUND(IF(C11&lt;16,$K11/($D11^0.515518364833551)*'Hintergrund Berechnung'!$K$3165,$K11/($D11^0.515518364833551)*'Hintergrund Berechnung'!$K$3166),0)</f>
        <v>#DIV/0!</v>
      </c>
      <c r="T11" s="16">
        <f>ROUND(IF(C11&lt;16,$L11*'Hintergrund Berechnung'!$L$3165,$L11*'Hintergrund Berechnung'!$L$3166),0)</f>
        <v>0</v>
      </c>
      <c r="U11" s="16">
        <f>ROUND(IF(C11&lt;16,IF(M11&gt;0,(25-$M11)*'Hintergrund Berechnung'!$M$3165,0),IF(M11&gt;0,(25-$M11)*'Hintergrund Berechnung'!$M$3166,0)),0)</f>
        <v>0</v>
      </c>
      <c r="V11" s="18" t="e">
        <f t="shared" si="2"/>
        <v>#DIV/0!</v>
      </c>
    </row>
    <row r="12" spans="1:27" ht="26.25" x14ac:dyDescent="0.4">
      <c r="O12" s="16">
        <f t="shared" si="0"/>
        <v>0</v>
      </c>
      <c r="P12" s="16" t="e">
        <f>IF($C12&lt;16,MAX($E12:$G12)/($D12^0.727399687532279)*'Hintergrund Berechnung'!$I$3165,MAX($E12:$G12)/($D12^0.727399687532279)*'Hintergrund Berechnung'!$I$3166)</f>
        <v>#DIV/0!</v>
      </c>
      <c r="Q12" s="16" t="e">
        <f>IF($C12&lt;16,MAX($H12:$J12)/($D12^0.727399687532279)*'Hintergrund Berechnung'!$I$3165,MAX($H12:$J12)/($D12^0.727399687532279)*'Hintergrund Berechnung'!$I$3166)</f>
        <v>#DIV/0!</v>
      </c>
      <c r="R12" s="16" t="e">
        <f t="shared" si="1"/>
        <v>#DIV/0!</v>
      </c>
      <c r="S12" s="16" t="e">
        <f>ROUND(IF(C12&lt;16,$K12/($D12^0.515518364833551)*'Hintergrund Berechnung'!$K$3165,$K12/($D12^0.515518364833551)*'Hintergrund Berechnung'!$K$3166),0)</f>
        <v>#DIV/0!</v>
      </c>
      <c r="T12" s="16">
        <f>ROUND(IF(C12&lt;16,$L12*'Hintergrund Berechnung'!$L$3165,$L12*'Hintergrund Berechnung'!$L$3166),0)</f>
        <v>0</v>
      </c>
      <c r="U12" s="16">
        <f>ROUND(IF(C12&lt;16,IF(M12&gt;0,(25-$M12)*'Hintergrund Berechnung'!$M$3165,0),IF(M12&gt;0,(25-$M12)*'Hintergrund Berechnung'!$M$3166,0)),0)</f>
        <v>0</v>
      </c>
      <c r="V12" s="18" t="e">
        <f t="shared" si="2"/>
        <v>#DIV/0!</v>
      </c>
    </row>
    <row r="13" spans="1:27" ht="26.25" x14ac:dyDescent="0.4">
      <c r="O13" s="16">
        <f t="shared" si="0"/>
        <v>0</v>
      </c>
      <c r="P13" s="16" t="e">
        <f>IF($C13&lt;16,MAX($E13:$G13)/($D13^0.727399687532279)*'Hintergrund Berechnung'!$I$3165,MAX($E13:$G13)/($D13^0.727399687532279)*'Hintergrund Berechnung'!$I$3166)</f>
        <v>#DIV/0!</v>
      </c>
      <c r="Q13" s="16" t="e">
        <f>IF($C13&lt;16,MAX($H13:$J13)/($D13^0.727399687532279)*'Hintergrund Berechnung'!$I$3165,MAX($H13:$J13)/($D13^0.727399687532279)*'Hintergrund Berechnung'!$I$3166)</f>
        <v>#DIV/0!</v>
      </c>
      <c r="R13" s="16" t="e">
        <f t="shared" si="1"/>
        <v>#DIV/0!</v>
      </c>
      <c r="S13" s="16" t="e">
        <f>ROUND(IF(C13&lt;16,$K13/($D13^0.515518364833551)*'Hintergrund Berechnung'!$K$3165,$K13/($D13^0.515518364833551)*'Hintergrund Berechnung'!$K$3166),0)</f>
        <v>#DIV/0!</v>
      </c>
      <c r="T13" s="16">
        <f>ROUND(IF(C13&lt;16,$L13*'Hintergrund Berechnung'!$L$3165,$L13*'Hintergrund Berechnung'!$L$3166),0)</f>
        <v>0</v>
      </c>
      <c r="U13" s="16">
        <f>ROUND(IF(C13&lt;16,IF(M13&gt;0,(25-$M13)*'Hintergrund Berechnung'!$M$3165,0),IF(M13&gt;0,(25-$M13)*'Hintergrund Berechnung'!$M$3166,0)),0)</f>
        <v>0</v>
      </c>
      <c r="V13" s="18" t="e">
        <f t="shared" si="2"/>
        <v>#DIV/0!</v>
      </c>
    </row>
    <row r="14" spans="1:27" ht="26.25" x14ac:dyDescent="0.4">
      <c r="O14" s="16">
        <f t="shared" si="0"/>
        <v>0</v>
      </c>
      <c r="P14" s="16" t="e">
        <f>IF($C14&lt;16,MAX($E14:$G14)/($D14^0.727399687532279)*'Hintergrund Berechnung'!$I$3165,MAX($E14:$G14)/($D14^0.727399687532279)*'Hintergrund Berechnung'!$I$3166)</f>
        <v>#DIV/0!</v>
      </c>
      <c r="Q14" s="16" t="e">
        <f>IF($C14&lt;16,MAX($H14:$J14)/($D14^0.727399687532279)*'Hintergrund Berechnung'!$I$3165,MAX($H14:$J14)/($D14^0.727399687532279)*'Hintergrund Berechnung'!$I$3166)</f>
        <v>#DIV/0!</v>
      </c>
      <c r="R14" s="16" t="e">
        <f t="shared" si="1"/>
        <v>#DIV/0!</v>
      </c>
      <c r="S14" s="16" t="e">
        <f>ROUND(IF(C14&lt;16,$K14/($D14^0.515518364833551)*'Hintergrund Berechnung'!$K$3165,$K14/($D14^0.515518364833551)*'Hintergrund Berechnung'!$K$3166),0)</f>
        <v>#DIV/0!</v>
      </c>
      <c r="T14" s="16">
        <f>ROUND(IF(C14&lt;16,$L14*'Hintergrund Berechnung'!$L$3165,$L14*'Hintergrund Berechnung'!$L$3166),0)</f>
        <v>0</v>
      </c>
      <c r="U14" s="16">
        <f>ROUND(IF(C14&lt;16,IF(M14&gt;0,(25-$M14)*'Hintergrund Berechnung'!$M$3165,0),IF(M14&gt;0,(25-$M14)*'Hintergrund Berechnung'!$M$3166,0)),0)</f>
        <v>0</v>
      </c>
      <c r="V14" s="18" t="e">
        <f t="shared" si="2"/>
        <v>#DIV/0!</v>
      </c>
    </row>
    <row r="15" spans="1:27" ht="26.25" x14ac:dyDescent="0.4">
      <c r="O15" s="16">
        <f t="shared" si="0"/>
        <v>0</v>
      </c>
      <c r="P15" s="16" t="e">
        <f>IF($C15&lt;16,MAX($E15:$G15)/($D15^0.727399687532279)*'Hintergrund Berechnung'!$I$3165,MAX($E15:$G15)/($D15^0.727399687532279)*'Hintergrund Berechnung'!$I$3166)</f>
        <v>#DIV/0!</v>
      </c>
      <c r="Q15" s="16" t="e">
        <f>IF($C15&lt;16,MAX($H15:$J15)/($D15^0.727399687532279)*'Hintergrund Berechnung'!$I$3165,MAX($H15:$J15)/($D15^0.727399687532279)*'Hintergrund Berechnung'!$I$3166)</f>
        <v>#DIV/0!</v>
      </c>
      <c r="R15" s="16" t="e">
        <f t="shared" si="1"/>
        <v>#DIV/0!</v>
      </c>
      <c r="S15" s="16" t="e">
        <f>ROUND(IF(C15&lt;16,$K15/($D15^0.515518364833551)*'Hintergrund Berechnung'!$K$3165,$K15/($D15^0.515518364833551)*'Hintergrund Berechnung'!$K$3166),0)</f>
        <v>#DIV/0!</v>
      </c>
      <c r="T15" s="16">
        <f>ROUND(IF(C15&lt;16,$L15*'Hintergrund Berechnung'!$L$3165,$L15*'Hintergrund Berechnung'!$L$3166),0)</f>
        <v>0</v>
      </c>
      <c r="U15" s="16">
        <f>ROUND(IF(C15&lt;16,IF(M15&gt;0,(25-$M15)*'Hintergrund Berechnung'!$M$3165,0),IF(M15&gt;0,(25-$M15)*'Hintergrund Berechnung'!$M$3166,0)),0)</f>
        <v>0</v>
      </c>
      <c r="V15" s="18" t="e">
        <f t="shared" si="2"/>
        <v>#DIV/0!</v>
      </c>
    </row>
    <row r="16" spans="1:27" ht="26.25" x14ac:dyDescent="0.4">
      <c r="O16" s="16">
        <f t="shared" si="0"/>
        <v>0</v>
      </c>
      <c r="P16" s="16" t="e">
        <f>IF($C16&lt;16,MAX($E16:$G16)/($D16^0.727399687532279)*'Hintergrund Berechnung'!$I$3165,MAX($E16:$G16)/($D16^0.727399687532279)*'Hintergrund Berechnung'!$I$3166)</f>
        <v>#DIV/0!</v>
      </c>
      <c r="Q16" s="16" t="e">
        <f>IF($C16&lt;16,MAX($H16:$J16)/($D16^0.727399687532279)*'Hintergrund Berechnung'!$I$3165,MAX($H16:$J16)/($D16^0.727399687532279)*'Hintergrund Berechnung'!$I$3166)</f>
        <v>#DIV/0!</v>
      </c>
      <c r="R16" s="16" t="e">
        <f t="shared" si="1"/>
        <v>#DIV/0!</v>
      </c>
      <c r="S16" s="16" t="e">
        <f>ROUND(IF(C16&lt;16,$K16/($D16^0.515518364833551)*'Hintergrund Berechnung'!$K$3165,$K16/($D16^0.515518364833551)*'Hintergrund Berechnung'!$K$3166),0)</f>
        <v>#DIV/0!</v>
      </c>
      <c r="T16" s="16">
        <f>ROUND(IF(C16&lt;16,$L16*'Hintergrund Berechnung'!$L$3165,$L16*'Hintergrund Berechnung'!$L$3166),0)</f>
        <v>0</v>
      </c>
      <c r="U16" s="16">
        <f>ROUND(IF(C16&lt;16,IF(M16&gt;0,(25-$M16)*'Hintergrund Berechnung'!$M$3165,0),IF(M16&gt;0,(25-$M16)*'Hintergrund Berechnung'!$M$3166,0)),0)</f>
        <v>0</v>
      </c>
      <c r="V16" s="18" t="e">
        <f t="shared" si="2"/>
        <v>#DIV/0!</v>
      </c>
    </row>
    <row r="17" spans="15:22" ht="26.25" x14ac:dyDescent="0.4">
      <c r="O17" s="16">
        <f t="shared" si="0"/>
        <v>0</v>
      </c>
      <c r="P17" s="16" t="e">
        <f>IF($C17&lt;16,MAX($E17:$G17)/($D17^0.727399687532279)*'Hintergrund Berechnung'!$I$3165,MAX($E17:$G17)/($D17^0.727399687532279)*'Hintergrund Berechnung'!$I$3166)</f>
        <v>#DIV/0!</v>
      </c>
      <c r="Q17" s="16" t="e">
        <f>IF($C17&lt;16,MAX($H17:$J17)/($D17^0.727399687532279)*'Hintergrund Berechnung'!$I$3165,MAX($H17:$J17)/($D17^0.727399687532279)*'Hintergrund Berechnung'!$I$3166)</f>
        <v>#DIV/0!</v>
      </c>
      <c r="R17" s="16" t="e">
        <f t="shared" si="1"/>
        <v>#DIV/0!</v>
      </c>
      <c r="S17" s="16" t="e">
        <f>ROUND(IF(C17&lt;16,$K17/($D17^0.515518364833551)*'Hintergrund Berechnung'!$K$3165,$K17/($D17^0.515518364833551)*'Hintergrund Berechnung'!$K$3166),0)</f>
        <v>#DIV/0!</v>
      </c>
      <c r="T17" s="16">
        <f>ROUND(IF(C17&lt;16,$L17*'Hintergrund Berechnung'!$L$3165,$L17*'Hintergrund Berechnung'!$L$3166),0)</f>
        <v>0</v>
      </c>
      <c r="U17" s="16">
        <f>ROUND(IF(C17&lt;16,IF(M17&gt;0,(25-$M17)*'Hintergrund Berechnung'!$M$3165,0),IF(M17&gt;0,(25-$M17)*'Hintergrund Berechnung'!$M$3166,0)),0)</f>
        <v>0</v>
      </c>
      <c r="V17" s="18" t="e">
        <f t="shared" si="2"/>
        <v>#DIV/0!</v>
      </c>
    </row>
    <row r="18" spans="15:22" ht="26.25" x14ac:dyDescent="0.4">
      <c r="O18" s="16">
        <f t="shared" si="0"/>
        <v>0</v>
      </c>
      <c r="P18" s="16" t="e">
        <f>IF($C18&lt;16,MAX($E18:$G18)/($D18^0.727399687532279)*'Hintergrund Berechnung'!$I$3165,MAX($E18:$G18)/($D18^0.727399687532279)*'Hintergrund Berechnung'!$I$3166)</f>
        <v>#DIV/0!</v>
      </c>
      <c r="Q18" s="16" t="e">
        <f>IF($C18&lt;16,MAX($H18:$J18)/($D18^0.727399687532279)*'Hintergrund Berechnung'!$I$3165,MAX($H18:$J18)/($D18^0.727399687532279)*'Hintergrund Berechnung'!$I$3166)</f>
        <v>#DIV/0!</v>
      </c>
      <c r="R18" s="16" t="e">
        <f t="shared" si="1"/>
        <v>#DIV/0!</v>
      </c>
      <c r="S18" s="16" t="e">
        <f>ROUND(IF(C18&lt;16,$K18/($D18^0.515518364833551)*'Hintergrund Berechnung'!$K$3165,$K18/($D18^0.515518364833551)*'Hintergrund Berechnung'!$K$3166),0)</f>
        <v>#DIV/0!</v>
      </c>
      <c r="T18" s="16">
        <f>ROUND(IF(C18&lt;16,$L18*'Hintergrund Berechnung'!$L$3165,$L18*'Hintergrund Berechnung'!$L$3166),0)</f>
        <v>0</v>
      </c>
      <c r="U18" s="16">
        <f>ROUND(IF(C18&lt;16,IF(M18&gt;0,(25-$M18)*'Hintergrund Berechnung'!$M$3165,0),IF(M18&gt;0,(25-$M18)*'Hintergrund Berechnung'!$M$3166,0)),0)</f>
        <v>0</v>
      </c>
      <c r="V18" s="18" t="e">
        <f t="shared" si="2"/>
        <v>#DIV/0!</v>
      </c>
    </row>
    <row r="19" spans="15:22" ht="26.25" x14ac:dyDescent="0.4">
      <c r="O19" s="16">
        <f t="shared" si="0"/>
        <v>0</v>
      </c>
      <c r="P19" s="16" t="e">
        <f>IF($C19&lt;16,MAX($E19:$G19)/($D19^0.727399687532279)*'Hintergrund Berechnung'!$I$3165,MAX($E19:$G19)/($D19^0.727399687532279)*'Hintergrund Berechnung'!$I$3166)</f>
        <v>#DIV/0!</v>
      </c>
      <c r="Q19" s="16" t="e">
        <f>IF($C19&lt;16,MAX($H19:$J19)/($D19^0.727399687532279)*'Hintergrund Berechnung'!$I$3165,MAX($H19:$J19)/($D19^0.727399687532279)*'Hintergrund Berechnung'!$I$3166)</f>
        <v>#DIV/0!</v>
      </c>
      <c r="R19" s="16" t="e">
        <f t="shared" si="1"/>
        <v>#DIV/0!</v>
      </c>
      <c r="S19" s="16" t="e">
        <f>ROUND(IF(C19&lt;16,$K19/($D19^0.515518364833551)*'Hintergrund Berechnung'!$K$3165,$K19/($D19^0.515518364833551)*'Hintergrund Berechnung'!$K$3166),0)</f>
        <v>#DIV/0!</v>
      </c>
      <c r="T19" s="16">
        <f>ROUND(IF(C19&lt;16,$L19*'Hintergrund Berechnung'!$L$3165,$L19*'Hintergrund Berechnung'!$L$3166),0)</f>
        <v>0</v>
      </c>
      <c r="U19" s="16">
        <f>ROUND(IF(C19&lt;16,IF(M19&gt;0,(25-$M19)*'Hintergrund Berechnung'!$M$3165,0),IF(M19&gt;0,(25-$M19)*'Hintergrund Berechnung'!$M$3166,0)),0)</f>
        <v>0</v>
      </c>
      <c r="V19" s="18" t="e">
        <f t="shared" si="2"/>
        <v>#DIV/0!</v>
      </c>
    </row>
    <row r="20" spans="15:22" ht="26.25" x14ac:dyDescent="0.4">
      <c r="O20" s="16">
        <f t="shared" si="0"/>
        <v>0</v>
      </c>
      <c r="P20" s="16" t="e">
        <f>IF($C20&lt;16,MAX($E20:$G20)/($D20^0.727399687532279)*'Hintergrund Berechnung'!$I$3165,MAX($E20:$G20)/($D20^0.727399687532279)*'Hintergrund Berechnung'!$I$3166)</f>
        <v>#DIV/0!</v>
      </c>
      <c r="Q20" s="16" t="e">
        <f>IF($C20&lt;16,MAX($H20:$J20)/($D20^0.727399687532279)*'Hintergrund Berechnung'!$I$3165,MAX($H20:$J20)/($D20^0.727399687532279)*'Hintergrund Berechnung'!$I$3166)</f>
        <v>#DIV/0!</v>
      </c>
      <c r="R20" s="16" t="e">
        <f t="shared" si="1"/>
        <v>#DIV/0!</v>
      </c>
      <c r="S20" s="16" t="e">
        <f>ROUND(IF(C20&lt;16,$K20/($D20^0.515518364833551)*'Hintergrund Berechnung'!$K$3165,$K20/($D20^0.515518364833551)*'Hintergrund Berechnung'!$K$3166),0)</f>
        <v>#DIV/0!</v>
      </c>
      <c r="T20" s="16">
        <f>ROUND(IF(C20&lt;16,$L20*'Hintergrund Berechnung'!$L$3165,$L20*'Hintergrund Berechnung'!$L$3166),0)</f>
        <v>0</v>
      </c>
      <c r="U20" s="16">
        <f>ROUND(IF(C20&lt;16,IF(M20&gt;0,(25-$M20)*'Hintergrund Berechnung'!$M$3165,0),IF(M20&gt;0,(25-$M20)*'Hintergrund Berechnung'!$M$3166,0)),0)</f>
        <v>0</v>
      </c>
      <c r="V20" s="18" t="e">
        <f t="shared" si="2"/>
        <v>#DIV/0!</v>
      </c>
    </row>
    <row r="21" spans="15:22" ht="26.25" x14ac:dyDescent="0.4">
      <c r="O21" s="16">
        <f t="shared" si="0"/>
        <v>0</v>
      </c>
      <c r="P21" s="16" t="e">
        <f>IF($C21&lt;16,MAX($E21:$G21)/($D21^0.727399687532279)*'Hintergrund Berechnung'!$I$3165,MAX($E21:$G21)/($D21^0.727399687532279)*'Hintergrund Berechnung'!$I$3166)</f>
        <v>#DIV/0!</v>
      </c>
      <c r="Q21" s="16" t="e">
        <f>IF($C21&lt;16,MAX($H21:$J21)/($D21^0.727399687532279)*'Hintergrund Berechnung'!$I$3165,MAX($H21:$J21)/($D21^0.727399687532279)*'Hintergrund Berechnung'!$I$3166)</f>
        <v>#DIV/0!</v>
      </c>
      <c r="R21" s="16" t="e">
        <f t="shared" si="1"/>
        <v>#DIV/0!</v>
      </c>
      <c r="S21" s="16" t="e">
        <f>ROUND(IF(C21&lt;16,$K21/($D21^0.515518364833551)*'Hintergrund Berechnung'!$K$3165,$K21/($D21^0.515518364833551)*'Hintergrund Berechnung'!$K$3166),0)</f>
        <v>#DIV/0!</v>
      </c>
      <c r="T21" s="16">
        <f>ROUND(IF(C21&lt;16,$L21*'Hintergrund Berechnung'!$L$3165,$L21*'Hintergrund Berechnung'!$L$3166),0)</f>
        <v>0</v>
      </c>
      <c r="U21" s="16">
        <f>ROUND(IF(C21&lt;16,IF(M21&gt;0,(25-$M21)*'Hintergrund Berechnung'!$M$3165,0),IF(M21&gt;0,(25-$M21)*'Hintergrund Berechnung'!$M$3166,0)),0)</f>
        <v>0</v>
      </c>
      <c r="V21" s="18" t="e">
        <f t="shared" si="2"/>
        <v>#DIV/0!</v>
      </c>
    </row>
    <row r="22" spans="15:22" ht="26.25" x14ac:dyDescent="0.4">
      <c r="O22" s="16">
        <f t="shared" si="0"/>
        <v>0</v>
      </c>
      <c r="P22" s="16" t="e">
        <f>IF($C22&lt;16,MAX($E22:$G22)/($D22^0.727399687532279)*'Hintergrund Berechnung'!$I$3165,MAX($E22:$G22)/($D22^0.727399687532279)*'Hintergrund Berechnung'!$I$3166)</f>
        <v>#DIV/0!</v>
      </c>
      <c r="Q22" s="16" t="e">
        <f>IF($C22&lt;16,MAX($H22:$J22)/($D22^0.727399687532279)*'Hintergrund Berechnung'!$I$3165,MAX($H22:$J22)/($D22^0.727399687532279)*'Hintergrund Berechnung'!$I$3166)</f>
        <v>#DIV/0!</v>
      </c>
      <c r="R22" s="16" t="e">
        <f t="shared" si="1"/>
        <v>#DIV/0!</v>
      </c>
      <c r="S22" s="16" t="e">
        <f>ROUND(IF(C22&lt;16,$K22/($D22^0.515518364833551)*'Hintergrund Berechnung'!$K$3165,$K22/($D22^0.515518364833551)*'Hintergrund Berechnung'!$K$3166),0)</f>
        <v>#DIV/0!</v>
      </c>
      <c r="T22" s="16">
        <f>ROUND(IF(C22&lt;16,$L22*'Hintergrund Berechnung'!$L$3165,$L22*'Hintergrund Berechnung'!$L$3166),0)</f>
        <v>0</v>
      </c>
      <c r="U22" s="16">
        <f>ROUND(IF(C22&lt;16,IF(M22&gt;0,(25-$M22)*'Hintergrund Berechnung'!$M$3165,0),IF(M22&gt;0,(25-$M22)*'Hintergrund Berechnung'!$M$3166,0)),0)</f>
        <v>0</v>
      </c>
      <c r="V22" s="18" t="e">
        <f t="shared" si="2"/>
        <v>#DIV/0!</v>
      </c>
    </row>
    <row r="23" spans="15:22" ht="26.25" x14ac:dyDescent="0.4">
      <c r="O23" s="16">
        <f t="shared" si="0"/>
        <v>0</v>
      </c>
      <c r="P23" s="16" t="e">
        <f>IF($C23&lt;16,MAX($E23:$G23)/($D23^0.727399687532279)*'Hintergrund Berechnung'!$I$3165,MAX($E23:$G23)/($D23^0.727399687532279)*'Hintergrund Berechnung'!$I$3166)</f>
        <v>#DIV/0!</v>
      </c>
      <c r="Q23" s="16" t="e">
        <f>IF($C23&lt;16,MAX($H23:$J23)/($D23^0.727399687532279)*'Hintergrund Berechnung'!$I$3165,MAX($H23:$J23)/($D23^0.727399687532279)*'Hintergrund Berechnung'!$I$3166)</f>
        <v>#DIV/0!</v>
      </c>
      <c r="R23" s="16" t="e">
        <f t="shared" si="1"/>
        <v>#DIV/0!</v>
      </c>
      <c r="S23" s="16" t="e">
        <f>ROUND(IF(C23&lt;16,$K23/($D23^0.515518364833551)*'Hintergrund Berechnung'!$K$3165,$K23/($D23^0.515518364833551)*'Hintergrund Berechnung'!$K$3166),0)</f>
        <v>#DIV/0!</v>
      </c>
      <c r="T23" s="16">
        <f>ROUND(IF(C23&lt;16,$L23*'Hintergrund Berechnung'!$L$3165,$L23*'Hintergrund Berechnung'!$L$3166),0)</f>
        <v>0</v>
      </c>
      <c r="U23" s="16">
        <f>ROUND(IF(C23&lt;16,IF(M23&gt;0,(25-$M23)*'Hintergrund Berechnung'!$M$3165,0),IF(M23&gt;0,(25-$M23)*'Hintergrund Berechnung'!$M$3166,0)),0)</f>
        <v>0</v>
      </c>
      <c r="V23" s="18" t="e">
        <f t="shared" si="2"/>
        <v>#DIV/0!</v>
      </c>
    </row>
    <row r="24" spans="15:22" x14ac:dyDescent="0.5">
      <c r="O24" s="16">
        <f t="shared" si="0"/>
        <v>0</v>
      </c>
      <c r="P24" s="16" t="e">
        <f>IF($C24&lt;16,MAX($E24:$G24)/($D24^0.727399687532279)*'Hintergrund Berechnung'!$I$3165,MAX($E24:$G24)/($D24^0.727399687532279)*'Hintergrund Berechnung'!$I$3166)</f>
        <v>#DIV/0!</v>
      </c>
      <c r="Q24" s="16" t="e">
        <f>IF($C24&lt;16,MAX($H24:$J24)/($D24^0.727399687532279)*'Hintergrund Berechnung'!$I$3165,MAX($H24:$J24)/($D24^0.727399687532279)*'Hintergrund Berechnung'!$I$3166)</f>
        <v>#DIV/0!</v>
      </c>
      <c r="R24" s="16" t="e">
        <f t="shared" si="1"/>
        <v>#DIV/0!</v>
      </c>
      <c r="S24" s="16" t="e">
        <f>ROUND(IF(C24&lt;16,$K24/($D24^0.515518364833551)*'Hintergrund Berechnung'!$K$3165,$K24/($D24^0.515518364833551)*'Hintergrund Berechnung'!$K$3166),0)</f>
        <v>#DIV/0!</v>
      </c>
      <c r="T24" s="16">
        <f>ROUND(IF(C24&lt;16,$L24*'Hintergrund Berechnung'!$L$3165,$L24*'Hintergrund Berechnung'!$L$3166),0)</f>
        <v>0</v>
      </c>
      <c r="U24" s="16">
        <f>ROUND(IF(C24&lt;16,IF(M24&gt;0,(25-$M24)*'Hintergrund Berechnung'!$M$3165,0),IF(M24&gt;0,(25-$M24)*'Hintergrund Berechnung'!$M$3166,0)),0)</f>
        <v>0</v>
      </c>
      <c r="V24" s="18" t="e">
        <f t="shared" si="2"/>
        <v>#DIV/0!</v>
      </c>
    </row>
    <row r="25" spans="15:22" x14ac:dyDescent="0.5">
      <c r="O25" s="16">
        <f t="shared" si="0"/>
        <v>0</v>
      </c>
      <c r="P25" s="16" t="e">
        <f>IF($C25&lt;16,MAX($E25:$G25)/($D25^0.727399687532279)*'Hintergrund Berechnung'!$I$3165,MAX($E25:$G25)/($D25^0.727399687532279)*'Hintergrund Berechnung'!$I$3166)</f>
        <v>#DIV/0!</v>
      </c>
      <c r="Q25" s="16" t="e">
        <f>IF($C25&lt;16,MAX($H25:$J25)/($D25^0.727399687532279)*'Hintergrund Berechnung'!$I$3165,MAX($H25:$J25)/($D25^0.727399687532279)*'Hintergrund Berechnung'!$I$3166)</f>
        <v>#DIV/0!</v>
      </c>
      <c r="R25" s="16" t="e">
        <f t="shared" si="1"/>
        <v>#DIV/0!</v>
      </c>
      <c r="S25" s="16" t="e">
        <f>ROUND(IF(C25&lt;16,$K25/($D25^0.515518364833551)*'Hintergrund Berechnung'!$K$3165,$K25/($D25^0.515518364833551)*'Hintergrund Berechnung'!$K$3166),0)</f>
        <v>#DIV/0!</v>
      </c>
      <c r="T25" s="16">
        <f>ROUND(IF(C25&lt;16,$L25*'Hintergrund Berechnung'!$L$3165,$L25*'Hintergrund Berechnung'!$L$3166),0)</f>
        <v>0</v>
      </c>
      <c r="U25" s="16">
        <f>ROUND(IF(C25&lt;16,IF(M25&gt;0,(25-$M25)*'Hintergrund Berechnung'!$M$3165,0),IF(M25&gt;0,(25-$M25)*'Hintergrund Berechnung'!$M$3166,0)),0)</f>
        <v>0</v>
      </c>
      <c r="V25" s="18" t="e">
        <f t="shared" si="2"/>
        <v>#DIV/0!</v>
      </c>
    </row>
    <row r="26" spans="15:22" x14ac:dyDescent="0.5">
      <c r="O26" s="16">
        <f t="shared" si="0"/>
        <v>0</v>
      </c>
      <c r="P26" s="16" t="e">
        <f>IF($C26&lt;16,MAX($E26:$G26)/($D26^0.727399687532279)*'Hintergrund Berechnung'!$I$3165,MAX($E26:$G26)/($D26^0.727399687532279)*'Hintergrund Berechnung'!$I$3166)</f>
        <v>#DIV/0!</v>
      </c>
      <c r="Q26" s="16" t="e">
        <f>IF($C26&lt;16,MAX($H26:$J26)/($D26^0.727399687532279)*'Hintergrund Berechnung'!$I$3165,MAX($H26:$J26)/($D26^0.727399687532279)*'Hintergrund Berechnung'!$I$3166)</f>
        <v>#DIV/0!</v>
      </c>
      <c r="R26" s="16" t="e">
        <f t="shared" si="1"/>
        <v>#DIV/0!</v>
      </c>
      <c r="S26" s="16" t="e">
        <f>ROUND(IF(C26&lt;16,$K26/($D26^0.515518364833551)*'Hintergrund Berechnung'!$K$3165,$K26/($D26^0.515518364833551)*'Hintergrund Berechnung'!$K$3166),0)</f>
        <v>#DIV/0!</v>
      </c>
      <c r="T26" s="16">
        <f>ROUND(IF(C26&lt;16,$L26*'Hintergrund Berechnung'!$L$3165,$L26*'Hintergrund Berechnung'!$L$3166),0)</f>
        <v>0</v>
      </c>
      <c r="U26" s="16">
        <f>ROUND(IF(C26&lt;16,IF(M26&gt;0,(25-$M26)*'Hintergrund Berechnung'!$M$3165,0),IF(M26&gt;0,(25-$M26)*'Hintergrund Berechnung'!$M$3166,0)),0)</f>
        <v>0</v>
      </c>
      <c r="V26" s="18" t="e">
        <f t="shared" si="2"/>
        <v>#DIV/0!</v>
      </c>
    </row>
    <row r="27" spans="15:22" x14ac:dyDescent="0.5">
      <c r="O27" s="16">
        <f t="shared" si="0"/>
        <v>0</v>
      </c>
      <c r="P27" s="16" t="e">
        <f>IF($C27&lt;16,MAX($E27:$G27)/($D27^0.727399687532279)*'Hintergrund Berechnung'!$I$3165,MAX($E27:$G27)/($D27^0.727399687532279)*'Hintergrund Berechnung'!$I$3166)</f>
        <v>#DIV/0!</v>
      </c>
      <c r="Q27" s="16" t="e">
        <f>IF($C27&lt;16,MAX($H27:$J27)/($D27^0.727399687532279)*'Hintergrund Berechnung'!$I$3165,MAX($H27:$J27)/($D27^0.727399687532279)*'Hintergrund Berechnung'!$I$3166)</f>
        <v>#DIV/0!</v>
      </c>
      <c r="R27" s="16" t="e">
        <f t="shared" si="1"/>
        <v>#DIV/0!</v>
      </c>
      <c r="S27" s="16" t="e">
        <f>ROUND(IF(C27&lt;16,$K27/($D27^0.515518364833551)*'Hintergrund Berechnung'!$K$3165,$K27/($D27^0.515518364833551)*'Hintergrund Berechnung'!$K$3166),0)</f>
        <v>#DIV/0!</v>
      </c>
      <c r="T27" s="16">
        <f>ROUND(IF(C27&lt;16,$L27*'Hintergrund Berechnung'!$L$3165,$L27*'Hintergrund Berechnung'!$L$3166),0)</f>
        <v>0</v>
      </c>
      <c r="U27" s="16">
        <f>ROUND(IF(C27&lt;16,IF(M27&gt;0,(25-$M27)*'Hintergrund Berechnung'!$M$3165,0),IF(M27&gt;0,(25-$M27)*'Hintergrund Berechnung'!$M$3166,0)),0)</f>
        <v>0</v>
      </c>
      <c r="V27" s="18" t="e">
        <f t="shared" si="2"/>
        <v>#DIV/0!</v>
      </c>
    </row>
    <row r="28" spans="15:22" x14ac:dyDescent="0.5">
      <c r="O28" s="16">
        <f t="shared" si="0"/>
        <v>0</v>
      </c>
      <c r="P28" s="16" t="e">
        <f>IF($C28&lt;16,MAX($E28:$G28)/($D28^0.727399687532279)*'Hintergrund Berechnung'!$I$3165,MAX($E28:$G28)/($D28^0.727399687532279)*'Hintergrund Berechnung'!$I$3166)</f>
        <v>#DIV/0!</v>
      </c>
      <c r="Q28" s="16" t="e">
        <f>IF($C28&lt;16,MAX($H28:$J28)/($D28^0.727399687532279)*'Hintergrund Berechnung'!$I$3165,MAX($H28:$J28)/($D28^0.727399687532279)*'Hintergrund Berechnung'!$I$3166)</f>
        <v>#DIV/0!</v>
      </c>
      <c r="R28" s="16" t="e">
        <f t="shared" si="1"/>
        <v>#DIV/0!</v>
      </c>
      <c r="S28" s="16" t="e">
        <f>ROUND(IF(C28&lt;16,$K28/($D28^0.515518364833551)*'Hintergrund Berechnung'!$K$3165,$K28/($D28^0.515518364833551)*'Hintergrund Berechnung'!$K$3166),0)</f>
        <v>#DIV/0!</v>
      </c>
      <c r="T28" s="16">
        <f>ROUND(IF(C28&lt;16,$L28*'Hintergrund Berechnung'!$L$3165,$L28*'Hintergrund Berechnung'!$L$3166),0)</f>
        <v>0</v>
      </c>
      <c r="U28" s="16">
        <f>ROUND(IF(C28&lt;16,IF(M28&gt;0,(25-$M28)*'Hintergrund Berechnung'!$M$3165,0),IF(M28&gt;0,(25-$M28)*'Hintergrund Berechnung'!$M$3166,0)),0)</f>
        <v>0</v>
      </c>
      <c r="V28" s="18" t="e">
        <f t="shared" si="2"/>
        <v>#DIV/0!</v>
      </c>
    </row>
    <row r="29" spans="15:22" x14ac:dyDescent="0.5">
      <c r="O29" s="16">
        <f t="shared" si="0"/>
        <v>0</v>
      </c>
      <c r="P29" s="16" t="e">
        <f>IF($C29&lt;16,MAX($E29:$G29)/($D29^0.727399687532279)*'Hintergrund Berechnung'!$I$3165,MAX($E29:$G29)/($D29^0.727399687532279)*'Hintergrund Berechnung'!$I$3166)</f>
        <v>#DIV/0!</v>
      </c>
      <c r="Q29" s="16" t="e">
        <f>IF($C29&lt;16,MAX($H29:$J29)/($D29^0.727399687532279)*'Hintergrund Berechnung'!$I$3165,MAX($H29:$J29)/($D29^0.727399687532279)*'Hintergrund Berechnung'!$I$3166)</f>
        <v>#DIV/0!</v>
      </c>
      <c r="R29" s="16" t="e">
        <f t="shared" si="1"/>
        <v>#DIV/0!</v>
      </c>
      <c r="S29" s="16" t="e">
        <f>ROUND(IF(C29&lt;16,$K29/($D29^0.515518364833551)*'Hintergrund Berechnung'!$K$3165,$K29/($D29^0.515518364833551)*'Hintergrund Berechnung'!$K$3166),0)</f>
        <v>#DIV/0!</v>
      </c>
      <c r="T29" s="16">
        <f>ROUND(IF(C29&lt;16,$L29*'Hintergrund Berechnung'!$L$3165,$L29*'Hintergrund Berechnung'!$L$3166),0)</f>
        <v>0</v>
      </c>
      <c r="U29" s="16">
        <f>ROUND(IF(C29&lt;16,IF(M29&gt;0,(25-$M29)*'Hintergrund Berechnung'!$M$3165,0),IF(M29&gt;0,(25-$M29)*'Hintergrund Berechnung'!$M$3166,0)),0)</f>
        <v>0</v>
      </c>
      <c r="V29" s="18" t="e">
        <f t="shared" si="2"/>
        <v>#DIV/0!</v>
      </c>
    </row>
    <row r="30" spans="15:22" x14ac:dyDescent="0.5">
      <c r="O30" s="16">
        <f t="shared" si="0"/>
        <v>0</v>
      </c>
      <c r="P30" s="16" t="e">
        <f>IF($C30&lt;16,MAX($E30:$G30)/($D30^0.727399687532279)*'Hintergrund Berechnung'!$I$3165,MAX($E30:$G30)/($D30^0.727399687532279)*'Hintergrund Berechnung'!$I$3166)</f>
        <v>#DIV/0!</v>
      </c>
      <c r="Q30" s="16" t="e">
        <f>IF($C30&lt;16,MAX($H30:$J30)/($D30^0.727399687532279)*'Hintergrund Berechnung'!$I$3165,MAX($H30:$J30)/($D30^0.727399687532279)*'Hintergrund Berechnung'!$I$3166)</f>
        <v>#DIV/0!</v>
      </c>
      <c r="R30" s="16" t="e">
        <f t="shared" si="1"/>
        <v>#DIV/0!</v>
      </c>
      <c r="S30" s="16" t="e">
        <f>ROUND(IF(C30&lt;16,$K30/($D30^0.515518364833551)*'Hintergrund Berechnung'!$K$3165,$K30/($D30^0.515518364833551)*'Hintergrund Berechnung'!$K$3166),0)</f>
        <v>#DIV/0!</v>
      </c>
      <c r="T30" s="16">
        <f>ROUND(IF(C30&lt;16,$L30*'Hintergrund Berechnung'!$L$3165,$L30*'Hintergrund Berechnung'!$L$3166),0)</f>
        <v>0</v>
      </c>
      <c r="U30" s="16">
        <f>ROUND(IF(C30&lt;16,IF(M30&gt;0,(25-$M30)*'Hintergrund Berechnung'!$M$3165,0),IF(M30&gt;0,(25-$M30)*'Hintergrund Berechnung'!$M$3166,0)),0)</f>
        <v>0</v>
      </c>
      <c r="V30" s="18" t="e">
        <f t="shared" si="2"/>
        <v>#DIV/0!</v>
      </c>
    </row>
    <row r="31" spans="15:22" x14ac:dyDescent="0.5">
      <c r="O31" s="16">
        <f t="shared" si="0"/>
        <v>0</v>
      </c>
      <c r="P31" s="16" t="e">
        <f>IF($C31&lt;16,MAX($E31:$G31)/($D31^0.727399687532279)*'Hintergrund Berechnung'!$I$3165,MAX($E31:$G31)/($D31^0.727399687532279)*'Hintergrund Berechnung'!$I$3166)</f>
        <v>#DIV/0!</v>
      </c>
      <c r="Q31" s="16" t="e">
        <f>IF($C31&lt;16,MAX($H31:$J31)/($D31^0.727399687532279)*'Hintergrund Berechnung'!$I$3165,MAX($H31:$J31)/($D31^0.727399687532279)*'Hintergrund Berechnung'!$I$3166)</f>
        <v>#DIV/0!</v>
      </c>
      <c r="R31" s="16" t="e">
        <f t="shared" si="1"/>
        <v>#DIV/0!</v>
      </c>
      <c r="S31" s="16" t="e">
        <f>ROUND(IF(C31&lt;16,$K31/($D31^0.515518364833551)*'Hintergrund Berechnung'!$K$3165,$K31/($D31^0.515518364833551)*'Hintergrund Berechnung'!$K$3166),0)</f>
        <v>#DIV/0!</v>
      </c>
      <c r="T31" s="16">
        <f>ROUND(IF(C31&lt;16,$L31*'Hintergrund Berechnung'!$L$3165,$L31*'Hintergrund Berechnung'!$L$3166),0)</f>
        <v>0</v>
      </c>
      <c r="U31" s="16">
        <f>ROUND(IF(C31&lt;16,IF(M31&gt;0,(25-$M31)*'Hintergrund Berechnung'!$M$3165,0),IF(M31&gt;0,(25-$M31)*'Hintergrund Berechnung'!$M$3166,0)),0)</f>
        <v>0</v>
      </c>
      <c r="V31" s="18" t="e">
        <f t="shared" si="2"/>
        <v>#DIV/0!</v>
      </c>
    </row>
    <row r="32" spans="15:22" x14ac:dyDescent="0.5">
      <c r="O32" s="16">
        <f t="shared" si="0"/>
        <v>0</v>
      </c>
      <c r="P32" s="16" t="e">
        <f>IF($C32&lt;16,MAX($E32:$G32)/($D32^0.727399687532279)*'Hintergrund Berechnung'!$I$3165,MAX($E32:$G32)/($D32^0.727399687532279)*'Hintergrund Berechnung'!$I$3166)</f>
        <v>#DIV/0!</v>
      </c>
      <c r="Q32" s="16" t="e">
        <f>IF($C32&lt;16,MAX($H32:$J32)/($D32^0.727399687532279)*'Hintergrund Berechnung'!$I$3165,MAX($H32:$J32)/($D32^0.727399687532279)*'Hintergrund Berechnung'!$I$3166)</f>
        <v>#DIV/0!</v>
      </c>
      <c r="R32" s="16" t="e">
        <f t="shared" si="1"/>
        <v>#DIV/0!</v>
      </c>
      <c r="S32" s="16" t="e">
        <f>ROUND(IF(C32&lt;16,$K32/($D32^0.515518364833551)*'Hintergrund Berechnung'!$K$3165,$K32/($D32^0.515518364833551)*'Hintergrund Berechnung'!$K$3166),0)</f>
        <v>#DIV/0!</v>
      </c>
      <c r="T32" s="16">
        <f>ROUND(IF(C32&lt;16,$L32*'Hintergrund Berechnung'!$L$3165,$L32*'Hintergrund Berechnung'!$L$3166),0)</f>
        <v>0</v>
      </c>
      <c r="U32" s="16">
        <f>ROUND(IF(C32&lt;16,IF(M32&gt;0,(25-$M32)*'Hintergrund Berechnung'!$M$3165,0),IF(M32&gt;0,(25-$M32)*'Hintergrund Berechnung'!$M$3166,0)),0)</f>
        <v>0</v>
      </c>
      <c r="V32" s="18" t="e">
        <f t="shared" si="2"/>
        <v>#DIV/0!</v>
      </c>
    </row>
    <row r="33" spans="15:22" x14ac:dyDescent="0.5">
      <c r="O33" s="16">
        <f t="shared" si="0"/>
        <v>0</v>
      </c>
      <c r="P33" s="16" t="e">
        <f>IF($C33&lt;16,MAX($E33:$G33)/($D33^0.727399687532279)*'Hintergrund Berechnung'!$I$3165,MAX($E33:$G33)/($D33^0.727399687532279)*'Hintergrund Berechnung'!$I$3166)</f>
        <v>#DIV/0!</v>
      </c>
      <c r="Q33" s="16" t="e">
        <f>IF($C33&lt;16,MAX($H33:$J33)/($D33^0.727399687532279)*'Hintergrund Berechnung'!$I$3165,MAX($H33:$J33)/($D33^0.727399687532279)*'Hintergrund Berechnung'!$I$3166)</f>
        <v>#DIV/0!</v>
      </c>
      <c r="R33" s="16" t="e">
        <f t="shared" si="1"/>
        <v>#DIV/0!</v>
      </c>
      <c r="S33" s="16" t="e">
        <f>ROUND(IF(C33&lt;16,$K33/($D33^0.515518364833551)*'Hintergrund Berechnung'!$K$3165,$K33/($D33^0.515518364833551)*'Hintergrund Berechnung'!$K$3166),0)</f>
        <v>#DIV/0!</v>
      </c>
      <c r="T33" s="16">
        <f>ROUND(IF(C33&lt;16,$L33*'Hintergrund Berechnung'!$L$3165,$L33*'Hintergrund Berechnung'!$L$3166),0)</f>
        <v>0</v>
      </c>
      <c r="U33" s="16">
        <f>ROUND(IF(C33&lt;16,IF(M33&gt;0,(25-$M33)*'Hintergrund Berechnung'!$M$3165,0),IF(M33&gt;0,(25-$M33)*'Hintergrund Berechnung'!$M$3166,0)),0)</f>
        <v>0</v>
      </c>
      <c r="V33" s="18" t="e">
        <f t="shared" si="2"/>
        <v>#DIV/0!</v>
      </c>
    </row>
    <row r="34" spans="15:22" x14ac:dyDescent="0.5">
      <c r="O34" s="16">
        <f t="shared" si="0"/>
        <v>0</v>
      </c>
      <c r="P34" s="16" t="e">
        <f>IF($C34&lt;16,MAX($E34:$G34)/($D34^0.727399687532279)*'Hintergrund Berechnung'!$I$3165,MAX($E34:$G34)/($D34^0.727399687532279)*'Hintergrund Berechnung'!$I$3166)</f>
        <v>#DIV/0!</v>
      </c>
      <c r="Q34" s="16" t="e">
        <f>IF($C34&lt;16,MAX($H34:$J34)/($D34^0.727399687532279)*'Hintergrund Berechnung'!$I$3165,MAX($H34:$J34)/($D34^0.727399687532279)*'Hintergrund Berechnung'!$I$3166)</f>
        <v>#DIV/0!</v>
      </c>
      <c r="R34" s="16" t="e">
        <f t="shared" si="1"/>
        <v>#DIV/0!</v>
      </c>
      <c r="S34" s="16" t="e">
        <f>ROUND(IF(C34&lt;16,$K34/($D34^0.515518364833551)*'Hintergrund Berechnung'!$K$3165,$K34/($D34^0.515518364833551)*'Hintergrund Berechnung'!$K$3166),0)</f>
        <v>#DIV/0!</v>
      </c>
      <c r="T34" s="16">
        <f>ROUND(IF(C34&lt;16,$L34*'Hintergrund Berechnung'!$L$3165,$L34*'Hintergrund Berechnung'!$L$3166),0)</f>
        <v>0</v>
      </c>
      <c r="U34" s="16">
        <f>ROUND(IF(C34&lt;16,IF(M34&gt;0,(25-$M34)*'Hintergrund Berechnung'!$M$3165,0),IF(M34&gt;0,(25-$M34)*'Hintergrund Berechnung'!$M$3166,0)),0)</f>
        <v>0</v>
      </c>
      <c r="V34" s="18" t="e">
        <f t="shared" si="2"/>
        <v>#DIV/0!</v>
      </c>
    </row>
    <row r="35" spans="15:22" x14ac:dyDescent="0.5">
      <c r="O35" s="16">
        <f t="shared" si="0"/>
        <v>0</v>
      </c>
      <c r="P35" s="16" t="e">
        <f>IF($C35&lt;16,MAX($E35:$G35)/($D35^0.727399687532279)*'Hintergrund Berechnung'!$I$3165,MAX($E35:$G35)/($D35^0.727399687532279)*'Hintergrund Berechnung'!$I$3166)</f>
        <v>#DIV/0!</v>
      </c>
      <c r="Q35" s="16" t="e">
        <f>IF($C35&lt;16,MAX($H35:$J35)/($D35^0.727399687532279)*'Hintergrund Berechnung'!$I$3165,MAX($H35:$J35)/($D35^0.727399687532279)*'Hintergrund Berechnung'!$I$3166)</f>
        <v>#DIV/0!</v>
      </c>
      <c r="R35" s="16" t="e">
        <f t="shared" si="1"/>
        <v>#DIV/0!</v>
      </c>
      <c r="S35" s="16" t="e">
        <f>ROUND(IF(C35&lt;16,$K35/($D35^0.515518364833551)*'Hintergrund Berechnung'!$K$3165,$K35/($D35^0.515518364833551)*'Hintergrund Berechnung'!$K$3166),0)</f>
        <v>#DIV/0!</v>
      </c>
      <c r="T35" s="16">
        <f>ROUND(IF(C35&lt;16,$L35*'Hintergrund Berechnung'!$L$3165,$L35*'Hintergrund Berechnung'!$L$3166),0)</f>
        <v>0</v>
      </c>
      <c r="U35" s="16">
        <f>ROUND(IF(C35&lt;16,IF(M35&gt;0,(25-$M35)*'Hintergrund Berechnung'!$M$3165,0),IF(M35&gt;0,(25-$M35)*'Hintergrund Berechnung'!$M$3166,0)),0)</f>
        <v>0</v>
      </c>
      <c r="V35" s="18" t="e">
        <f t="shared" si="2"/>
        <v>#DIV/0!</v>
      </c>
    </row>
    <row r="36" spans="15:22" x14ac:dyDescent="0.5">
      <c r="O36" s="16">
        <f t="shared" si="0"/>
        <v>0</v>
      </c>
      <c r="P36" s="16" t="e">
        <f>IF($C36&lt;16,MAX($E36:$G36)/($D36^0.727399687532279)*'Hintergrund Berechnung'!$I$3165,MAX($E36:$G36)/($D36^0.727399687532279)*'Hintergrund Berechnung'!$I$3166)</f>
        <v>#DIV/0!</v>
      </c>
      <c r="Q36" s="16" t="e">
        <f>IF($C36&lt;16,MAX($H36:$J36)/($D36^0.727399687532279)*'Hintergrund Berechnung'!$I$3165,MAX($H36:$J36)/($D36^0.727399687532279)*'Hintergrund Berechnung'!$I$3166)</f>
        <v>#DIV/0!</v>
      </c>
      <c r="R36" s="16" t="e">
        <f t="shared" si="1"/>
        <v>#DIV/0!</v>
      </c>
      <c r="S36" s="16" t="e">
        <f>ROUND(IF(C36&lt;16,$K36/($D36^0.515518364833551)*'Hintergrund Berechnung'!$K$3165,$K36/($D36^0.515518364833551)*'Hintergrund Berechnung'!$K$3166),0)</f>
        <v>#DIV/0!</v>
      </c>
      <c r="T36" s="16">
        <f>ROUND(IF(C36&lt;16,$L36*'Hintergrund Berechnung'!$L$3165,$L36*'Hintergrund Berechnung'!$L$3166),0)</f>
        <v>0</v>
      </c>
      <c r="U36" s="16">
        <f>ROUND(IF(C36&lt;16,IF(M36&gt;0,(25-$M36)*'Hintergrund Berechnung'!$M$3165,0),IF(M36&gt;0,(25-$M36)*'Hintergrund Berechnung'!$M$3166,0)),0)</f>
        <v>0</v>
      </c>
      <c r="V36" s="18" t="e">
        <f t="shared" si="2"/>
        <v>#DIV/0!</v>
      </c>
    </row>
    <row r="37" spans="15:22" x14ac:dyDescent="0.5">
      <c r="O37" s="16">
        <f t="shared" si="0"/>
        <v>0</v>
      </c>
      <c r="P37" s="16" t="e">
        <f>IF($C37&lt;16,MAX($E37:$G37)/($D37^0.727399687532279)*'Hintergrund Berechnung'!$I$3165,MAX($E37:$G37)/($D37^0.727399687532279)*'Hintergrund Berechnung'!$I$3166)</f>
        <v>#DIV/0!</v>
      </c>
      <c r="Q37" s="16" t="e">
        <f>IF($C37&lt;16,MAX($H37:$J37)/($D37^0.727399687532279)*'Hintergrund Berechnung'!$I$3165,MAX($H37:$J37)/($D37^0.727399687532279)*'Hintergrund Berechnung'!$I$3166)</f>
        <v>#DIV/0!</v>
      </c>
      <c r="R37" s="16" t="e">
        <f t="shared" si="1"/>
        <v>#DIV/0!</v>
      </c>
      <c r="S37" s="16" t="e">
        <f>ROUND(IF(C37&lt;16,$K37/($D37^0.515518364833551)*'Hintergrund Berechnung'!$K$3165,$K37/($D37^0.515518364833551)*'Hintergrund Berechnung'!$K$3166),0)</f>
        <v>#DIV/0!</v>
      </c>
      <c r="T37" s="16">
        <f>ROUND(IF(C37&lt;16,$L37*'Hintergrund Berechnung'!$L$3165,$L37*'Hintergrund Berechnung'!$L$3166),0)</f>
        <v>0</v>
      </c>
      <c r="U37" s="16">
        <f>ROUND(IF(C37&lt;16,IF(M37&gt;0,(25-$M37)*'Hintergrund Berechnung'!$M$3165,0),IF(M37&gt;0,(25-$M37)*'Hintergrund Berechnung'!$M$3166,0)),0)</f>
        <v>0</v>
      </c>
      <c r="V37" s="18" t="e">
        <f t="shared" si="2"/>
        <v>#DIV/0!</v>
      </c>
    </row>
    <row r="38" spans="15:22" x14ac:dyDescent="0.5">
      <c r="O38" s="16">
        <f t="shared" si="0"/>
        <v>0</v>
      </c>
      <c r="P38" s="16" t="e">
        <f>IF($C38&lt;16,MAX($E38:$G38)/($D38^0.727399687532279)*'Hintergrund Berechnung'!$I$3165,MAX($E38:$G38)/($D38^0.727399687532279)*'Hintergrund Berechnung'!$I$3166)</f>
        <v>#DIV/0!</v>
      </c>
      <c r="Q38" s="16" t="e">
        <f>IF($C38&lt;16,MAX($H38:$J38)/($D38^0.727399687532279)*'Hintergrund Berechnung'!$I$3165,MAX($H38:$J38)/($D38^0.727399687532279)*'Hintergrund Berechnung'!$I$3166)</f>
        <v>#DIV/0!</v>
      </c>
      <c r="R38" s="16" t="e">
        <f t="shared" si="1"/>
        <v>#DIV/0!</v>
      </c>
      <c r="S38" s="16" t="e">
        <f>ROUND(IF(C38&lt;16,$K38/($D38^0.515518364833551)*'Hintergrund Berechnung'!$K$3165,$K38/($D38^0.515518364833551)*'Hintergrund Berechnung'!$K$3166),0)</f>
        <v>#DIV/0!</v>
      </c>
      <c r="T38" s="16">
        <f>ROUND(IF(C38&lt;16,$L38*'Hintergrund Berechnung'!$L$3165,$L38*'Hintergrund Berechnung'!$L$3166),0)</f>
        <v>0</v>
      </c>
      <c r="U38" s="16">
        <f>ROUND(IF(C38&lt;16,IF(M38&gt;0,(25-$M38)*'Hintergrund Berechnung'!$M$3165,0),IF(M38&gt;0,(25-$M38)*'Hintergrund Berechnung'!$M$3166,0)),0)</f>
        <v>0</v>
      </c>
      <c r="V38" s="18" t="e">
        <f t="shared" si="2"/>
        <v>#DIV/0!</v>
      </c>
    </row>
    <row r="39" spans="15:22" x14ac:dyDescent="0.5">
      <c r="O39" s="16">
        <f t="shared" si="0"/>
        <v>0</v>
      </c>
      <c r="P39" s="16" t="e">
        <f>IF($C39&lt;16,MAX($E39:$G39)/($D39^0.727399687532279)*'Hintergrund Berechnung'!$I$3165,MAX($E39:$G39)/($D39^0.727399687532279)*'Hintergrund Berechnung'!$I$3166)</f>
        <v>#DIV/0!</v>
      </c>
      <c r="Q39" s="16" t="e">
        <f>IF($C39&lt;16,MAX($H39:$J39)/($D39^0.727399687532279)*'Hintergrund Berechnung'!$I$3165,MAX($H39:$J39)/($D39^0.727399687532279)*'Hintergrund Berechnung'!$I$3166)</f>
        <v>#DIV/0!</v>
      </c>
      <c r="R39" s="16" t="e">
        <f t="shared" si="1"/>
        <v>#DIV/0!</v>
      </c>
      <c r="S39" s="16" t="e">
        <f>ROUND(IF(C39&lt;16,$K39/($D39^0.515518364833551)*'Hintergrund Berechnung'!$K$3165,$K39/($D39^0.515518364833551)*'Hintergrund Berechnung'!$K$3166),0)</f>
        <v>#DIV/0!</v>
      </c>
      <c r="T39" s="16">
        <f>ROUND(IF(C39&lt;16,$L39*'Hintergrund Berechnung'!$L$3165,$L39*'Hintergrund Berechnung'!$L$3166),0)</f>
        <v>0</v>
      </c>
      <c r="U39" s="16">
        <f>ROUND(IF(C39&lt;16,IF(M39&gt;0,(25-$M39)*'Hintergrund Berechnung'!$M$3165,0),IF(M39&gt;0,(25-$M39)*'Hintergrund Berechnung'!$M$3166,0)),0)</f>
        <v>0</v>
      </c>
      <c r="V39" s="18" t="e">
        <f t="shared" si="2"/>
        <v>#DIV/0!</v>
      </c>
    </row>
    <row r="40" spans="15:22" x14ac:dyDescent="0.5">
      <c r="O40" s="16">
        <f t="shared" si="0"/>
        <v>0</v>
      </c>
      <c r="P40" s="16" t="e">
        <f>IF($C40&lt;16,MAX($E40:$G40)/($D40^0.727399687532279)*'Hintergrund Berechnung'!$I$3165,MAX($E40:$G40)/($D40^0.727399687532279)*'Hintergrund Berechnung'!$I$3166)</f>
        <v>#DIV/0!</v>
      </c>
      <c r="Q40" s="16" t="e">
        <f>IF($C40&lt;16,MAX($H40:$J40)/($D40^0.727399687532279)*'Hintergrund Berechnung'!$I$3165,MAX($H40:$J40)/($D40^0.727399687532279)*'Hintergrund Berechnung'!$I$3166)</f>
        <v>#DIV/0!</v>
      </c>
      <c r="R40" s="16" t="e">
        <f t="shared" si="1"/>
        <v>#DIV/0!</v>
      </c>
      <c r="S40" s="16" t="e">
        <f>ROUND(IF(C40&lt;16,$K40/($D40^0.515518364833551)*'Hintergrund Berechnung'!$K$3165,$K40/($D40^0.515518364833551)*'Hintergrund Berechnung'!$K$3166),0)</f>
        <v>#DIV/0!</v>
      </c>
      <c r="T40" s="16">
        <f>ROUND(IF(C40&lt;16,$L40*'Hintergrund Berechnung'!$L$3165,$L40*'Hintergrund Berechnung'!$L$3166),0)</f>
        <v>0</v>
      </c>
      <c r="U40" s="16">
        <f>ROUND(IF(C40&lt;16,IF(M40&gt;0,(25-$M40)*'Hintergrund Berechnung'!$M$3165,0),IF(M40&gt;0,(25-$M40)*'Hintergrund Berechnung'!$M$3166,0)),0)</f>
        <v>0</v>
      </c>
      <c r="V40" s="18" t="e">
        <f t="shared" si="2"/>
        <v>#DIV/0!</v>
      </c>
    </row>
    <row r="41" spans="15:22" x14ac:dyDescent="0.5">
      <c r="O41" s="16">
        <f t="shared" si="0"/>
        <v>0</v>
      </c>
      <c r="P41" s="16" t="e">
        <f>IF($C41&lt;16,MAX($E41:$G41)/($D41^0.727399687532279)*'Hintergrund Berechnung'!$I$3165,MAX($E41:$G41)/($D41^0.727399687532279)*'Hintergrund Berechnung'!$I$3166)</f>
        <v>#DIV/0!</v>
      </c>
      <c r="Q41" s="16" t="e">
        <f>IF($C41&lt;16,MAX($H41:$J41)/($D41^0.727399687532279)*'Hintergrund Berechnung'!$I$3165,MAX($H41:$J41)/($D41^0.727399687532279)*'Hintergrund Berechnung'!$I$3166)</f>
        <v>#DIV/0!</v>
      </c>
      <c r="R41" s="16" t="e">
        <f t="shared" si="1"/>
        <v>#DIV/0!</v>
      </c>
      <c r="S41" s="16" t="e">
        <f>ROUND(IF(C41&lt;16,$K41/($D41^0.515518364833551)*'Hintergrund Berechnung'!$K$3165,$K41/($D41^0.515518364833551)*'Hintergrund Berechnung'!$K$3166),0)</f>
        <v>#DIV/0!</v>
      </c>
      <c r="T41" s="16">
        <f>ROUND(IF(C41&lt;16,$L41*'Hintergrund Berechnung'!$L$3165,$L41*'Hintergrund Berechnung'!$L$3166),0)</f>
        <v>0</v>
      </c>
      <c r="U41" s="16">
        <f>ROUND(IF(C41&lt;16,IF(M41&gt;0,(25-$M41)*'Hintergrund Berechnung'!$M$3165,0),IF(M41&gt;0,(25-$M41)*'Hintergrund Berechnung'!$M$3166,0)),0)</f>
        <v>0</v>
      </c>
      <c r="V41" s="18" t="e">
        <f t="shared" si="2"/>
        <v>#DIV/0!</v>
      </c>
    </row>
    <row r="42" spans="15:22" x14ac:dyDescent="0.5">
      <c r="O42" s="16">
        <f t="shared" si="0"/>
        <v>0</v>
      </c>
      <c r="P42" s="16" t="e">
        <f>IF($C42&lt;16,MAX($E42:$G42)/($D42^0.727399687532279)*'Hintergrund Berechnung'!$I$3165,MAX($E42:$G42)/($D42^0.727399687532279)*'Hintergrund Berechnung'!$I$3166)</f>
        <v>#DIV/0!</v>
      </c>
      <c r="Q42" s="16" t="e">
        <f>IF($C42&lt;16,MAX($H42:$J42)/($D42^0.727399687532279)*'Hintergrund Berechnung'!$I$3165,MAX($H42:$J42)/($D42^0.727399687532279)*'Hintergrund Berechnung'!$I$3166)</f>
        <v>#DIV/0!</v>
      </c>
      <c r="R42" s="16" t="e">
        <f t="shared" si="1"/>
        <v>#DIV/0!</v>
      </c>
      <c r="S42" s="16" t="e">
        <f>ROUND(IF(C42&lt;16,$K42/($D42^0.515518364833551)*'Hintergrund Berechnung'!$K$3165,$K42/($D42^0.515518364833551)*'Hintergrund Berechnung'!$K$3166),0)</f>
        <v>#DIV/0!</v>
      </c>
      <c r="T42" s="16">
        <f>ROUND(IF(C42&lt;16,$L42*'Hintergrund Berechnung'!$L$3165,$L42*'Hintergrund Berechnung'!$L$3166),0)</f>
        <v>0</v>
      </c>
      <c r="U42" s="16">
        <f>ROUND(IF(C42&lt;16,IF(M42&gt;0,(25-$M42)*'Hintergrund Berechnung'!$M$3165,0),IF(M42&gt;0,(25-$M42)*'Hintergrund Berechnung'!$M$3166,0)),0)</f>
        <v>0</v>
      </c>
      <c r="V42" s="18" t="e">
        <f t="shared" si="2"/>
        <v>#DIV/0!</v>
      </c>
    </row>
    <row r="43" spans="15:22" x14ac:dyDescent="0.5">
      <c r="O43" s="16">
        <f t="shared" si="0"/>
        <v>0</v>
      </c>
      <c r="P43" s="16" t="e">
        <f>IF($C43&lt;16,MAX($E43:$G43)/($D43^0.727399687532279)*'Hintergrund Berechnung'!$I$3165,MAX($E43:$G43)/($D43^0.727399687532279)*'Hintergrund Berechnung'!$I$3166)</f>
        <v>#DIV/0!</v>
      </c>
      <c r="Q43" s="16" t="e">
        <f>IF($C43&lt;16,MAX($H43:$J43)/($D43^0.727399687532279)*'Hintergrund Berechnung'!$I$3165,MAX($H43:$J43)/($D43^0.727399687532279)*'Hintergrund Berechnung'!$I$3166)</f>
        <v>#DIV/0!</v>
      </c>
      <c r="R43" s="16" t="e">
        <f t="shared" si="1"/>
        <v>#DIV/0!</v>
      </c>
      <c r="S43" s="16" t="e">
        <f>ROUND(IF(C43&lt;16,$K43/($D43^0.515518364833551)*'Hintergrund Berechnung'!$K$3165,$K43/($D43^0.515518364833551)*'Hintergrund Berechnung'!$K$3166),0)</f>
        <v>#DIV/0!</v>
      </c>
      <c r="T43" s="16">
        <f>ROUND(IF(C43&lt;16,$L43*'Hintergrund Berechnung'!$L$3165,$L43*'Hintergrund Berechnung'!$L$3166),0)</f>
        <v>0</v>
      </c>
      <c r="U43" s="16">
        <f>ROUND(IF(C43&lt;16,IF(M43&gt;0,(25-$M43)*'Hintergrund Berechnung'!$M$3165,0),IF(M43&gt;0,(25-$M43)*'Hintergrund Berechnung'!$M$3166,0)),0)</f>
        <v>0</v>
      </c>
      <c r="V43" s="18" t="e">
        <f t="shared" si="2"/>
        <v>#DIV/0!</v>
      </c>
    </row>
    <row r="44" spans="15:22" x14ac:dyDescent="0.5">
      <c r="O44" s="16">
        <f t="shared" si="0"/>
        <v>0</v>
      </c>
      <c r="P44" s="16" t="e">
        <f>IF($C44&lt;16,MAX($E44:$G44)/($D44^0.727399687532279)*'Hintergrund Berechnung'!$I$3165,MAX($E44:$G44)/($D44^0.727399687532279)*'Hintergrund Berechnung'!$I$3166)</f>
        <v>#DIV/0!</v>
      </c>
      <c r="Q44" s="16" t="e">
        <f>IF($C44&lt;16,MAX($H44:$J44)/($D44^0.727399687532279)*'Hintergrund Berechnung'!$I$3165,MAX($H44:$J44)/($D44^0.727399687532279)*'Hintergrund Berechnung'!$I$3166)</f>
        <v>#DIV/0!</v>
      </c>
      <c r="R44" s="16" t="e">
        <f t="shared" si="1"/>
        <v>#DIV/0!</v>
      </c>
      <c r="S44" s="16" t="e">
        <f>ROUND(IF(C44&lt;16,$K44/($D44^0.515518364833551)*'Hintergrund Berechnung'!$K$3165,$K44/($D44^0.515518364833551)*'Hintergrund Berechnung'!$K$3166),0)</f>
        <v>#DIV/0!</v>
      </c>
      <c r="T44" s="16">
        <f>ROUND(IF(C44&lt;16,$L44*'Hintergrund Berechnung'!$L$3165,$L44*'Hintergrund Berechnung'!$L$3166),0)</f>
        <v>0</v>
      </c>
      <c r="U44" s="16">
        <f>ROUND(IF(C44&lt;16,IF(M44&gt;0,(25-$M44)*'Hintergrund Berechnung'!$M$3165,0),IF(M44&gt;0,(25-$M44)*'Hintergrund Berechnung'!$M$3166,0)),0)</f>
        <v>0</v>
      </c>
      <c r="V44" s="18" t="e">
        <f t="shared" si="2"/>
        <v>#DIV/0!</v>
      </c>
    </row>
    <row r="45" spans="15:22" x14ac:dyDescent="0.5">
      <c r="O45" s="16">
        <f t="shared" si="0"/>
        <v>0</v>
      </c>
      <c r="P45" s="16" t="e">
        <f>IF($C45&lt;16,MAX($E45:$G45)/($D45^0.727399687532279)*'Hintergrund Berechnung'!$I$3165,MAX($E45:$G45)/($D45^0.727399687532279)*'Hintergrund Berechnung'!$I$3166)</f>
        <v>#DIV/0!</v>
      </c>
      <c r="Q45" s="16" t="e">
        <f>IF($C45&lt;16,MAX($H45:$J45)/($D45^0.727399687532279)*'Hintergrund Berechnung'!$I$3165,MAX($H45:$J45)/($D45^0.727399687532279)*'Hintergrund Berechnung'!$I$3166)</f>
        <v>#DIV/0!</v>
      </c>
      <c r="R45" s="16" t="e">
        <f t="shared" si="1"/>
        <v>#DIV/0!</v>
      </c>
      <c r="S45" s="16" t="e">
        <f>ROUND(IF(C45&lt;16,$K45/($D45^0.515518364833551)*'Hintergrund Berechnung'!$K$3165,$K45/($D45^0.515518364833551)*'Hintergrund Berechnung'!$K$3166),0)</f>
        <v>#DIV/0!</v>
      </c>
      <c r="T45" s="16">
        <f>ROUND(IF(C45&lt;16,$L45*'Hintergrund Berechnung'!$L$3165,$L45*'Hintergrund Berechnung'!$L$3166),0)</f>
        <v>0</v>
      </c>
      <c r="U45" s="16">
        <f>ROUND(IF(C45&lt;16,IF(M45&gt;0,(25-$M45)*'Hintergrund Berechnung'!$M$3165,0),IF(M45&gt;0,(25-$M45)*'Hintergrund Berechnung'!$M$3166,0)),0)</f>
        <v>0</v>
      </c>
      <c r="V45" s="18" t="e">
        <f t="shared" si="2"/>
        <v>#DIV/0!</v>
      </c>
    </row>
    <row r="46" spans="15:22" x14ac:dyDescent="0.5">
      <c r="O46" s="16">
        <f t="shared" si="0"/>
        <v>0</v>
      </c>
      <c r="P46" s="16" t="e">
        <f>IF($C46&lt;16,MAX($E46:$G46)/($D46^0.727399687532279)*'Hintergrund Berechnung'!$I$3165,MAX($E46:$G46)/($D46^0.727399687532279)*'Hintergrund Berechnung'!$I$3166)</f>
        <v>#DIV/0!</v>
      </c>
      <c r="Q46" s="16" t="e">
        <f>IF($C46&lt;16,MAX($H46:$J46)/($D46^0.727399687532279)*'Hintergrund Berechnung'!$I$3165,MAX($H46:$J46)/($D46^0.727399687532279)*'Hintergrund Berechnung'!$I$3166)</f>
        <v>#DIV/0!</v>
      </c>
      <c r="R46" s="16" t="e">
        <f t="shared" si="1"/>
        <v>#DIV/0!</v>
      </c>
      <c r="S46" s="16" t="e">
        <f>ROUND(IF(C46&lt;16,$K46/($D46^0.515518364833551)*'Hintergrund Berechnung'!$K$3165,$K46/($D46^0.515518364833551)*'Hintergrund Berechnung'!$K$3166),0)</f>
        <v>#DIV/0!</v>
      </c>
      <c r="T46" s="16">
        <f>ROUND(IF(C46&lt;16,$L46*'Hintergrund Berechnung'!$L$3165,$L46*'Hintergrund Berechnung'!$L$3166),0)</f>
        <v>0</v>
      </c>
      <c r="U46" s="16">
        <f>ROUND(IF(C46&lt;16,IF(M46&gt;0,(25-$M46)*'Hintergrund Berechnung'!$M$3165,0),IF(M46&gt;0,(25-$M46)*'Hintergrund Berechnung'!$M$3166,0)),0)</f>
        <v>0</v>
      </c>
      <c r="V46" s="18" t="e">
        <f t="shared" si="2"/>
        <v>#DIV/0!</v>
      </c>
    </row>
    <row r="47" spans="15:22" x14ac:dyDescent="0.5">
      <c r="O47" s="16">
        <f t="shared" si="0"/>
        <v>0</v>
      </c>
      <c r="P47" s="16" t="e">
        <f>IF($C47&lt;16,MAX($E47:$G47)/($D47^0.727399687532279)*'Hintergrund Berechnung'!$I$3165,MAX($E47:$G47)/($D47^0.727399687532279)*'Hintergrund Berechnung'!$I$3166)</f>
        <v>#DIV/0!</v>
      </c>
      <c r="Q47" s="16" t="e">
        <f>IF($C47&lt;16,MAX($H47:$J47)/($D47^0.727399687532279)*'Hintergrund Berechnung'!$I$3165,MAX($H47:$J47)/($D47^0.727399687532279)*'Hintergrund Berechnung'!$I$3166)</f>
        <v>#DIV/0!</v>
      </c>
      <c r="R47" s="16" t="e">
        <f t="shared" si="1"/>
        <v>#DIV/0!</v>
      </c>
      <c r="S47" s="16" t="e">
        <f>ROUND(IF(C47&lt;16,$K47/($D47^0.515518364833551)*'Hintergrund Berechnung'!$K$3165,$K47/($D47^0.515518364833551)*'Hintergrund Berechnung'!$K$3166),0)</f>
        <v>#DIV/0!</v>
      </c>
      <c r="T47" s="16">
        <f>ROUND(IF(C47&lt;16,$L47*'Hintergrund Berechnung'!$L$3165,$L47*'Hintergrund Berechnung'!$L$3166),0)</f>
        <v>0</v>
      </c>
      <c r="U47" s="16">
        <f>ROUND(IF(C47&lt;16,IF(M47&gt;0,(25-$M47)*'Hintergrund Berechnung'!$M$3165,0),IF(M47&gt;0,(25-$M47)*'Hintergrund Berechnung'!$M$3166,0)),0)</f>
        <v>0</v>
      </c>
      <c r="V47" s="18" t="e">
        <f t="shared" si="2"/>
        <v>#DIV/0!</v>
      </c>
    </row>
    <row r="48" spans="15:22" x14ac:dyDescent="0.5">
      <c r="O48" s="16">
        <f t="shared" si="0"/>
        <v>0</v>
      </c>
      <c r="P48" s="16" t="e">
        <f>IF($C48&lt;16,MAX($E48:$G48)/($D48^0.727399687532279)*'Hintergrund Berechnung'!$I$3165,MAX($E48:$G48)/($D48^0.727399687532279)*'Hintergrund Berechnung'!$I$3166)</f>
        <v>#DIV/0!</v>
      </c>
      <c r="Q48" s="16" t="e">
        <f>IF($C48&lt;16,MAX($H48:$J48)/($D48^0.727399687532279)*'Hintergrund Berechnung'!$I$3165,MAX($H48:$J48)/($D48^0.727399687532279)*'Hintergrund Berechnung'!$I$3166)</f>
        <v>#DIV/0!</v>
      </c>
      <c r="R48" s="16" t="e">
        <f t="shared" si="1"/>
        <v>#DIV/0!</v>
      </c>
      <c r="S48" s="16" t="e">
        <f>ROUND(IF(C48&lt;16,$K48/($D48^0.515518364833551)*'Hintergrund Berechnung'!$K$3165,$K48/($D48^0.515518364833551)*'Hintergrund Berechnung'!$K$3166),0)</f>
        <v>#DIV/0!</v>
      </c>
      <c r="T48" s="16">
        <f>ROUND(IF(C48&lt;16,$L48*'Hintergrund Berechnung'!$L$3165,$L48*'Hintergrund Berechnung'!$L$3166),0)</f>
        <v>0</v>
      </c>
      <c r="U48" s="16">
        <f>ROUND(IF(C48&lt;16,IF(M48&gt;0,(25-$M48)*'Hintergrund Berechnung'!$M$3165,0),IF(M48&gt;0,(25-$M48)*'Hintergrund Berechnung'!$M$3166,0)),0)</f>
        <v>0</v>
      </c>
      <c r="V48" s="18" t="e">
        <f t="shared" si="2"/>
        <v>#DIV/0!</v>
      </c>
    </row>
    <row r="49" spans="15:22" x14ac:dyDescent="0.5">
      <c r="O49" s="16">
        <f t="shared" si="0"/>
        <v>0</v>
      </c>
      <c r="P49" s="16" t="e">
        <f>IF($C49&lt;16,MAX($E49:$G49)/($D49^0.727399687532279)*'Hintergrund Berechnung'!$I$3165,MAX($E49:$G49)/($D49^0.727399687532279)*'Hintergrund Berechnung'!$I$3166)</f>
        <v>#DIV/0!</v>
      </c>
      <c r="Q49" s="16" t="e">
        <f>IF($C49&lt;16,MAX($H49:$J49)/($D49^0.727399687532279)*'Hintergrund Berechnung'!$I$3165,MAX($H49:$J49)/($D49^0.727399687532279)*'Hintergrund Berechnung'!$I$3166)</f>
        <v>#DIV/0!</v>
      </c>
      <c r="R49" s="16" t="e">
        <f t="shared" si="1"/>
        <v>#DIV/0!</v>
      </c>
      <c r="S49" s="16" t="e">
        <f>ROUND(IF(C49&lt;16,$K49/($D49^0.515518364833551)*'Hintergrund Berechnung'!$K$3165,$K49/($D49^0.515518364833551)*'Hintergrund Berechnung'!$K$3166),0)</f>
        <v>#DIV/0!</v>
      </c>
      <c r="T49" s="16">
        <f>ROUND(IF(C49&lt;16,$L49*'Hintergrund Berechnung'!$L$3165,$L49*'Hintergrund Berechnung'!$L$3166),0)</f>
        <v>0</v>
      </c>
      <c r="U49" s="16">
        <f>ROUND(IF(C49&lt;16,IF(M49&gt;0,(25-$M49)*'Hintergrund Berechnung'!$M$3165,0),IF(M49&gt;0,(25-$M49)*'Hintergrund Berechnung'!$M$3166,0)),0)</f>
        <v>0</v>
      </c>
      <c r="V49" s="18" t="e">
        <f t="shared" si="2"/>
        <v>#DIV/0!</v>
      </c>
    </row>
    <row r="50" spans="15:22" x14ac:dyDescent="0.5">
      <c r="O50" s="16">
        <f t="shared" si="0"/>
        <v>0</v>
      </c>
      <c r="P50" s="16" t="e">
        <f>IF($C50&lt;16,MAX($E50:$G50)/($D50^0.727399687532279)*'Hintergrund Berechnung'!$I$3165,MAX($E50:$G50)/($D50^0.727399687532279)*'Hintergrund Berechnung'!$I$3166)</f>
        <v>#DIV/0!</v>
      </c>
      <c r="Q50" s="16" t="e">
        <f>IF($C50&lt;16,MAX($H50:$J50)/($D50^0.727399687532279)*'Hintergrund Berechnung'!$I$3165,MAX($H50:$J50)/($D50^0.727399687532279)*'Hintergrund Berechnung'!$I$3166)</f>
        <v>#DIV/0!</v>
      </c>
      <c r="R50" s="16" t="e">
        <f t="shared" si="1"/>
        <v>#DIV/0!</v>
      </c>
      <c r="S50" s="16" t="e">
        <f>ROUND(IF(C50&lt;16,$K50/($D50^0.515518364833551)*'Hintergrund Berechnung'!$K$3165,$K50/($D50^0.515518364833551)*'Hintergrund Berechnung'!$K$3166),0)</f>
        <v>#DIV/0!</v>
      </c>
      <c r="T50" s="16">
        <f>ROUND(IF(C50&lt;16,$L50*'Hintergrund Berechnung'!$L$3165,$L50*'Hintergrund Berechnung'!$L$3166),0)</f>
        <v>0</v>
      </c>
      <c r="U50" s="16">
        <f>ROUND(IF(C50&lt;16,IF(M50&gt;0,(25-$M50)*'Hintergrund Berechnung'!$M$3165,0),IF(M50&gt;0,(25-$M50)*'Hintergrund Berechnung'!$M$3166,0)),0)</f>
        <v>0</v>
      </c>
      <c r="V50" s="18" t="e">
        <f t="shared" si="2"/>
        <v>#DIV/0!</v>
      </c>
    </row>
    <row r="51" spans="15:22" x14ac:dyDescent="0.5">
      <c r="O51" s="16">
        <f t="shared" si="0"/>
        <v>0</v>
      </c>
      <c r="P51" s="16" t="e">
        <f>IF($C51&lt;16,MAX($E51:$G51)/($D51^0.727399687532279)*'Hintergrund Berechnung'!$I$3165,MAX($E51:$G51)/($D51^0.727399687532279)*'Hintergrund Berechnung'!$I$3166)</f>
        <v>#DIV/0!</v>
      </c>
      <c r="Q51" s="16" t="e">
        <f>IF($C51&lt;16,MAX($H51:$J51)/($D51^0.727399687532279)*'Hintergrund Berechnung'!$I$3165,MAX($H51:$J51)/($D51^0.727399687532279)*'Hintergrund Berechnung'!$I$3166)</f>
        <v>#DIV/0!</v>
      </c>
      <c r="R51" s="16" t="e">
        <f t="shared" si="1"/>
        <v>#DIV/0!</v>
      </c>
      <c r="S51" s="16" t="e">
        <f>ROUND(IF(C51&lt;16,$K51/($D51^0.515518364833551)*'Hintergrund Berechnung'!$K$3165,$K51/($D51^0.515518364833551)*'Hintergrund Berechnung'!$K$3166),0)</f>
        <v>#DIV/0!</v>
      </c>
      <c r="T51" s="16">
        <f>ROUND(IF(C51&lt;16,$L51*'Hintergrund Berechnung'!$L$3165,$L51*'Hintergrund Berechnung'!$L$3166),0)</f>
        <v>0</v>
      </c>
      <c r="U51" s="16">
        <f>ROUND(IF(C51&lt;16,IF(M51&gt;0,(25-$M51)*'Hintergrund Berechnung'!$M$3165,0),IF(M51&gt;0,(25-$M51)*'Hintergrund Berechnung'!$M$3166,0)),0)</f>
        <v>0</v>
      </c>
      <c r="V51" s="18" t="e">
        <f t="shared" si="2"/>
        <v>#DIV/0!</v>
      </c>
    </row>
    <row r="52" spans="15:22" x14ac:dyDescent="0.5">
      <c r="O52" s="16">
        <f t="shared" si="0"/>
        <v>0</v>
      </c>
      <c r="P52" s="16" t="e">
        <f>IF($C52&lt;16,MAX($E52:$G52)/($D52^0.727399687532279)*'Hintergrund Berechnung'!$I$3165,MAX($E52:$G52)/($D52^0.727399687532279)*'Hintergrund Berechnung'!$I$3166)</f>
        <v>#DIV/0!</v>
      </c>
      <c r="Q52" s="16" t="e">
        <f>IF($C52&lt;16,MAX($H52:$J52)/($D52^0.727399687532279)*'Hintergrund Berechnung'!$I$3165,MAX($H52:$J52)/($D52^0.727399687532279)*'Hintergrund Berechnung'!$I$3166)</f>
        <v>#DIV/0!</v>
      </c>
      <c r="R52" s="16" t="e">
        <f t="shared" si="1"/>
        <v>#DIV/0!</v>
      </c>
      <c r="S52" s="16" t="e">
        <f>ROUND(IF(C52&lt;16,$K52/($D52^0.515518364833551)*'Hintergrund Berechnung'!$K$3165,$K52/($D52^0.515518364833551)*'Hintergrund Berechnung'!$K$3166),0)</f>
        <v>#DIV/0!</v>
      </c>
      <c r="T52" s="16">
        <f>ROUND(IF(C52&lt;16,$L52*'Hintergrund Berechnung'!$L$3165,$L52*'Hintergrund Berechnung'!$L$3166),0)</f>
        <v>0</v>
      </c>
      <c r="U52" s="16">
        <f>ROUND(IF(C52&lt;16,IF(M52&gt;0,(25-$M52)*'Hintergrund Berechnung'!$M$3165,0),IF(M52&gt;0,(25-$M52)*'Hintergrund Berechnung'!$M$3166,0)),0)</f>
        <v>0</v>
      </c>
      <c r="V52" s="18" t="e">
        <f t="shared" si="2"/>
        <v>#DIV/0!</v>
      </c>
    </row>
    <row r="53" spans="15:22" x14ac:dyDescent="0.5">
      <c r="O53" s="16">
        <f t="shared" si="0"/>
        <v>0</v>
      </c>
      <c r="P53" s="16" t="e">
        <f>IF($C53&lt;16,MAX($E53:$G53)/($D53^0.727399687532279)*'Hintergrund Berechnung'!$I$3165,MAX($E53:$G53)/($D53^0.727399687532279)*'Hintergrund Berechnung'!$I$3166)</f>
        <v>#DIV/0!</v>
      </c>
      <c r="Q53" s="16" t="e">
        <f>IF($C53&lt;16,MAX($H53:$J53)/($D53^0.727399687532279)*'Hintergrund Berechnung'!$I$3165,MAX($H53:$J53)/($D53^0.727399687532279)*'Hintergrund Berechnung'!$I$3166)</f>
        <v>#DIV/0!</v>
      </c>
      <c r="R53" s="16" t="e">
        <f t="shared" si="1"/>
        <v>#DIV/0!</v>
      </c>
      <c r="S53" s="16" t="e">
        <f>ROUND(IF(C53&lt;16,$K53/($D53^0.515518364833551)*'Hintergrund Berechnung'!$K$3165,$K53/($D53^0.515518364833551)*'Hintergrund Berechnung'!$K$3166),0)</f>
        <v>#DIV/0!</v>
      </c>
      <c r="T53" s="16">
        <f>ROUND(IF(C53&lt;16,$L53*'Hintergrund Berechnung'!$L$3165,$L53*'Hintergrund Berechnung'!$L$3166),0)</f>
        <v>0</v>
      </c>
      <c r="U53" s="16">
        <f>ROUND(IF(C53&lt;16,IF(M53&gt;0,(25-$M53)*'Hintergrund Berechnung'!$M$3165,0),IF(M53&gt;0,(25-$M53)*'Hintergrund Berechnung'!$M$3166,0)),0)</f>
        <v>0</v>
      </c>
      <c r="V53" s="18" t="e">
        <f t="shared" si="2"/>
        <v>#DIV/0!</v>
      </c>
    </row>
    <row r="54" spans="15:22" x14ac:dyDescent="0.5">
      <c r="O54" s="16">
        <f t="shared" si="0"/>
        <v>0</v>
      </c>
      <c r="P54" s="16" t="e">
        <f>IF($C54&lt;16,MAX($E54:$G54)/($D54^0.727399687532279)*'Hintergrund Berechnung'!$I$3165,MAX($E54:$G54)/($D54^0.727399687532279)*'Hintergrund Berechnung'!$I$3166)</f>
        <v>#DIV/0!</v>
      </c>
      <c r="Q54" s="16" t="e">
        <f>IF($C54&lt;16,MAX($H54:$J54)/($D54^0.727399687532279)*'Hintergrund Berechnung'!$I$3165,MAX($H54:$J54)/($D54^0.727399687532279)*'Hintergrund Berechnung'!$I$3166)</f>
        <v>#DIV/0!</v>
      </c>
      <c r="R54" s="16" t="e">
        <f t="shared" si="1"/>
        <v>#DIV/0!</v>
      </c>
      <c r="S54" s="16" t="e">
        <f>ROUND(IF(C54&lt;16,$K54/($D54^0.515518364833551)*'Hintergrund Berechnung'!$K$3165,$K54/($D54^0.515518364833551)*'Hintergrund Berechnung'!$K$3166),0)</f>
        <v>#DIV/0!</v>
      </c>
      <c r="T54" s="16">
        <f>ROUND(IF(C54&lt;16,$L54*'Hintergrund Berechnung'!$L$3165,$L54*'Hintergrund Berechnung'!$L$3166),0)</f>
        <v>0</v>
      </c>
      <c r="U54" s="16">
        <f>ROUND(IF(C54&lt;16,IF(M54&gt;0,(25-$M54)*'Hintergrund Berechnung'!$M$3165,0),IF(M54&gt;0,(25-$M54)*'Hintergrund Berechnung'!$M$3166,0)),0)</f>
        <v>0</v>
      </c>
      <c r="V54" s="18" t="e">
        <f t="shared" si="2"/>
        <v>#DIV/0!</v>
      </c>
    </row>
    <row r="55" spans="15:22" x14ac:dyDescent="0.5">
      <c r="O55" s="16">
        <f t="shared" si="0"/>
        <v>0</v>
      </c>
      <c r="P55" s="16" t="e">
        <f>IF($C55&lt;16,MAX($E55:$G55)/($D55^0.727399687532279)*'Hintergrund Berechnung'!$I$3165,MAX($E55:$G55)/($D55^0.727399687532279)*'Hintergrund Berechnung'!$I$3166)</f>
        <v>#DIV/0!</v>
      </c>
      <c r="Q55" s="16" t="e">
        <f>IF($C55&lt;16,MAX($H55:$J55)/($D55^0.727399687532279)*'Hintergrund Berechnung'!$I$3165,MAX($H55:$J55)/($D55^0.727399687532279)*'Hintergrund Berechnung'!$I$3166)</f>
        <v>#DIV/0!</v>
      </c>
      <c r="R55" s="16" t="e">
        <f t="shared" si="1"/>
        <v>#DIV/0!</v>
      </c>
      <c r="S55" s="16" t="e">
        <f>ROUND(IF(C55&lt;16,$K55/($D55^0.515518364833551)*'Hintergrund Berechnung'!$K$3165,$K55/($D55^0.515518364833551)*'Hintergrund Berechnung'!$K$3166),0)</f>
        <v>#DIV/0!</v>
      </c>
      <c r="T55" s="16">
        <f>ROUND(IF(C55&lt;16,$L55*'Hintergrund Berechnung'!$L$3165,$L55*'Hintergrund Berechnung'!$L$3166),0)</f>
        <v>0</v>
      </c>
      <c r="U55" s="16">
        <f>ROUND(IF(C55&lt;16,IF(M55&gt;0,(25-$M55)*'Hintergrund Berechnung'!$M$3165,0),IF(M55&gt;0,(25-$M55)*'Hintergrund Berechnung'!$M$3166,0)),0)</f>
        <v>0</v>
      </c>
      <c r="V55" s="18" t="e">
        <f t="shared" si="2"/>
        <v>#DIV/0!</v>
      </c>
    </row>
    <row r="56" spans="15:22" x14ac:dyDescent="0.5">
      <c r="O56" s="16">
        <f t="shared" si="0"/>
        <v>0</v>
      </c>
      <c r="P56" s="16" t="e">
        <f>IF($C56&lt;16,MAX($E56:$G56)/($D56^0.727399687532279)*'Hintergrund Berechnung'!$I$3165,MAX($E56:$G56)/($D56^0.727399687532279)*'Hintergrund Berechnung'!$I$3166)</f>
        <v>#DIV/0!</v>
      </c>
      <c r="Q56" s="16" t="e">
        <f>IF($C56&lt;16,MAX($H56:$J56)/($D56^0.727399687532279)*'Hintergrund Berechnung'!$I$3165,MAX($H56:$J56)/($D56^0.727399687532279)*'Hintergrund Berechnung'!$I$3166)</f>
        <v>#DIV/0!</v>
      </c>
      <c r="R56" s="16" t="e">
        <f t="shared" si="1"/>
        <v>#DIV/0!</v>
      </c>
      <c r="S56" s="16" t="e">
        <f>ROUND(IF(C56&lt;16,$K56/($D56^0.515518364833551)*'Hintergrund Berechnung'!$K$3165,$K56/($D56^0.515518364833551)*'Hintergrund Berechnung'!$K$3166),0)</f>
        <v>#DIV/0!</v>
      </c>
      <c r="T56" s="16">
        <f>ROUND(IF(C56&lt;16,$L56*'Hintergrund Berechnung'!$L$3165,$L56*'Hintergrund Berechnung'!$L$3166),0)</f>
        <v>0</v>
      </c>
      <c r="U56" s="16">
        <f>ROUND(IF(C56&lt;16,IF(M56&gt;0,(25-$M56)*'Hintergrund Berechnung'!$M$3165,0),IF(M56&gt;0,(25-$M56)*'Hintergrund Berechnung'!$M$3166,0)),0)</f>
        <v>0</v>
      </c>
      <c r="V56" s="18" t="e">
        <f t="shared" si="2"/>
        <v>#DIV/0!</v>
      </c>
    </row>
    <row r="57" spans="15:22" x14ac:dyDescent="0.5">
      <c r="O57" s="16">
        <f t="shared" si="0"/>
        <v>0</v>
      </c>
      <c r="P57" s="16" t="e">
        <f>IF($C57&lt;16,MAX($E57:$G57)/($D57^0.727399687532279)*'Hintergrund Berechnung'!$I$3165,MAX($E57:$G57)/($D57^0.727399687532279)*'Hintergrund Berechnung'!$I$3166)</f>
        <v>#DIV/0!</v>
      </c>
      <c r="Q57" s="16" t="e">
        <f>IF($C57&lt;16,MAX($H57:$J57)/($D57^0.727399687532279)*'Hintergrund Berechnung'!$I$3165,MAX($H57:$J57)/($D57^0.727399687532279)*'Hintergrund Berechnung'!$I$3166)</f>
        <v>#DIV/0!</v>
      </c>
      <c r="R57" s="16" t="e">
        <f t="shared" si="1"/>
        <v>#DIV/0!</v>
      </c>
      <c r="S57" s="16" t="e">
        <f>ROUND(IF(C57&lt;16,$K57/($D57^0.515518364833551)*'Hintergrund Berechnung'!$K$3165,$K57/($D57^0.515518364833551)*'Hintergrund Berechnung'!$K$3166),0)</f>
        <v>#DIV/0!</v>
      </c>
      <c r="T57" s="16">
        <f>ROUND(IF(C57&lt;16,$L57*'Hintergrund Berechnung'!$L$3165,$L57*'Hintergrund Berechnung'!$L$3166),0)</f>
        <v>0</v>
      </c>
      <c r="U57" s="16">
        <f>ROUND(IF(C57&lt;16,IF(M57&gt;0,(25-$M57)*'Hintergrund Berechnung'!$M$3165,0),IF(M57&gt;0,(25-$M57)*'Hintergrund Berechnung'!$M$3166,0)),0)</f>
        <v>0</v>
      </c>
      <c r="V57" s="18" t="e">
        <f t="shared" si="2"/>
        <v>#DIV/0!</v>
      </c>
    </row>
    <row r="58" spans="15:22" x14ac:dyDescent="0.5">
      <c r="O58" s="16">
        <f t="shared" si="0"/>
        <v>0</v>
      </c>
      <c r="P58" s="16" t="e">
        <f>IF($C58&lt;16,MAX($E58:$G58)/($D58^0.727399687532279)*'Hintergrund Berechnung'!$I$3165,MAX($E58:$G58)/($D58^0.727399687532279)*'Hintergrund Berechnung'!$I$3166)</f>
        <v>#DIV/0!</v>
      </c>
      <c r="Q58" s="16" t="e">
        <f>IF($C58&lt;16,MAX($H58:$J58)/($D58^0.727399687532279)*'Hintergrund Berechnung'!$I$3165,MAX($H58:$J58)/($D58^0.727399687532279)*'Hintergrund Berechnung'!$I$3166)</f>
        <v>#DIV/0!</v>
      </c>
      <c r="R58" s="16" t="e">
        <f t="shared" si="1"/>
        <v>#DIV/0!</v>
      </c>
      <c r="S58" s="16" t="e">
        <f>ROUND(IF(C58&lt;16,$K58/($D58^0.515518364833551)*'Hintergrund Berechnung'!$K$3165,$K58/($D58^0.515518364833551)*'Hintergrund Berechnung'!$K$3166),0)</f>
        <v>#DIV/0!</v>
      </c>
      <c r="T58" s="16">
        <f>ROUND(IF(C58&lt;16,$L58*'Hintergrund Berechnung'!$L$3165,$L58*'Hintergrund Berechnung'!$L$3166),0)</f>
        <v>0</v>
      </c>
      <c r="U58" s="16">
        <f>ROUND(IF(C58&lt;16,IF(M58&gt;0,(25-$M58)*'Hintergrund Berechnung'!$M$3165,0),IF(M58&gt;0,(25-$M58)*'Hintergrund Berechnung'!$M$3166,0)),0)</f>
        <v>0</v>
      </c>
      <c r="V58" s="18" t="e">
        <f t="shared" si="2"/>
        <v>#DIV/0!</v>
      </c>
    </row>
    <row r="59" spans="15:22" x14ac:dyDescent="0.5">
      <c r="O59" s="16">
        <f t="shared" si="0"/>
        <v>0</v>
      </c>
      <c r="P59" s="16" t="e">
        <f>IF($C59&lt;16,MAX($E59:$G59)/($D59^0.727399687532279)*'Hintergrund Berechnung'!$I$3165,MAX($E59:$G59)/($D59^0.727399687532279)*'Hintergrund Berechnung'!$I$3166)</f>
        <v>#DIV/0!</v>
      </c>
      <c r="Q59" s="16" t="e">
        <f>IF($C59&lt;16,MAX($H59:$J59)/($D59^0.727399687532279)*'Hintergrund Berechnung'!$I$3165,MAX($H59:$J59)/($D59^0.727399687532279)*'Hintergrund Berechnung'!$I$3166)</f>
        <v>#DIV/0!</v>
      </c>
      <c r="R59" s="16" t="e">
        <f t="shared" si="1"/>
        <v>#DIV/0!</v>
      </c>
      <c r="S59" s="16" t="e">
        <f>ROUND(IF(C59&lt;16,$K59/($D59^0.515518364833551)*'Hintergrund Berechnung'!$K$3165,$K59/($D59^0.515518364833551)*'Hintergrund Berechnung'!$K$3166),0)</f>
        <v>#DIV/0!</v>
      </c>
      <c r="T59" s="16">
        <f>ROUND(IF(C59&lt;16,$L59*'Hintergrund Berechnung'!$L$3165,$L59*'Hintergrund Berechnung'!$L$3166),0)</f>
        <v>0</v>
      </c>
      <c r="U59" s="16">
        <f>ROUND(IF(C59&lt;16,IF(M59&gt;0,(25-$M59)*'Hintergrund Berechnung'!$M$3165,0),IF(M59&gt;0,(25-$M59)*'Hintergrund Berechnung'!$M$3166,0)),0)</f>
        <v>0</v>
      </c>
      <c r="V59" s="18" t="e">
        <f t="shared" si="2"/>
        <v>#DIV/0!</v>
      </c>
    </row>
    <row r="60" spans="15:22" x14ac:dyDescent="0.5">
      <c r="O60" s="16">
        <f t="shared" si="0"/>
        <v>0</v>
      </c>
      <c r="P60" s="16" t="e">
        <f>IF($C60&lt;16,MAX($E60:$G60)/($D60^0.727399687532279)*'Hintergrund Berechnung'!$I$3165,MAX($E60:$G60)/($D60^0.727399687532279)*'Hintergrund Berechnung'!$I$3166)</f>
        <v>#DIV/0!</v>
      </c>
      <c r="Q60" s="16" t="e">
        <f>IF($C60&lt;16,MAX($H60:$J60)/($D60^0.727399687532279)*'Hintergrund Berechnung'!$I$3165,MAX($H60:$J60)/($D60^0.727399687532279)*'Hintergrund Berechnung'!$I$3166)</f>
        <v>#DIV/0!</v>
      </c>
      <c r="R60" s="16" t="e">
        <f t="shared" si="1"/>
        <v>#DIV/0!</v>
      </c>
      <c r="S60" s="16" t="e">
        <f>ROUND(IF(C60&lt;16,$K60/($D60^0.515518364833551)*'Hintergrund Berechnung'!$K$3165,$K60/($D60^0.515518364833551)*'Hintergrund Berechnung'!$K$3166),0)</f>
        <v>#DIV/0!</v>
      </c>
      <c r="T60" s="16">
        <f>ROUND(IF(C60&lt;16,$L60*'Hintergrund Berechnung'!$L$3165,$L60*'Hintergrund Berechnung'!$L$3166),0)</f>
        <v>0</v>
      </c>
      <c r="U60" s="16">
        <f>ROUND(IF(C60&lt;16,IF(M60&gt;0,(25-$M60)*'Hintergrund Berechnung'!$M$3165,0),IF(M60&gt;0,(25-$M60)*'Hintergrund Berechnung'!$M$3166,0)),0)</f>
        <v>0</v>
      </c>
      <c r="V60" s="18" t="e">
        <f t="shared" si="2"/>
        <v>#DIV/0!</v>
      </c>
    </row>
    <row r="61" spans="15:22" x14ac:dyDescent="0.5">
      <c r="O61" s="16">
        <f t="shared" si="0"/>
        <v>0</v>
      </c>
      <c r="P61" s="16" t="e">
        <f>IF($C61&lt;16,MAX($E61:$G61)/($D61^0.727399687532279)*'Hintergrund Berechnung'!$I$3165,MAX($E61:$G61)/($D61^0.727399687532279)*'Hintergrund Berechnung'!$I$3166)</f>
        <v>#DIV/0!</v>
      </c>
      <c r="Q61" s="16" t="e">
        <f>IF($C61&lt;16,MAX($H61:$J61)/($D61^0.727399687532279)*'Hintergrund Berechnung'!$I$3165,MAX($H61:$J61)/($D61^0.727399687532279)*'Hintergrund Berechnung'!$I$3166)</f>
        <v>#DIV/0!</v>
      </c>
      <c r="R61" s="16" t="e">
        <f t="shared" si="1"/>
        <v>#DIV/0!</v>
      </c>
      <c r="S61" s="16" t="e">
        <f>ROUND(IF(C61&lt;16,$K61/($D61^0.515518364833551)*'Hintergrund Berechnung'!$K$3165,$K61/($D61^0.515518364833551)*'Hintergrund Berechnung'!$K$3166),0)</f>
        <v>#DIV/0!</v>
      </c>
      <c r="T61" s="16">
        <f>ROUND(IF(C61&lt;16,$L61*'Hintergrund Berechnung'!$L$3165,$L61*'Hintergrund Berechnung'!$L$3166),0)</f>
        <v>0</v>
      </c>
      <c r="U61" s="16">
        <f>ROUND(IF(C61&lt;16,IF(M61&gt;0,(25-$M61)*'Hintergrund Berechnung'!$M$3165,0),IF(M61&gt;0,(25-$M61)*'Hintergrund Berechnung'!$M$3166,0)),0)</f>
        <v>0</v>
      </c>
      <c r="V61" s="18" t="e">
        <f t="shared" si="2"/>
        <v>#DIV/0!</v>
      </c>
    </row>
    <row r="62" spans="15:22" x14ac:dyDescent="0.5">
      <c r="O62" s="16">
        <f t="shared" si="0"/>
        <v>0</v>
      </c>
      <c r="P62" s="16" t="e">
        <f>IF($C62&lt;16,MAX($E62:$G62)/($D62^0.727399687532279)*'Hintergrund Berechnung'!$I$3165,MAX($E62:$G62)/($D62^0.727399687532279)*'Hintergrund Berechnung'!$I$3166)</f>
        <v>#DIV/0!</v>
      </c>
      <c r="Q62" s="16" t="e">
        <f>IF($C62&lt;16,MAX($H62:$J62)/($D62^0.727399687532279)*'Hintergrund Berechnung'!$I$3165,MAX($H62:$J62)/($D62^0.727399687532279)*'Hintergrund Berechnung'!$I$3166)</f>
        <v>#DIV/0!</v>
      </c>
      <c r="R62" s="16" t="e">
        <f t="shared" si="1"/>
        <v>#DIV/0!</v>
      </c>
      <c r="S62" s="16" t="e">
        <f>ROUND(IF(C62&lt;16,$K62/($D62^0.515518364833551)*'Hintergrund Berechnung'!$K$3165,$K62/($D62^0.515518364833551)*'Hintergrund Berechnung'!$K$3166),0)</f>
        <v>#DIV/0!</v>
      </c>
      <c r="T62" s="16">
        <f>ROUND(IF(C62&lt;16,$L62*'Hintergrund Berechnung'!$L$3165,$L62*'Hintergrund Berechnung'!$L$3166),0)</f>
        <v>0</v>
      </c>
      <c r="U62" s="16">
        <f>ROUND(IF(C62&lt;16,IF(M62&gt;0,(25-$M62)*'Hintergrund Berechnung'!$M$3165,0),IF(M62&gt;0,(25-$M62)*'Hintergrund Berechnung'!$M$3166,0)),0)</f>
        <v>0</v>
      </c>
      <c r="V62" s="18" t="e">
        <f t="shared" si="2"/>
        <v>#DIV/0!</v>
      </c>
    </row>
    <row r="63" spans="15:22" x14ac:dyDescent="0.5">
      <c r="O63" s="16">
        <f t="shared" si="0"/>
        <v>0</v>
      </c>
      <c r="P63" s="16" t="e">
        <f>IF($C63&lt;16,MAX($E63:$G63)/($D63^0.727399687532279)*'Hintergrund Berechnung'!$I$3165,MAX($E63:$G63)/($D63^0.727399687532279)*'Hintergrund Berechnung'!$I$3166)</f>
        <v>#DIV/0!</v>
      </c>
      <c r="Q63" s="16" t="e">
        <f>IF($C63&lt;16,MAX($H63:$J63)/($D63^0.727399687532279)*'Hintergrund Berechnung'!$I$3165,MAX($H63:$J63)/($D63^0.727399687532279)*'Hintergrund Berechnung'!$I$3166)</f>
        <v>#DIV/0!</v>
      </c>
      <c r="R63" s="16" t="e">
        <f t="shared" si="1"/>
        <v>#DIV/0!</v>
      </c>
      <c r="S63" s="16" t="e">
        <f>ROUND(IF(C63&lt;16,$K63/($D63^0.515518364833551)*'Hintergrund Berechnung'!$K$3165,$K63/($D63^0.515518364833551)*'Hintergrund Berechnung'!$K$3166),0)</f>
        <v>#DIV/0!</v>
      </c>
      <c r="T63" s="16">
        <f>ROUND(IF(C63&lt;16,$L63*'Hintergrund Berechnung'!$L$3165,$L63*'Hintergrund Berechnung'!$L$3166),0)</f>
        <v>0</v>
      </c>
      <c r="U63" s="16">
        <f>ROUND(IF(C63&lt;16,IF(M63&gt;0,(25-$M63)*'Hintergrund Berechnung'!$M$3165,0),IF(M63&gt;0,(25-$M63)*'Hintergrund Berechnung'!$M$3166,0)),0)</f>
        <v>0</v>
      </c>
      <c r="V63" s="18" t="e">
        <f t="shared" si="2"/>
        <v>#DIV/0!</v>
      </c>
    </row>
    <row r="64" spans="15:22" x14ac:dyDescent="0.5">
      <c r="O64" s="16">
        <f t="shared" ref="O64:O127" si="3">MAX(E64,F64,G64)+MAX(H64,I64,J64)</f>
        <v>0</v>
      </c>
      <c r="P64" s="16" t="e">
        <f>IF($C64&lt;16,MAX($E64:$G64)/($D64^0.727399687532279)*'Hintergrund Berechnung'!$I$3165,MAX($E64:$G64)/($D64^0.727399687532279)*'Hintergrund Berechnung'!$I$3166)</f>
        <v>#DIV/0!</v>
      </c>
      <c r="Q64" s="16" t="e">
        <f>IF($C64&lt;16,MAX($H64:$J64)/($D64^0.727399687532279)*'Hintergrund Berechnung'!$I$3165,MAX($H64:$J64)/($D64^0.727399687532279)*'Hintergrund Berechnung'!$I$3166)</f>
        <v>#DIV/0!</v>
      </c>
      <c r="R64" s="16" t="e">
        <f t="shared" ref="R64:R127" si="4">P64+Q64</f>
        <v>#DIV/0!</v>
      </c>
      <c r="S64" s="16" t="e">
        <f>ROUND(IF(C64&lt;16,$K64/($D64^0.515518364833551)*'Hintergrund Berechnung'!$K$3165,$K64/($D64^0.515518364833551)*'Hintergrund Berechnung'!$K$3166),0)</f>
        <v>#DIV/0!</v>
      </c>
      <c r="T64" s="16">
        <f>ROUND(IF(C64&lt;16,$L64*'Hintergrund Berechnung'!$L$3165,$L64*'Hintergrund Berechnung'!$L$3166),0)</f>
        <v>0</v>
      </c>
      <c r="U64" s="16">
        <f>ROUND(IF(C64&lt;16,IF(M64&gt;0,(25-$M64)*'Hintergrund Berechnung'!$M$3165,0),IF(M64&gt;0,(25-$M64)*'Hintergrund Berechnung'!$M$3166,0)),0)</f>
        <v>0</v>
      </c>
      <c r="V64" s="18" t="e">
        <f t="shared" ref="V64:V127" si="5">ROUND(SUM(R64:U64),0)</f>
        <v>#DIV/0!</v>
      </c>
    </row>
    <row r="65" spans="15:22" x14ac:dyDescent="0.5">
      <c r="O65" s="16">
        <f t="shared" si="3"/>
        <v>0</v>
      </c>
      <c r="P65" s="16" t="e">
        <f>IF($C65&lt;16,MAX($E65:$G65)/($D65^0.727399687532279)*'Hintergrund Berechnung'!$I$3165,MAX($E65:$G65)/($D65^0.727399687532279)*'Hintergrund Berechnung'!$I$3166)</f>
        <v>#DIV/0!</v>
      </c>
      <c r="Q65" s="16" t="e">
        <f>IF($C65&lt;16,MAX($H65:$J65)/($D65^0.727399687532279)*'Hintergrund Berechnung'!$I$3165,MAX($H65:$J65)/($D65^0.727399687532279)*'Hintergrund Berechnung'!$I$3166)</f>
        <v>#DIV/0!</v>
      </c>
      <c r="R65" s="16" t="e">
        <f t="shared" si="4"/>
        <v>#DIV/0!</v>
      </c>
      <c r="S65" s="16" t="e">
        <f>ROUND(IF(C65&lt;16,$K65/($D65^0.515518364833551)*'Hintergrund Berechnung'!$K$3165,$K65/($D65^0.515518364833551)*'Hintergrund Berechnung'!$K$3166),0)</f>
        <v>#DIV/0!</v>
      </c>
      <c r="T65" s="16">
        <f>ROUND(IF(C65&lt;16,$L65*'Hintergrund Berechnung'!$L$3165,$L65*'Hintergrund Berechnung'!$L$3166),0)</f>
        <v>0</v>
      </c>
      <c r="U65" s="16">
        <f>ROUND(IF(C65&lt;16,IF(M65&gt;0,(25-$M65)*'Hintergrund Berechnung'!$M$3165,0),IF(M65&gt;0,(25-$M65)*'Hintergrund Berechnung'!$M$3166,0)),0)</f>
        <v>0</v>
      </c>
      <c r="V65" s="18" t="e">
        <f t="shared" si="5"/>
        <v>#DIV/0!</v>
      </c>
    </row>
    <row r="66" spans="15:22" x14ac:dyDescent="0.5">
      <c r="O66" s="16">
        <f t="shared" si="3"/>
        <v>0</v>
      </c>
      <c r="P66" s="16" t="e">
        <f>IF($C66&lt;16,MAX($E66:$G66)/($D66^0.727399687532279)*'Hintergrund Berechnung'!$I$3165,MAX($E66:$G66)/($D66^0.727399687532279)*'Hintergrund Berechnung'!$I$3166)</f>
        <v>#DIV/0!</v>
      </c>
      <c r="Q66" s="16" t="e">
        <f>IF($C66&lt;16,MAX($H66:$J66)/($D66^0.727399687532279)*'Hintergrund Berechnung'!$I$3165,MAX($H66:$J66)/($D66^0.727399687532279)*'Hintergrund Berechnung'!$I$3166)</f>
        <v>#DIV/0!</v>
      </c>
      <c r="R66" s="16" t="e">
        <f t="shared" si="4"/>
        <v>#DIV/0!</v>
      </c>
      <c r="S66" s="16" t="e">
        <f>ROUND(IF(C66&lt;16,$K66/($D66^0.515518364833551)*'Hintergrund Berechnung'!$K$3165,$K66/($D66^0.515518364833551)*'Hintergrund Berechnung'!$K$3166),0)</f>
        <v>#DIV/0!</v>
      </c>
      <c r="T66" s="16">
        <f>ROUND(IF(C66&lt;16,$L66*'Hintergrund Berechnung'!$L$3165,$L66*'Hintergrund Berechnung'!$L$3166),0)</f>
        <v>0</v>
      </c>
      <c r="U66" s="16">
        <f>ROUND(IF(C66&lt;16,IF(M66&gt;0,(25-$M66)*'Hintergrund Berechnung'!$M$3165,0),IF(M66&gt;0,(25-$M66)*'Hintergrund Berechnung'!$M$3166,0)),0)</f>
        <v>0</v>
      </c>
      <c r="V66" s="18" t="e">
        <f t="shared" si="5"/>
        <v>#DIV/0!</v>
      </c>
    </row>
    <row r="67" spans="15:22" x14ac:dyDescent="0.5">
      <c r="O67" s="16">
        <f t="shared" si="3"/>
        <v>0</v>
      </c>
      <c r="P67" s="16" t="e">
        <f>IF($C67&lt;16,MAX($E67:$G67)/($D67^0.727399687532279)*'Hintergrund Berechnung'!$I$3165,MAX($E67:$G67)/($D67^0.727399687532279)*'Hintergrund Berechnung'!$I$3166)</f>
        <v>#DIV/0!</v>
      </c>
      <c r="Q67" s="16" t="e">
        <f>IF($C67&lt;16,MAX($H67:$J67)/($D67^0.727399687532279)*'Hintergrund Berechnung'!$I$3165,MAX($H67:$J67)/($D67^0.727399687532279)*'Hintergrund Berechnung'!$I$3166)</f>
        <v>#DIV/0!</v>
      </c>
      <c r="R67" s="16" t="e">
        <f t="shared" si="4"/>
        <v>#DIV/0!</v>
      </c>
      <c r="S67" s="16" t="e">
        <f>ROUND(IF(C67&lt;16,$K67/($D67^0.515518364833551)*'Hintergrund Berechnung'!$K$3165,$K67/($D67^0.515518364833551)*'Hintergrund Berechnung'!$K$3166),0)</f>
        <v>#DIV/0!</v>
      </c>
      <c r="T67" s="16">
        <f>ROUND(IF(C67&lt;16,$L67*'Hintergrund Berechnung'!$L$3165,$L67*'Hintergrund Berechnung'!$L$3166),0)</f>
        <v>0</v>
      </c>
      <c r="U67" s="16">
        <f>ROUND(IF(C67&lt;16,IF(M67&gt;0,(25-$M67)*'Hintergrund Berechnung'!$M$3165,0),IF(M67&gt;0,(25-$M67)*'Hintergrund Berechnung'!$M$3166,0)),0)</f>
        <v>0</v>
      </c>
      <c r="V67" s="18" t="e">
        <f t="shared" si="5"/>
        <v>#DIV/0!</v>
      </c>
    </row>
    <row r="68" spans="15:22" x14ac:dyDescent="0.5">
      <c r="O68" s="16">
        <f t="shared" si="3"/>
        <v>0</v>
      </c>
      <c r="P68" s="16" t="e">
        <f>IF($C68&lt;16,MAX($E68:$G68)/($D68^0.727399687532279)*'Hintergrund Berechnung'!$I$3165,MAX($E68:$G68)/($D68^0.727399687532279)*'Hintergrund Berechnung'!$I$3166)</f>
        <v>#DIV/0!</v>
      </c>
      <c r="Q68" s="16" t="e">
        <f>IF($C68&lt;16,MAX($H68:$J68)/($D68^0.727399687532279)*'Hintergrund Berechnung'!$I$3165,MAX($H68:$J68)/($D68^0.727399687532279)*'Hintergrund Berechnung'!$I$3166)</f>
        <v>#DIV/0!</v>
      </c>
      <c r="R68" s="16" t="e">
        <f t="shared" si="4"/>
        <v>#DIV/0!</v>
      </c>
      <c r="S68" s="16" t="e">
        <f>ROUND(IF(C68&lt;16,$K68/($D68^0.515518364833551)*'Hintergrund Berechnung'!$K$3165,$K68/($D68^0.515518364833551)*'Hintergrund Berechnung'!$K$3166),0)</f>
        <v>#DIV/0!</v>
      </c>
      <c r="T68" s="16">
        <f>ROUND(IF(C68&lt;16,$L68*'Hintergrund Berechnung'!$L$3165,$L68*'Hintergrund Berechnung'!$L$3166),0)</f>
        <v>0</v>
      </c>
      <c r="U68" s="16">
        <f>ROUND(IF(C68&lt;16,IF(M68&gt;0,(25-$M68)*'Hintergrund Berechnung'!$M$3165,0),IF(M68&gt;0,(25-$M68)*'Hintergrund Berechnung'!$M$3166,0)),0)</f>
        <v>0</v>
      </c>
      <c r="V68" s="18" t="e">
        <f t="shared" si="5"/>
        <v>#DIV/0!</v>
      </c>
    </row>
    <row r="69" spans="15:22" x14ac:dyDescent="0.5">
      <c r="O69" s="16">
        <f t="shared" si="3"/>
        <v>0</v>
      </c>
      <c r="P69" s="16" t="e">
        <f>IF($C69&lt;16,MAX($E69:$G69)/($D69^0.727399687532279)*'Hintergrund Berechnung'!$I$3165,MAX($E69:$G69)/($D69^0.727399687532279)*'Hintergrund Berechnung'!$I$3166)</f>
        <v>#DIV/0!</v>
      </c>
      <c r="Q69" s="16" t="e">
        <f>IF($C69&lt;16,MAX($H69:$J69)/($D69^0.727399687532279)*'Hintergrund Berechnung'!$I$3165,MAX($H69:$J69)/($D69^0.727399687532279)*'Hintergrund Berechnung'!$I$3166)</f>
        <v>#DIV/0!</v>
      </c>
      <c r="R69" s="16" t="e">
        <f t="shared" si="4"/>
        <v>#DIV/0!</v>
      </c>
      <c r="S69" s="16" t="e">
        <f>ROUND(IF(C69&lt;16,$K69/($D69^0.515518364833551)*'Hintergrund Berechnung'!$K$3165,$K69/($D69^0.515518364833551)*'Hintergrund Berechnung'!$K$3166),0)</f>
        <v>#DIV/0!</v>
      </c>
      <c r="T69" s="16">
        <f>ROUND(IF(C69&lt;16,$L69*'Hintergrund Berechnung'!$L$3165,$L69*'Hintergrund Berechnung'!$L$3166),0)</f>
        <v>0</v>
      </c>
      <c r="U69" s="16">
        <f>ROUND(IF(C69&lt;16,IF(M69&gt;0,(25-$M69)*'Hintergrund Berechnung'!$M$3165,0),IF(M69&gt;0,(25-$M69)*'Hintergrund Berechnung'!$M$3166,0)),0)</f>
        <v>0</v>
      </c>
      <c r="V69" s="18" t="e">
        <f t="shared" si="5"/>
        <v>#DIV/0!</v>
      </c>
    </row>
    <row r="70" spans="15:22" x14ac:dyDescent="0.5">
      <c r="O70" s="16">
        <f t="shared" si="3"/>
        <v>0</v>
      </c>
      <c r="P70" s="16" t="e">
        <f>IF($C70&lt;16,MAX($E70:$G70)/($D70^0.727399687532279)*'Hintergrund Berechnung'!$I$3165,MAX($E70:$G70)/($D70^0.727399687532279)*'Hintergrund Berechnung'!$I$3166)</f>
        <v>#DIV/0!</v>
      </c>
      <c r="Q70" s="16" t="e">
        <f>IF($C70&lt;16,MAX($H70:$J70)/($D70^0.727399687532279)*'Hintergrund Berechnung'!$I$3165,MAX($H70:$J70)/($D70^0.727399687532279)*'Hintergrund Berechnung'!$I$3166)</f>
        <v>#DIV/0!</v>
      </c>
      <c r="R70" s="16" t="e">
        <f t="shared" si="4"/>
        <v>#DIV/0!</v>
      </c>
      <c r="S70" s="16" t="e">
        <f>ROUND(IF(C70&lt;16,$K70/($D70^0.515518364833551)*'Hintergrund Berechnung'!$K$3165,$K70/($D70^0.515518364833551)*'Hintergrund Berechnung'!$K$3166),0)</f>
        <v>#DIV/0!</v>
      </c>
      <c r="T70" s="16">
        <f>ROUND(IF(C70&lt;16,$L70*'Hintergrund Berechnung'!$L$3165,$L70*'Hintergrund Berechnung'!$L$3166),0)</f>
        <v>0</v>
      </c>
      <c r="U70" s="16">
        <f>ROUND(IF(C70&lt;16,IF(M70&gt;0,(25-$M70)*'Hintergrund Berechnung'!$M$3165,0),IF(M70&gt;0,(25-$M70)*'Hintergrund Berechnung'!$M$3166,0)),0)</f>
        <v>0</v>
      </c>
      <c r="V70" s="18" t="e">
        <f t="shared" si="5"/>
        <v>#DIV/0!</v>
      </c>
    </row>
    <row r="71" spans="15:22" x14ac:dyDescent="0.5">
      <c r="O71" s="16">
        <f t="shared" si="3"/>
        <v>0</v>
      </c>
      <c r="P71" s="16" t="e">
        <f>IF($C71&lt;16,MAX($E71:$G71)/($D71^0.727399687532279)*'Hintergrund Berechnung'!$I$3165,MAX($E71:$G71)/($D71^0.727399687532279)*'Hintergrund Berechnung'!$I$3166)</f>
        <v>#DIV/0!</v>
      </c>
      <c r="Q71" s="16" t="e">
        <f>IF($C71&lt;16,MAX($H71:$J71)/($D71^0.727399687532279)*'Hintergrund Berechnung'!$I$3165,MAX($H71:$J71)/($D71^0.727399687532279)*'Hintergrund Berechnung'!$I$3166)</f>
        <v>#DIV/0!</v>
      </c>
      <c r="R71" s="16" t="e">
        <f t="shared" si="4"/>
        <v>#DIV/0!</v>
      </c>
      <c r="S71" s="16" t="e">
        <f>ROUND(IF(C71&lt;16,$K71/($D71^0.515518364833551)*'Hintergrund Berechnung'!$K$3165,$K71/($D71^0.515518364833551)*'Hintergrund Berechnung'!$K$3166),0)</f>
        <v>#DIV/0!</v>
      </c>
      <c r="T71" s="16">
        <f>ROUND(IF(C71&lt;16,$L71*'Hintergrund Berechnung'!$L$3165,$L71*'Hintergrund Berechnung'!$L$3166),0)</f>
        <v>0</v>
      </c>
      <c r="U71" s="16">
        <f>ROUND(IF(C71&lt;16,IF(M71&gt;0,(25-$M71)*'Hintergrund Berechnung'!$M$3165,0),IF(M71&gt;0,(25-$M71)*'Hintergrund Berechnung'!$M$3166,0)),0)</f>
        <v>0</v>
      </c>
      <c r="V71" s="18" t="e">
        <f t="shared" si="5"/>
        <v>#DIV/0!</v>
      </c>
    </row>
    <row r="72" spans="15:22" x14ac:dyDescent="0.5">
      <c r="O72" s="16">
        <f t="shared" si="3"/>
        <v>0</v>
      </c>
      <c r="P72" s="16" t="e">
        <f>IF($C72&lt;16,MAX($E72:$G72)/($D72^0.727399687532279)*'Hintergrund Berechnung'!$I$3165,MAX($E72:$G72)/($D72^0.727399687532279)*'Hintergrund Berechnung'!$I$3166)</f>
        <v>#DIV/0!</v>
      </c>
      <c r="Q72" s="16" t="e">
        <f>IF($C72&lt;16,MAX($H72:$J72)/($D72^0.727399687532279)*'Hintergrund Berechnung'!$I$3165,MAX($H72:$J72)/($D72^0.727399687532279)*'Hintergrund Berechnung'!$I$3166)</f>
        <v>#DIV/0!</v>
      </c>
      <c r="R72" s="16" t="e">
        <f t="shared" si="4"/>
        <v>#DIV/0!</v>
      </c>
      <c r="S72" s="16" t="e">
        <f>ROUND(IF(C72&lt;16,$K72/($D72^0.515518364833551)*'Hintergrund Berechnung'!$K$3165,$K72/($D72^0.515518364833551)*'Hintergrund Berechnung'!$K$3166),0)</f>
        <v>#DIV/0!</v>
      </c>
      <c r="T72" s="16">
        <f>ROUND(IF(C72&lt;16,$L72*'Hintergrund Berechnung'!$L$3165,$L72*'Hintergrund Berechnung'!$L$3166),0)</f>
        <v>0</v>
      </c>
      <c r="U72" s="16">
        <f>ROUND(IF(C72&lt;16,IF(M72&gt;0,(25-$M72)*'Hintergrund Berechnung'!$M$3165,0),IF(M72&gt;0,(25-$M72)*'Hintergrund Berechnung'!$M$3166,0)),0)</f>
        <v>0</v>
      </c>
      <c r="V72" s="18" t="e">
        <f t="shared" si="5"/>
        <v>#DIV/0!</v>
      </c>
    </row>
    <row r="73" spans="15:22" x14ac:dyDescent="0.5">
      <c r="O73" s="16">
        <f t="shared" si="3"/>
        <v>0</v>
      </c>
      <c r="P73" s="16" t="e">
        <f>IF($C73&lt;16,MAX($E73:$G73)/($D73^0.727399687532279)*'Hintergrund Berechnung'!$I$3165,MAX($E73:$G73)/($D73^0.727399687532279)*'Hintergrund Berechnung'!$I$3166)</f>
        <v>#DIV/0!</v>
      </c>
      <c r="Q73" s="16" t="e">
        <f>IF($C73&lt;16,MAX($H73:$J73)/($D73^0.727399687532279)*'Hintergrund Berechnung'!$I$3165,MAX($H73:$J73)/($D73^0.727399687532279)*'Hintergrund Berechnung'!$I$3166)</f>
        <v>#DIV/0!</v>
      </c>
      <c r="R73" s="16" t="e">
        <f t="shared" si="4"/>
        <v>#DIV/0!</v>
      </c>
      <c r="S73" s="16" t="e">
        <f>ROUND(IF(C73&lt;16,$K73/($D73^0.515518364833551)*'Hintergrund Berechnung'!$K$3165,$K73/($D73^0.515518364833551)*'Hintergrund Berechnung'!$K$3166),0)</f>
        <v>#DIV/0!</v>
      </c>
      <c r="T73" s="16">
        <f>ROUND(IF(C73&lt;16,$L73*'Hintergrund Berechnung'!$L$3165,$L73*'Hintergrund Berechnung'!$L$3166),0)</f>
        <v>0</v>
      </c>
      <c r="U73" s="16">
        <f>ROUND(IF(C73&lt;16,IF(M73&gt;0,(25-$M73)*'Hintergrund Berechnung'!$M$3165,0),IF(M73&gt;0,(25-$M73)*'Hintergrund Berechnung'!$M$3166,0)),0)</f>
        <v>0</v>
      </c>
      <c r="V73" s="18" t="e">
        <f t="shared" si="5"/>
        <v>#DIV/0!</v>
      </c>
    </row>
    <row r="74" spans="15:22" x14ac:dyDescent="0.5">
      <c r="O74" s="16">
        <f t="shared" si="3"/>
        <v>0</v>
      </c>
      <c r="P74" s="16" t="e">
        <f>IF($C74&lt;16,MAX($E74:$G74)/($D74^0.727399687532279)*'Hintergrund Berechnung'!$I$3165,MAX($E74:$G74)/($D74^0.727399687532279)*'Hintergrund Berechnung'!$I$3166)</f>
        <v>#DIV/0!</v>
      </c>
      <c r="Q74" s="16" t="e">
        <f>IF($C74&lt;16,MAX($H74:$J74)/($D74^0.727399687532279)*'Hintergrund Berechnung'!$I$3165,MAX($H74:$J74)/($D74^0.727399687532279)*'Hintergrund Berechnung'!$I$3166)</f>
        <v>#DIV/0!</v>
      </c>
      <c r="R74" s="16" t="e">
        <f t="shared" si="4"/>
        <v>#DIV/0!</v>
      </c>
      <c r="S74" s="16" t="e">
        <f>ROUND(IF(C74&lt;16,$K74/($D74^0.515518364833551)*'Hintergrund Berechnung'!$K$3165,$K74/($D74^0.515518364833551)*'Hintergrund Berechnung'!$K$3166),0)</f>
        <v>#DIV/0!</v>
      </c>
      <c r="T74" s="16">
        <f>ROUND(IF(C74&lt;16,$L74*'Hintergrund Berechnung'!$L$3165,$L74*'Hintergrund Berechnung'!$L$3166),0)</f>
        <v>0</v>
      </c>
      <c r="U74" s="16">
        <f>ROUND(IF(C74&lt;16,IF(M74&gt;0,(25-$M74)*'Hintergrund Berechnung'!$M$3165,0),IF(M74&gt;0,(25-$M74)*'Hintergrund Berechnung'!$M$3166,0)),0)</f>
        <v>0</v>
      </c>
      <c r="V74" s="18" t="e">
        <f t="shared" si="5"/>
        <v>#DIV/0!</v>
      </c>
    </row>
    <row r="75" spans="15:22" x14ac:dyDescent="0.5">
      <c r="O75" s="16">
        <f t="shared" si="3"/>
        <v>0</v>
      </c>
      <c r="P75" s="16" t="e">
        <f>IF($C75&lt;16,MAX($E75:$G75)/($D75^0.727399687532279)*'Hintergrund Berechnung'!$I$3165,MAX($E75:$G75)/($D75^0.727399687532279)*'Hintergrund Berechnung'!$I$3166)</f>
        <v>#DIV/0!</v>
      </c>
      <c r="Q75" s="16" t="e">
        <f>IF($C75&lt;16,MAX($H75:$J75)/($D75^0.727399687532279)*'Hintergrund Berechnung'!$I$3165,MAX($H75:$J75)/($D75^0.727399687532279)*'Hintergrund Berechnung'!$I$3166)</f>
        <v>#DIV/0!</v>
      </c>
      <c r="R75" s="16" t="e">
        <f t="shared" si="4"/>
        <v>#DIV/0!</v>
      </c>
      <c r="S75" s="16" t="e">
        <f>ROUND(IF(C75&lt;16,$K75/($D75^0.515518364833551)*'Hintergrund Berechnung'!$K$3165,$K75/($D75^0.515518364833551)*'Hintergrund Berechnung'!$K$3166),0)</f>
        <v>#DIV/0!</v>
      </c>
      <c r="T75" s="16">
        <f>ROUND(IF(C75&lt;16,$L75*'Hintergrund Berechnung'!$L$3165,$L75*'Hintergrund Berechnung'!$L$3166),0)</f>
        <v>0</v>
      </c>
      <c r="U75" s="16">
        <f>ROUND(IF(C75&lt;16,IF(M75&gt;0,(25-$M75)*'Hintergrund Berechnung'!$M$3165,0),IF(M75&gt;0,(25-$M75)*'Hintergrund Berechnung'!$M$3166,0)),0)</f>
        <v>0</v>
      </c>
      <c r="V75" s="18" t="e">
        <f t="shared" si="5"/>
        <v>#DIV/0!</v>
      </c>
    </row>
    <row r="76" spans="15:22" x14ac:dyDescent="0.5">
      <c r="O76" s="16">
        <f t="shared" si="3"/>
        <v>0</v>
      </c>
      <c r="P76" s="16" t="e">
        <f>IF($C76&lt;16,MAX($E76:$G76)/($D76^0.727399687532279)*'Hintergrund Berechnung'!$I$3165,MAX($E76:$G76)/($D76^0.727399687532279)*'Hintergrund Berechnung'!$I$3166)</f>
        <v>#DIV/0!</v>
      </c>
      <c r="Q76" s="16" t="e">
        <f>IF($C76&lt;16,MAX($H76:$J76)/($D76^0.727399687532279)*'Hintergrund Berechnung'!$I$3165,MAX($H76:$J76)/($D76^0.727399687532279)*'Hintergrund Berechnung'!$I$3166)</f>
        <v>#DIV/0!</v>
      </c>
      <c r="R76" s="16" t="e">
        <f t="shared" si="4"/>
        <v>#DIV/0!</v>
      </c>
      <c r="S76" s="16" t="e">
        <f>ROUND(IF(C76&lt;16,$K76/($D76^0.515518364833551)*'Hintergrund Berechnung'!$K$3165,$K76/($D76^0.515518364833551)*'Hintergrund Berechnung'!$K$3166),0)</f>
        <v>#DIV/0!</v>
      </c>
      <c r="T76" s="16">
        <f>ROUND(IF(C76&lt;16,$L76*'Hintergrund Berechnung'!$L$3165,$L76*'Hintergrund Berechnung'!$L$3166),0)</f>
        <v>0</v>
      </c>
      <c r="U76" s="16">
        <f>ROUND(IF(C76&lt;16,IF(M76&gt;0,(25-$M76)*'Hintergrund Berechnung'!$M$3165,0),IF(M76&gt;0,(25-$M76)*'Hintergrund Berechnung'!$M$3166,0)),0)</f>
        <v>0</v>
      </c>
      <c r="V76" s="18" t="e">
        <f t="shared" si="5"/>
        <v>#DIV/0!</v>
      </c>
    </row>
    <row r="77" spans="15:22" x14ac:dyDescent="0.5">
      <c r="O77" s="16">
        <f t="shared" si="3"/>
        <v>0</v>
      </c>
      <c r="P77" s="16" t="e">
        <f>IF($C77&lt;16,MAX($E77:$G77)/($D77^0.727399687532279)*'Hintergrund Berechnung'!$I$3165,MAX($E77:$G77)/($D77^0.727399687532279)*'Hintergrund Berechnung'!$I$3166)</f>
        <v>#DIV/0!</v>
      </c>
      <c r="Q77" s="16" t="e">
        <f>IF($C77&lt;16,MAX($H77:$J77)/($D77^0.727399687532279)*'Hintergrund Berechnung'!$I$3165,MAX($H77:$J77)/($D77^0.727399687532279)*'Hintergrund Berechnung'!$I$3166)</f>
        <v>#DIV/0!</v>
      </c>
      <c r="R77" s="16" t="e">
        <f t="shared" si="4"/>
        <v>#DIV/0!</v>
      </c>
      <c r="S77" s="16" t="e">
        <f>ROUND(IF(C77&lt;16,$K77/($D77^0.515518364833551)*'Hintergrund Berechnung'!$K$3165,$K77/($D77^0.515518364833551)*'Hintergrund Berechnung'!$K$3166),0)</f>
        <v>#DIV/0!</v>
      </c>
      <c r="T77" s="16">
        <f>ROUND(IF(C77&lt;16,$L77*'Hintergrund Berechnung'!$L$3165,$L77*'Hintergrund Berechnung'!$L$3166),0)</f>
        <v>0</v>
      </c>
      <c r="U77" s="16">
        <f>ROUND(IF(C77&lt;16,IF(M77&gt;0,(25-$M77)*'Hintergrund Berechnung'!$M$3165,0),IF(M77&gt;0,(25-$M77)*'Hintergrund Berechnung'!$M$3166,0)),0)</f>
        <v>0</v>
      </c>
      <c r="V77" s="18" t="e">
        <f t="shared" si="5"/>
        <v>#DIV/0!</v>
      </c>
    </row>
    <row r="78" spans="15:22" x14ac:dyDescent="0.5">
      <c r="O78" s="16">
        <f t="shared" si="3"/>
        <v>0</v>
      </c>
      <c r="P78" s="16" t="e">
        <f>IF($C78&lt;16,MAX($E78:$G78)/($D78^0.727399687532279)*'Hintergrund Berechnung'!$I$3165,MAX($E78:$G78)/($D78^0.727399687532279)*'Hintergrund Berechnung'!$I$3166)</f>
        <v>#DIV/0!</v>
      </c>
      <c r="Q78" s="16" t="e">
        <f>IF($C78&lt;16,MAX($H78:$J78)/($D78^0.727399687532279)*'Hintergrund Berechnung'!$I$3165,MAX($H78:$J78)/($D78^0.727399687532279)*'Hintergrund Berechnung'!$I$3166)</f>
        <v>#DIV/0!</v>
      </c>
      <c r="R78" s="16" t="e">
        <f t="shared" si="4"/>
        <v>#DIV/0!</v>
      </c>
      <c r="S78" s="16" t="e">
        <f>ROUND(IF(C78&lt;16,$K78/($D78^0.515518364833551)*'Hintergrund Berechnung'!$K$3165,$K78/($D78^0.515518364833551)*'Hintergrund Berechnung'!$K$3166),0)</f>
        <v>#DIV/0!</v>
      </c>
      <c r="T78" s="16">
        <f>ROUND(IF(C78&lt;16,$L78*'Hintergrund Berechnung'!$L$3165,$L78*'Hintergrund Berechnung'!$L$3166),0)</f>
        <v>0</v>
      </c>
      <c r="U78" s="16">
        <f>ROUND(IF(C78&lt;16,IF(M78&gt;0,(25-$M78)*'Hintergrund Berechnung'!$M$3165,0),IF(M78&gt;0,(25-$M78)*'Hintergrund Berechnung'!$M$3166,0)),0)</f>
        <v>0</v>
      </c>
      <c r="V78" s="18" t="e">
        <f t="shared" si="5"/>
        <v>#DIV/0!</v>
      </c>
    </row>
    <row r="79" spans="15:22" x14ac:dyDescent="0.5">
      <c r="O79" s="16">
        <f t="shared" si="3"/>
        <v>0</v>
      </c>
      <c r="P79" s="16" t="e">
        <f>IF($C79&lt;16,MAX($E79:$G79)/($D79^0.727399687532279)*'Hintergrund Berechnung'!$I$3165,MAX($E79:$G79)/($D79^0.727399687532279)*'Hintergrund Berechnung'!$I$3166)</f>
        <v>#DIV/0!</v>
      </c>
      <c r="Q79" s="16" t="e">
        <f>IF($C79&lt;16,MAX($H79:$J79)/($D79^0.727399687532279)*'Hintergrund Berechnung'!$I$3165,MAX($H79:$J79)/($D79^0.727399687532279)*'Hintergrund Berechnung'!$I$3166)</f>
        <v>#DIV/0!</v>
      </c>
      <c r="R79" s="16" t="e">
        <f t="shared" si="4"/>
        <v>#DIV/0!</v>
      </c>
      <c r="S79" s="16" t="e">
        <f>ROUND(IF(C79&lt;16,$K79/($D79^0.515518364833551)*'Hintergrund Berechnung'!$K$3165,$K79/($D79^0.515518364833551)*'Hintergrund Berechnung'!$K$3166),0)</f>
        <v>#DIV/0!</v>
      </c>
      <c r="T79" s="16">
        <f>ROUND(IF(C79&lt;16,$L79*'Hintergrund Berechnung'!$L$3165,$L79*'Hintergrund Berechnung'!$L$3166),0)</f>
        <v>0</v>
      </c>
      <c r="U79" s="16">
        <f>ROUND(IF(C79&lt;16,IF(M79&gt;0,(25-$M79)*'Hintergrund Berechnung'!$M$3165,0),IF(M79&gt;0,(25-$M79)*'Hintergrund Berechnung'!$M$3166,0)),0)</f>
        <v>0</v>
      </c>
      <c r="V79" s="18" t="e">
        <f t="shared" si="5"/>
        <v>#DIV/0!</v>
      </c>
    </row>
    <row r="80" spans="15:22" x14ac:dyDescent="0.5">
      <c r="O80" s="16">
        <f t="shared" si="3"/>
        <v>0</v>
      </c>
      <c r="P80" s="16" t="e">
        <f>IF($C80&lt;16,MAX($E80:$G80)/($D80^0.727399687532279)*'Hintergrund Berechnung'!$I$3165,MAX($E80:$G80)/($D80^0.727399687532279)*'Hintergrund Berechnung'!$I$3166)</f>
        <v>#DIV/0!</v>
      </c>
      <c r="Q80" s="16" t="e">
        <f>IF($C80&lt;16,MAX($H80:$J80)/($D80^0.727399687532279)*'Hintergrund Berechnung'!$I$3165,MAX($H80:$J80)/($D80^0.727399687532279)*'Hintergrund Berechnung'!$I$3166)</f>
        <v>#DIV/0!</v>
      </c>
      <c r="R80" s="16" t="e">
        <f t="shared" si="4"/>
        <v>#DIV/0!</v>
      </c>
      <c r="S80" s="16" t="e">
        <f>ROUND(IF(C80&lt;16,$K80/($D80^0.515518364833551)*'Hintergrund Berechnung'!$K$3165,$K80/($D80^0.515518364833551)*'Hintergrund Berechnung'!$K$3166),0)</f>
        <v>#DIV/0!</v>
      </c>
      <c r="T80" s="16">
        <f>ROUND(IF(C80&lt;16,$L80*'Hintergrund Berechnung'!$L$3165,$L80*'Hintergrund Berechnung'!$L$3166),0)</f>
        <v>0</v>
      </c>
      <c r="U80" s="16">
        <f>ROUND(IF(C80&lt;16,IF(M80&gt;0,(25-$M80)*'Hintergrund Berechnung'!$M$3165,0),IF(M80&gt;0,(25-$M80)*'Hintergrund Berechnung'!$M$3166,0)),0)</f>
        <v>0</v>
      </c>
      <c r="V80" s="18" t="e">
        <f t="shared" si="5"/>
        <v>#DIV/0!</v>
      </c>
    </row>
    <row r="81" spans="15:22" x14ac:dyDescent="0.5">
      <c r="O81" s="16">
        <f t="shared" si="3"/>
        <v>0</v>
      </c>
      <c r="P81" s="16" t="e">
        <f>IF($C81&lt;16,MAX($E81:$G81)/($D81^0.727399687532279)*'Hintergrund Berechnung'!$I$3165,MAX($E81:$G81)/($D81^0.727399687532279)*'Hintergrund Berechnung'!$I$3166)</f>
        <v>#DIV/0!</v>
      </c>
      <c r="Q81" s="16" t="e">
        <f>IF($C81&lt;16,MAX($H81:$J81)/($D81^0.727399687532279)*'Hintergrund Berechnung'!$I$3165,MAX($H81:$J81)/($D81^0.727399687532279)*'Hintergrund Berechnung'!$I$3166)</f>
        <v>#DIV/0!</v>
      </c>
      <c r="R81" s="16" t="e">
        <f t="shared" si="4"/>
        <v>#DIV/0!</v>
      </c>
      <c r="S81" s="16" t="e">
        <f>ROUND(IF(C81&lt;16,$K81/($D81^0.515518364833551)*'Hintergrund Berechnung'!$K$3165,$K81/($D81^0.515518364833551)*'Hintergrund Berechnung'!$K$3166),0)</f>
        <v>#DIV/0!</v>
      </c>
      <c r="T81" s="16">
        <f>ROUND(IF(C81&lt;16,$L81*'Hintergrund Berechnung'!$L$3165,$L81*'Hintergrund Berechnung'!$L$3166),0)</f>
        <v>0</v>
      </c>
      <c r="U81" s="16">
        <f>ROUND(IF(C81&lt;16,IF(M81&gt;0,(25-$M81)*'Hintergrund Berechnung'!$M$3165,0),IF(M81&gt;0,(25-$M81)*'Hintergrund Berechnung'!$M$3166,0)),0)</f>
        <v>0</v>
      </c>
      <c r="V81" s="18" t="e">
        <f t="shared" si="5"/>
        <v>#DIV/0!</v>
      </c>
    </row>
    <row r="82" spans="15:22" x14ac:dyDescent="0.5">
      <c r="O82" s="16">
        <f t="shared" si="3"/>
        <v>0</v>
      </c>
      <c r="P82" s="16" t="e">
        <f>IF($C82&lt;16,MAX($E82:$G82)/($D82^0.727399687532279)*'Hintergrund Berechnung'!$I$3165,MAX($E82:$G82)/($D82^0.727399687532279)*'Hintergrund Berechnung'!$I$3166)</f>
        <v>#DIV/0!</v>
      </c>
      <c r="Q82" s="16" t="e">
        <f>IF($C82&lt;16,MAX($H82:$J82)/($D82^0.727399687532279)*'Hintergrund Berechnung'!$I$3165,MAX($H82:$J82)/($D82^0.727399687532279)*'Hintergrund Berechnung'!$I$3166)</f>
        <v>#DIV/0!</v>
      </c>
      <c r="R82" s="16" t="e">
        <f t="shared" si="4"/>
        <v>#DIV/0!</v>
      </c>
      <c r="S82" s="16" t="e">
        <f>ROUND(IF(C82&lt;16,$K82/($D82^0.515518364833551)*'Hintergrund Berechnung'!$K$3165,$K82/($D82^0.515518364833551)*'Hintergrund Berechnung'!$K$3166),0)</f>
        <v>#DIV/0!</v>
      </c>
      <c r="T82" s="16">
        <f>ROUND(IF(C82&lt;16,$L82*'Hintergrund Berechnung'!$L$3165,$L82*'Hintergrund Berechnung'!$L$3166),0)</f>
        <v>0</v>
      </c>
      <c r="U82" s="16">
        <f>ROUND(IF(C82&lt;16,IF(M82&gt;0,(25-$M82)*'Hintergrund Berechnung'!$M$3165,0),IF(M82&gt;0,(25-$M82)*'Hintergrund Berechnung'!$M$3166,0)),0)</f>
        <v>0</v>
      </c>
      <c r="V82" s="18" t="e">
        <f t="shared" si="5"/>
        <v>#DIV/0!</v>
      </c>
    </row>
    <row r="83" spans="15:22" x14ac:dyDescent="0.5">
      <c r="O83" s="16">
        <f t="shared" si="3"/>
        <v>0</v>
      </c>
      <c r="P83" s="16" t="e">
        <f>IF($C83&lt;16,MAX($E83:$G83)/($D83^0.727399687532279)*'Hintergrund Berechnung'!$I$3165,MAX($E83:$G83)/($D83^0.727399687532279)*'Hintergrund Berechnung'!$I$3166)</f>
        <v>#DIV/0!</v>
      </c>
      <c r="Q83" s="16" t="e">
        <f>IF($C83&lt;16,MAX($H83:$J83)/($D83^0.727399687532279)*'Hintergrund Berechnung'!$I$3165,MAX($H83:$J83)/($D83^0.727399687532279)*'Hintergrund Berechnung'!$I$3166)</f>
        <v>#DIV/0!</v>
      </c>
      <c r="R83" s="16" t="e">
        <f t="shared" si="4"/>
        <v>#DIV/0!</v>
      </c>
      <c r="S83" s="16" t="e">
        <f>ROUND(IF(C83&lt;16,$K83/($D83^0.515518364833551)*'Hintergrund Berechnung'!$K$3165,$K83/($D83^0.515518364833551)*'Hintergrund Berechnung'!$K$3166),0)</f>
        <v>#DIV/0!</v>
      </c>
      <c r="T83" s="16">
        <f>ROUND(IF(C83&lt;16,$L83*'Hintergrund Berechnung'!$L$3165,$L83*'Hintergrund Berechnung'!$L$3166),0)</f>
        <v>0</v>
      </c>
      <c r="U83" s="16">
        <f>ROUND(IF(C83&lt;16,IF(M83&gt;0,(25-$M83)*'Hintergrund Berechnung'!$M$3165,0),IF(M83&gt;0,(25-$M83)*'Hintergrund Berechnung'!$M$3166,0)),0)</f>
        <v>0</v>
      </c>
      <c r="V83" s="18" t="e">
        <f t="shared" si="5"/>
        <v>#DIV/0!</v>
      </c>
    </row>
    <row r="84" spans="15:22" x14ac:dyDescent="0.5">
      <c r="O84" s="16">
        <f t="shared" si="3"/>
        <v>0</v>
      </c>
      <c r="P84" s="16" t="e">
        <f>IF($C84&lt;16,MAX($E84:$G84)/($D84^0.727399687532279)*'Hintergrund Berechnung'!$I$3165,MAX($E84:$G84)/($D84^0.727399687532279)*'Hintergrund Berechnung'!$I$3166)</f>
        <v>#DIV/0!</v>
      </c>
      <c r="Q84" s="16" t="e">
        <f>IF($C84&lt;16,MAX($H84:$J84)/($D84^0.727399687532279)*'Hintergrund Berechnung'!$I$3165,MAX($H84:$J84)/($D84^0.727399687532279)*'Hintergrund Berechnung'!$I$3166)</f>
        <v>#DIV/0!</v>
      </c>
      <c r="R84" s="16" t="e">
        <f t="shared" si="4"/>
        <v>#DIV/0!</v>
      </c>
      <c r="S84" s="16" t="e">
        <f>ROUND(IF(C84&lt;16,$K84/($D84^0.515518364833551)*'Hintergrund Berechnung'!$K$3165,$K84/($D84^0.515518364833551)*'Hintergrund Berechnung'!$K$3166),0)</f>
        <v>#DIV/0!</v>
      </c>
      <c r="T84" s="16">
        <f>ROUND(IF(C84&lt;16,$L84*'Hintergrund Berechnung'!$L$3165,$L84*'Hintergrund Berechnung'!$L$3166),0)</f>
        <v>0</v>
      </c>
      <c r="U84" s="16">
        <f>ROUND(IF(C84&lt;16,IF(M84&gt;0,(25-$M84)*'Hintergrund Berechnung'!$M$3165,0),IF(M84&gt;0,(25-$M84)*'Hintergrund Berechnung'!$M$3166,0)),0)</f>
        <v>0</v>
      </c>
      <c r="V84" s="18" t="e">
        <f t="shared" si="5"/>
        <v>#DIV/0!</v>
      </c>
    </row>
    <row r="85" spans="15:22" x14ac:dyDescent="0.5">
      <c r="O85" s="16">
        <f t="shared" si="3"/>
        <v>0</v>
      </c>
      <c r="P85" s="16" t="e">
        <f>IF($C85&lt;16,MAX($E85:$G85)/($D85^0.727399687532279)*'Hintergrund Berechnung'!$I$3165,MAX($E85:$G85)/($D85^0.727399687532279)*'Hintergrund Berechnung'!$I$3166)</f>
        <v>#DIV/0!</v>
      </c>
      <c r="Q85" s="16" t="e">
        <f>IF($C85&lt;16,MAX($H85:$J85)/($D85^0.727399687532279)*'Hintergrund Berechnung'!$I$3165,MAX($H85:$J85)/($D85^0.727399687532279)*'Hintergrund Berechnung'!$I$3166)</f>
        <v>#DIV/0!</v>
      </c>
      <c r="R85" s="16" t="e">
        <f t="shared" si="4"/>
        <v>#DIV/0!</v>
      </c>
      <c r="S85" s="16" t="e">
        <f>ROUND(IF(C85&lt;16,$K85/($D85^0.515518364833551)*'Hintergrund Berechnung'!$K$3165,$K85/($D85^0.515518364833551)*'Hintergrund Berechnung'!$K$3166),0)</f>
        <v>#DIV/0!</v>
      </c>
      <c r="T85" s="16">
        <f>ROUND(IF(C85&lt;16,$L85*'Hintergrund Berechnung'!$L$3165,$L85*'Hintergrund Berechnung'!$L$3166),0)</f>
        <v>0</v>
      </c>
      <c r="U85" s="16">
        <f>ROUND(IF(C85&lt;16,IF(M85&gt;0,(25-$M85)*'Hintergrund Berechnung'!$M$3165,0),IF(M85&gt;0,(25-$M85)*'Hintergrund Berechnung'!$M$3166,0)),0)</f>
        <v>0</v>
      </c>
      <c r="V85" s="18" t="e">
        <f t="shared" si="5"/>
        <v>#DIV/0!</v>
      </c>
    </row>
    <row r="86" spans="15:22" x14ac:dyDescent="0.5">
      <c r="O86" s="16">
        <f t="shared" si="3"/>
        <v>0</v>
      </c>
      <c r="P86" s="16" t="e">
        <f>IF($C86&lt;16,MAX($E86:$G86)/($D86^0.727399687532279)*'Hintergrund Berechnung'!$I$3165,MAX($E86:$G86)/($D86^0.727399687532279)*'Hintergrund Berechnung'!$I$3166)</f>
        <v>#DIV/0!</v>
      </c>
      <c r="Q86" s="16" t="e">
        <f>IF($C86&lt;16,MAX($H86:$J86)/($D86^0.727399687532279)*'Hintergrund Berechnung'!$I$3165,MAX($H86:$J86)/($D86^0.727399687532279)*'Hintergrund Berechnung'!$I$3166)</f>
        <v>#DIV/0!</v>
      </c>
      <c r="R86" s="16" t="e">
        <f t="shared" si="4"/>
        <v>#DIV/0!</v>
      </c>
      <c r="S86" s="16" t="e">
        <f>ROUND(IF(C86&lt;16,$K86/($D86^0.515518364833551)*'Hintergrund Berechnung'!$K$3165,$K86/($D86^0.515518364833551)*'Hintergrund Berechnung'!$K$3166),0)</f>
        <v>#DIV/0!</v>
      </c>
      <c r="T86" s="16">
        <f>ROUND(IF(C86&lt;16,$L86*'Hintergrund Berechnung'!$L$3165,$L86*'Hintergrund Berechnung'!$L$3166),0)</f>
        <v>0</v>
      </c>
      <c r="U86" s="16">
        <f>ROUND(IF(C86&lt;16,IF(M86&gt;0,(25-$M86)*'Hintergrund Berechnung'!$M$3165,0),IF(M86&gt;0,(25-$M86)*'Hintergrund Berechnung'!$M$3166,0)),0)</f>
        <v>0</v>
      </c>
      <c r="V86" s="18" t="e">
        <f t="shared" si="5"/>
        <v>#DIV/0!</v>
      </c>
    </row>
    <row r="87" spans="15:22" x14ac:dyDescent="0.5">
      <c r="O87" s="16">
        <f t="shared" si="3"/>
        <v>0</v>
      </c>
      <c r="P87" s="16" t="e">
        <f>IF($C87&lt;16,MAX($E87:$G87)/($D87^0.727399687532279)*'Hintergrund Berechnung'!$I$3165,MAX($E87:$G87)/($D87^0.727399687532279)*'Hintergrund Berechnung'!$I$3166)</f>
        <v>#DIV/0!</v>
      </c>
      <c r="Q87" s="16" t="e">
        <f>IF($C87&lt;16,MAX($H87:$J87)/($D87^0.727399687532279)*'Hintergrund Berechnung'!$I$3165,MAX($H87:$J87)/($D87^0.727399687532279)*'Hintergrund Berechnung'!$I$3166)</f>
        <v>#DIV/0!</v>
      </c>
      <c r="R87" s="16" t="e">
        <f t="shared" si="4"/>
        <v>#DIV/0!</v>
      </c>
      <c r="S87" s="16" t="e">
        <f>ROUND(IF(C87&lt;16,$K87/($D87^0.515518364833551)*'Hintergrund Berechnung'!$K$3165,$K87/($D87^0.515518364833551)*'Hintergrund Berechnung'!$K$3166),0)</f>
        <v>#DIV/0!</v>
      </c>
      <c r="T87" s="16">
        <f>ROUND(IF(C87&lt;16,$L87*'Hintergrund Berechnung'!$L$3165,$L87*'Hintergrund Berechnung'!$L$3166),0)</f>
        <v>0</v>
      </c>
      <c r="U87" s="16">
        <f>ROUND(IF(C87&lt;16,IF(M87&gt;0,(25-$M87)*'Hintergrund Berechnung'!$M$3165,0),IF(M87&gt;0,(25-$M87)*'Hintergrund Berechnung'!$M$3166,0)),0)</f>
        <v>0</v>
      </c>
      <c r="V87" s="18" t="e">
        <f t="shared" si="5"/>
        <v>#DIV/0!</v>
      </c>
    </row>
    <row r="88" spans="15:22" x14ac:dyDescent="0.5">
      <c r="O88" s="16">
        <f t="shared" si="3"/>
        <v>0</v>
      </c>
      <c r="P88" s="16" t="e">
        <f>IF($C88&lt;16,MAX($E88:$G88)/($D88^0.727399687532279)*'Hintergrund Berechnung'!$I$3165,MAX($E88:$G88)/($D88^0.727399687532279)*'Hintergrund Berechnung'!$I$3166)</f>
        <v>#DIV/0!</v>
      </c>
      <c r="Q88" s="16" t="e">
        <f>IF($C88&lt;16,MAX($H88:$J88)/($D88^0.727399687532279)*'Hintergrund Berechnung'!$I$3165,MAX($H88:$J88)/($D88^0.727399687532279)*'Hintergrund Berechnung'!$I$3166)</f>
        <v>#DIV/0!</v>
      </c>
      <c r="R88" s="16" t="e">
        <f t="shared" si="4"/>
        <v>#DIV/0!</v>
      </c>
      <c r="S88" s="16" t="e">
        <f>ROUND(IF(C88&lt;16,$K88/($D88^0.515518364833551)*'Hintergrund Berechnung'!$K$3165,$K88/($D88^0.515518364833551)*'Hintergrund Berechnung'!$K$3166),0)</f>
        <v>#DIV/0!</v>
      </c>
      <c r="T88" s="16">
        <f>ROUND(IF(C88&lt;16,$L88*'Hintergrund Berechnung'!$L$3165,$L88*'Hintergrund Berechnung'!$L$3166),0)</f>
        <v>0</v>
      </c>
      <c r="U88" s="16">
        <f>ROUND(IF(C88&lt;16,IF(M88&gt;0,(25-$M88)*'Hintergrund Berechnung'!$M$3165,0),IF(M88&gt;0,(25-$M88)*'Hintergrund Berechnung'!$M$3166,0)),0)</f>
        <v>0</v>
      </c>
      <c r="V88" s="18" t="e">
        <f t="shared" si="5"/>
        <v>#DIV/0!</v>
      </c>
    </row>
    <row r="89" spans="15:22" x14ac:dyDescent="0.5">
      <c r="O89" s="16">
        <f t="shared" si="3"/>
        <v>0</v>
      </c>
      <c r="P89" s="16" t="e">
        <f>IF($C89&lt;16,MAX($E89:$G89)/($D89^0.727399687532279)*'Hintergrund Berechnung'!$I$3165,MAX($E89:$G89)/($D89^0.727399687532279)*'Hintergrund Berechnung'!$I$3166)</f>
        <v>#DIV/0!</v>
      </c>
      <c r="Q89" s="16" t="e">
        <f>IF($C89&lt;16,MAX($H89:$J89)/($D89^0.727399687532279)*'Hintergrund Berechnung'!$I$3165,MAX($H89:$J89)/($D89^0.727399687532279)*'Hintergrund Berechnung'!$I$3166)</f>
        <v>#DIV/0!</v>
      </c>
      <c r="R89" s="16" t="e">
        <f t="shared" si="4"/>
        <v>#DIV/0!</v>
      </c>
      <c r="S89" s="16" t="e">
        <f>ROUND(IF(C89&lt;16,$K89/($D89^0.515518364833551)*'Hintergrund Berechnung'!$K$3165,$K89/($D89^0.515518364833551)*'Hintergrund Berechnung'!$K$3166),0)</f>
        <v>#DIV/0!</v>
      </c>
      <c r="T89" s="16">
        <f>ROUND(IF(C89&lt;16,$L89*'Hintergrund Berechnung'!$L$3165,$L89*'Hintergrund Berechnung'!$L$3166),0)</f>
        <v>0</v>
      </c>
      <c r="U89" s="16">
        <f>ROUND(IF(C89&lt;16,IF(M89&gt;0,(25-$M89)*'Hintergrund Berechnung'!$M$3165,0),IF(M89&gt;0,(25-$M89)*'Hintergrund Berechnung'!$M$3166,0)),0)</f>
        <v>0</v>
      </c>
      <c r="V89" s="18" t="e">
        <f t="shared" si="5"/>
        <v>#DIV/0!</v>
      </c>
    </row>
    <row r="90" spans="15:22" x14ac:dyDescent="0.5">
      <c r="O90" s="16">
        <f t="shared" si="3"/>
        <v>0</v>
      </c>
      <c r="P90" s="16" t="e">
        <f>IF($C90&lt;16,MAX($E90:$G90)/($D90^0.727399687532279)*'Hintergrund Berechnung'!$I$3165,MAX($E90:$G90)/($D90^0.727399687532279)*'Hintergrund Berechnung'!$I$3166)</f>
        <v>#DIV/0!</v>
      </c>
      <c r="Q90" s="16" t="e">
        <f>IF($C90&lt;16,MAX($H90:$J90)/($D90^0.727399687532279)*'Hintergrund Berechnung'!$I$3165,MAX($H90:$J90)/($D90^0.727399687532279)*'Hintergrund Berechnung'!$I$3166)</f>
        <v>#DIV/0!</v>
      </c>
      <c r="R90" s="16" t="e">
        <f t="shared" si="4"/>
        <v>#DIV/0!</v>
      </c>
      <c r="S90" s="16" t="e">
        <f>ROUND(IF(C90&lt;16,$K90/($D90^0.515518364833551)*'Hintergrund Berechnung'!$K$3165,$K90/($D90^0.515518364833551)*'Hintergrund Berechnung'!$K$3166),0)</f>
        <v>#DIV/0!</v>
      </c>
      <c r="T90" s="16">
        <f>ROUND(IF(C90&lt;16,$L90*'Hintergrund Berechnung'!$L$3165,$L90*'Hintergrund Berechnung'!$L$3166),0)</f>
        <v>0</v>
      </c>
      <c r="U90" s="16">
        <f>ROUND(IF(C90&lt;16,IF(M90&gt;0,(25-$M90)*'Hintergrund Berechnung'!$M$3165,0),IF(M90&gt;0,(25-$M90)*'Hintergrund Berechnung'!$M$3166,0)),0)</f>
        <v>0</v>
      </c>
      <c r="V90" s="18" t="e">
        <f t="shared" si="5"/>
        <v>#DIV/0!</v>
      </c>
    </row>
    <row r="91" spans="15:22" x14ac:dyDescent="0.5">
      <c r="O91" s="16">
        <f t="shared" si="3"/>
        <v>0</v>
      </c>
      <c r="P91" s="16" t="e">
        <f>IF($C91&lt;16,MAX($E91:$G91)/($D91^0.727399687532279)*'Hintergrund Berechnung'!$I$3165,MAX($E91:$G91)/($D91^0.727399687532279)*'Hintergrund Berechnung'!$I$3166)</f>
        <v>#DIV/0!</v>
      </c>
      <c r="Q91" s="16" t="e">
        <f>IF($C91&lt;16,MAX($H91:$J91)/($D91^0.727399687532279)*'Hintergrund Berechnung'!$I$3165,MAX($H91:$J91)/($D91^0.727399687532279)*'Hintergrund Berechnung'!$I$3166)</f>
        <v>#DIV/0!</v>
      </c>
      <c r="R91" s="16" t="e">
        <f t="shared" si="4"/>
        <v>#DIV/0!</v>
      </c>
      <c r="S91" s="16" t="e">
        <f>ROUND(IF(C91&lt;16,$K91/($D91^0.515518364833551)*'Hintergrund Berechnung'!$K$3165,$K91/($D91^0.515518364833551)*'Hintergrund Berechnung'!$K$3166),0)</f>
        <v>#DIV/0!</v>
      </c>
      <c r="T91" s="16">
        <f>ROUND(IF(C91&lt;16,$L91*'Hintergrund Berechnung'!$L$3165,$L91*'Hintergrund Berechnung'!$L$3166),0)</f>
        <v>0</v>
      </c>
      <c r="U91" s="16">
        <f>ROUND(IF(C91&lt;16,IF(M91&gt;0,(25-$M91)*'Hintergrund Berechnung'!$M$3165,0),IF(M91&gt;0,(25-$M91)*'Hintergrund Berechnung'!$M$3166,0)),0)</f>
        <v>0</v>
      </c>
      <c r="V91" s="18" t="e">
        <f t="shared" si="5"/>
        <v>#DIV/0!</v>
      </c>
    </row>
    <row r="92" spans="15:22" x14ac:dyDescent="0.5">
      <c r="O92" s="16">
        <f t="shared" si="3"/>
        <v>0</v>
      </c>
      <c r="P92" s="16" t="e">
        <f>IF($C92&lt;16,MAX($E92:$G92)/($D92^0.727399687532279)*'Hintergrund Berechnung'!$I$3165,MAX($E92:$G92)/($D92^0.727399687532279)*'Hintergrund Berechnung'!$I$3166)</f>
        <v>#DIV/0!</v>
      </c>
      <c r="Q92" s="16" t="e">
        <f>IF($C92&lt;16,MAX($H92:$J92)/($D92^0.727399687532279)*'Hintergrund Berechnung'!$I$3165,MAX($H92:$J92)/($D92^0.727399687532279)*'Hintergrund Berechnung'!$I$3166)</f>
        <v>#DIV/0!</v>
      </c>
      <c r="R92" s="16" t="e">
        <f t="shared" si="4"/>
        <v>#DIV/0!</v>
      </c>
      <c r="S92" s="16" t="e">
        <f>ROUND(IF(C92&lt;16,$K92/($D92^0.515518364833551)*'Hintergrund Berechnung'!$K$3165,$K92/($D92^0.515518364833551)*'Hintergrund Berechnung'!$K$3166),0)</f>
        <v>#DIV/0!</v>
      </c>
      <c r="T92" s="16">
        <f>ROUND(IF(C92&lt;16,$L92*'Hintergrund Berechnung'!$L$3165,$L92*'Hintergrund Berechnung'!$L$3166),0)</f>
        <v>0</v>
      </c>
      <c r="U92" s="16">
        <f>ROUND(IF(C92&lt;16,IF(M92&gt;0,(25-$M92)*'Hintergrund Berechnung'!$M$3165,0),IF(M92&gt;0,(25-$M92)*'Hintergrund Berechnung'!$M$3166,0)),0)</f>
        <v>0</v>
      </c>
      <c r="V92" s="18" t="e">
        <f t="shared" si="5"/>
        <v>#DIV/0!</v>
      </c>
    </row>
    <row r="93" spans="15:22" x14ac:dyDescent="0.5">
      <c r="O93" s="16">
        <f t="shared" si="3"/>
        <v>0</v>
      </c>
      <c r="P93" s="16" t="e">
        <f>IF($C93&lt;16,MAX($E93:$G93)/($D93^0.727399687532279)*'Hintergrund Berechnung'!$I$3165,MAX($E93:$G93)/($D93^0.727399687532279)*'Hintergrund Berechnung'!$I$3166)</f>
        <v>#DIV/0!</v>
      </c>
      <c r="Q93" s="16" t="e">
        <f>IF($C93&lt;16,MAX($H93:$J93)/($D93^0.727399687532279)*'Hintergrund Berechnung'!$I$3165,MAX($H93:$J93)/($D93^0.727399687532279)*'Hintergrund Berechnung'!$I$3166)</f>
        <v>#DIV/0!</v>
      </c>
      <c r="R93" s="16" t="e">
        <f t="shared" si="4"/>
        <v>#DIV/0!</v>
      </c>
      <c r="S93" s="16" t="e">
        <f>ROUND(IF(C93&lt;16,$K93/($D93^0.515518364833551)*'Hintergrund Berechnung'!$K$3165,$K93/($D93^0.515518364833551)*'Hintergrund Berechnung'!$K$3166),0)</f>
        <v>#DIV/0!</v>
      </c>
      <c r="T93" s="16">
        <f>ROUND(IF(C93&lt;16,$L93*'Hintergrund Berechnung'!$L$3165,$L93*'Hintergrund Berechnung'!$L$3166),0)</f>
        <v>0</v>
      </c>
      <c r="U93" s="16">
        <f>ROUND(IF(C93&lt;16,IF(M93&gt;0,(25-$M93)*'Hintergrund Berechnung'!$M$3165,0),IF(M93&gt;0,(25-$M93)*'Hintergrund Berechnung'!$M$3166,0)),0)</f>
        <v>0</v>
      </c>
      <c r="V93" s="18" t="e">
        <f t="shared" si="5"/>
        <v>#DIV/0!</v>
      </c>
    </row>
    <row r="94" spans="15:22" x14ac:dyDescent="0.5">
      <c r="O94" s="16">
        <f t="shared" si="3"/>
        <v>0</v>
      </c>
      <c r="P94" s="16" t="e">
        <f>IF($C94&lt;16,MAX($E94:$G94)/($D94^0.727399687532279)*'Hintergrund Berechnung'!$I$3165,MAX($E94:$G94)/($D94^0.727399687532279)*'Hintergrund Berechnung'!$I$3166)</f>
        <v>#DIV/0!</v>
      </c>
      <c r="Q94" s="16" t="e">
        <f>IF($C94&lt;16,MAX($H94:$J94)/($D94^0.727399687532279)*'Hintergrund Berechnung'!$I$3165,MAX($H94:$J94)/($D94^0.727399687532279)*'Hintergrund Berechnung'!$I$3166)</f>
        <v>#DIV/0!</v>
      </c>
      <c r="R94" s="16" t="e">
        <f t="shared" si="4"/>
        <v>#DIV/0!</v>
      </c>
      <c r="S94" s="16" t="e">
        <f>ROUND(IF(C94&lt;16,$K94/($D94^0.515518364833551)*'Hintergrund Berechnung'!$K$3165,$K94/($D94^0.515518364833551)*'Hintergrund Berechnung'!$K$3166),0)</f>
        <v>#DIV/0!</v>
      </c>
      <c r="T94" s="16">
        <f>ROUND(IF(C94&lt;16,$L94*'Hintergrund Berechnung'!$L$3165,$L94*'Hintergrund Berechnung'!$L$3166),0)</f>
        <v>0</v>
      </c>
      <c r="U94" s="16">
        <f>ROUND(IF(C94&lt;16,IF(M94&gt;0,(25-$M94)*'Hintergrund Berechnung'!$M$3165,0),IF(M94&gt;0,(25-$M94)*'Hintergrund Berechnung'!$M$3166,0)),0)</f>
        <v>0</v>
      </c>
      <c r="V94" s="18" t="e">
        <f t="shared" si="5"/>
        <v>#DIV/0!</v>
      </c>
    </row>
    <row r="95" spans="15:22" x14ac:dyDescent="0.5">
      <c r="O95" s="16">
        <f t="shared" si="3"/>
        <v>0</v>
      </c>
      <c r="P95" s="16" t="e">
        <f>IF($C95&lt;16,MAX($E95:$G95)/($D95^0.727399687532279)*'Hintergrund Berechnung'!$I$3165,MAX($E95:$G95)/($D95^0.727399687532279)*'Hintergrund Berechnung'!$I$3166)</f>
        <v>#DIV/0!</v>
      </c>
      <c r="Q95" s="16" t="e">
        <f>IF($C95&lt;16,MAX($H95:$J95)/($D95^0.727399687532279)*'Hintergrund Berechnung'!$I$3165,MAX($H95:$J95)/($D95^0.727399687532279)*'Hintergrund Berechnung'!$I$3166)</f>
        <v>#DIV/0!</v>
      </c>
      <c r="R95" s="16" t="e">
        <f t="shared" si="4"/>
        <v>#DIV/0!</v>
      </c>
      <c r="S95" s="16" t="e">
        <f>ROUND(IF(C95&lt;16,$K95/($D95^0.515518364833551)*'Hintergrund Berechnung'!$K$3165,$K95/($D95^0.515518364833551)*'Hintergrund Berechnung'!$K$3166),0)</f>
        <v>#DIV/0!</v>
      </c>
      <c r="T95" s="16">
        <f>ROUND(IF(C95&lt;16,$L95*'Hintergrund Berechnung'!$L$3165,$L95*'Hintergrund Berechnung'!$L$3166),0)</f>
        <v>0</v>
      </c>
      <c r="U95" s="16">
        <f>ROUND(IF(C95&lt;16,IF(M95&gt;0,(25-$M95)*'Hintergrund Berechnung'!$M$3165,0),IF(M95&gt;0,(25-$M95)*'Hintergrund Berechnung'!$M$3166,0)),0)</f>
        <v>0</v>
      </c>
      <c r="V95" s="18" t="e">
        <f t="shared" si="5"/>
        <v>#DIV/0!</v>
      </c>
    </row>
    <row r="96" spans="15:22" x14ac:dyDescent="0.5">
      <c r="O96" s="16">
        <f t="shared" si="3"/>
        <v>0</v>
      </c>
      <c r="P96" s="16" t="e">
        <f>IF($C96&lt;16,MAX($E96:$G96)/($D96^0.727399687532279)*'Hintergrund Berechnung'!$I$3165,MAX($E96:$G96)/($D96^0.727399687532279)*'Hintergrund Berechnung'!$I$3166)</f>
        <v>#DIV/0!</v>
      </c>
      <c r="Q96" s="16" t="e">
        <f>IF($C96&lt;16,MAX($H96:$J96)/($D96^0.727399687532279)*'Hintergrund Berechnung'!$I$3165,MAX($H96:$J96)/($D96^0.727399687532279)*'Hintergrund Berechnung'!$I$3166)</f>
        <v>#DIV/0!</v>
      </c>
      <c r="R96" s="16" t="e">
        <f t="shared" si="4"/>
        <v>#DIV/0!</v>
      </c>
      <c r="S96" s="16" t="e">
        <f>ROUND(IF(C96&lt;16,$K96/($D96^0.515518364833551)*'Hintergrund Berechnung'!$K$3165,$K96/($D96^0.515518364833551)*'Hintergrund Berechnung'!$K$3166),0)</f>
        <v>#DIV/0!</v>
      </c>
      <c r="T96" s="16">
        <f>ROUND(IF(C96&lt;16,$L96*'Hintergrund Berechnung'!$L$3165,$L96*'Hintergrund Berechnung'!$L$3166),0)</f>
        <v>0</v>
      </c>
      <c r="U96" s="16">
        <f>ROUND(IF(C96&lt;16,IF(M96&gt;0,(25-$M96)*'Hintergrund Berechnung'!$M$3165,0),IF(M96&gt;0,(25-$M96)*'Hintergrund Berechnung'!$M$3166,0)),0)</f>
        <v>0</v>
      </c>
      <c r="V96" s="18" t="e">
        <f t="shared" si="5"/>
        <v>#DIV/0!</v>
      </c>
    </row>
    <row r="97" spans="15:22" x14ac:dyDescent="0.5">
      <c r="O97" s="16">
        <f t="shared" si="3"/>
        <v>0</v>
      </c>
      <c r="P97" s="16" t="e">
        <f>IF($C97&lt;16,MAX($E97:$G97)/($D97^0.727399687532279)*'Hintergrund Berechnung'!$I$3165,MAX($E97:$G97)/($D97^0.727399687532279)*'Hintergrund Berechnung'!$I$3166)</f>
        <v>#DIV/0!</v>
      </c>
      <c r="Q97" s="16" t="e">
        <f>IF($C97&lt;16,MAX($H97:$J97)/($D97^0.727399687532279)*'Hintergrund Berechnung'!$I$3165,MAX($H97:$J97)/($D97^0.727399687532279)*'Hintergrund Berechnung'!$I$3166)</f>
        <v>#DIV/0!</v>
      </c>
      <c r="R97" s="16" t="e">
        <f t="shared" si="4"/>
        <v>#DIV/0!</v>
      </c>
      <c r="S97" s="16" t="e">
        <f>ROUND(IF(C97&lt;16,$K97/($D97^0.515518364833551)*'Hintergrund Berechnung'!$K$3165,$K97/($D97^0.515518364833551)*'Hintergrund Berechnung'!$K$3166),0)</f>
        <v>#DIV/0!</v>
      </c>
      <c r="T97" s="16">
        <f>ROUND(IF(C97&lt;16,$L97*'Hintergrund Berechnung'!$L$3165,$L97*'Hintergrund Berechnung'!$L$3166),0)</f>
        <v>0</v>
      </c>
      <c r="U97" s="16">
        <f>ROUND(IF(C97&lt;16,IF(M97&gt;0,(25-$M97)*'Hintergrund Berechnung'!$M$3165,0),IF(M97&gt;0,(25-$M97)*'Hintergrund Berechnung'!$M$3166,0)),0)</f>
        <v>0</v>
      </c>
      <c r="V97" s="18" t="e">
        <f t="shared" si="5"/>
        <v>#DIV/0!</v>
      </c>
    </row>
    <row r="98" spans="15:22" x14ac:dyDescent="0.5">
      <c r="O98" s="16">
        <f t="shared" si="3"/>
        <v>0</v>
      </c>
      <c r="P98" s="16" t="e">
        <f>IF($C98&lt;16,MAX($E98:$G98)/($D98^0.727399687532279)*'Hintergrund Berechnung'!$I$3165,MAX($E98:$G98)/($D98^0.727399687532279)*'Hintergrund Berechnung'!$I$3166)</f>
        <v>#DIV/0!</v>
      </c>
      <c r="Q98" s="16" t="e">
        <f>IF($C98&lt;16,MAX($H98:$J98)/($D98^0.727399687532279)*'Hintergrund Berechnung'!$I$3165,MAX($H98:$J98)/($D98^0.727399687532279)*'Hintergrund Berechnung'!$I$3166)</f>
        <v>#DIV/0!</v>
      </c>
      <c r="R98" s="16" t="e">
        <f t="shared" si="4"/>
        <v>#DIV/0!</v>
      </c>
      <c r="S98" s="16" t="e">
        <f>ROUND(IF(C98&lt;16,$K98/($D98^0.515518364833551)*'Hintergrund Berechnung'!$K$3165,$K98/($D98^0.515518364833551)*'Hintergrund Berechnung'!$K$3166),0)</f>
        <v>#DIV/0!</v>
      </c>
      <c r="T98" s="16">
        <f>ROUND(IF(C98&lt;16,$L98*'Hintergrund Berechnung'!$L$3165,$L98*'Hintergrund Berechnung'!$L$3166),0)</f>
        <v>0</v>
      </c>
      <c r="U98" s="16">
        <f>ROUND(IF(C98&lt;16,IF(M98&gt;0,(25-$M98)*'Hintergrund Berechnung'!$M$3165,0),IF(M98&gt;0,(25-$M98)*'Hintergrund Berechnung'!$M$3166,0)),0)</f>
        <v>0</v>
      </c>
      <c r="V98" s="18" t="e">
        <f t="shared" si="5"/>
        <v>#DIV/0!</v>
      </c>
    </row>
    <row r="99" spans="15:22" x14ac:dyDescent="0.5">
      <c r="O99" s="16">
        <f t="shared" si="3"/>
        <v>0</v>
      </c>
      <c r="P99" s="16" t="e">
        <f>IF($C99&lt;16,MAX($E99:$G99)/($D99^0.727399687532279)*'Hintergrund Berechnung'!$I$3165,MAX($E99:$G99)/($D99^0.727399687532279)*'Hintergrund Berechnung'!$I$3166)</f>
        <v>#DIV/0!</v>
      </c>
      <c r="Q99" s="16" t="e">
        <f>IF($C99&lt;16,MAX($H99:$J99)/($D99^0.727399687532279)*'Hintergrund Berechnung'!$I$3165,MAX($H99:$J99)/($D99^0.727399687532279)*'Hintergrund Berechnung'!$I$3166)</f>
        <v>#DIV/0!</v>
      </c>
      <c r="R99" s="16" t="e">
        <f t="shared" si="4"/>
        <v>#DIV/0!</v>
      </c>
      <c r="S99" s="16" t="e">
        <f>ROUND(IF(C99&lt;16,$K99/($D99^0.515518364833551)*'Hintergrund Berechnung'!$K$3165,$K99/($D99^0.515518364833551)*'Hintergrund Berechnung'!$K$3166),0)</f>
        <v>#DIV/0!</v>
      </c>
      <c r="T99" s="16">
        <f>ROUND(IF(C99&lt;16,$L99*'Hintergrund Berechnung'!$L$3165,$L99*'Hintergrund Berechnung'!$L$3166),0)</f>
        <v>0</v>
      </c>
      <c r="U99" s="16">
        <f>ROUND(IF(C99&lt;16,IF(M99&gt;0,(25-$M99)*'Hintergrund Berechnung'!$M$3165,0),IF(M99&gt;0,(25-$M99)*'Hintergrund Berechnung'!$M$3166,0)),0)</f>
        <v>0</v>
      </c>
      <c r="V99" s="18" t="e">
        <f t="shared" si="5"/>
        <v>#DIV/0!</v>
      </c>
    </row>
    <row r="100" spans="15:22" x14ac:dyDescent="0.5">
      <c r="O100" s="16">
        <f t="shared" si="3"/>
        <v>0</v>
      </c>
      <c r="P100" s="16" t="e">
        <f>IF($C100&lt;16,MAX($E100:$G100)/($D100^0.727399687532279)*'Hintergrund Berechnung'!$I$3165,MAX($E100:$G100)/($D100^0.727399687532279)*'Hintergrund Berechnung'!$I$3166)</f>
        <v>#DIV/0!</v>
      </c>
      <c r="Q100" s="16" t="e">
        <f>IF($C100&lt;16,MAX($H100:$J100)/($D100^0.727399687532279)*'Hintergrund Berechnung'!$I$3165,MAX($H100:$J100)/($D100^0.727399687532279)*'Hintergrund Berechnung'!$I$3166)</f>
        <v>#DIV/0!</v>
      </c>
      <c r="R100" s="16" t="e">
        <f t="shared" si="4"/>
        <v>#DIV/0!</v>
      </c>
      <c r="S100" s="16" t="e">
        <f>ROUND(IF(C100&lt;16,$K100/($D100^0.515518364833551)*'Hintergrund Berechnung'!$K$3165,$K100/($D100^0.515518364833551)*'Hintergrund Berechnung'!$K$3166),0)</f>
        <v>#DIV/0!</v>
      </c>
      <c r="T100" s="16">
        <f>ROUND(IF(C100&lt;16,$L100*'Hintergrund Berechnung'!$L$3165,$L100*'Hintergrund Berechnung'!$L$3166),0)</f>
        <v>0</v>
      </c>
      <c r="U100" s="16">
        <f>ROUND(IF(C100&lt;16,IF(M100&gt;0,(25-$M100)*'Hintergrund Berechnung'!$M$3165,0),IF(M100&gt;0,(25-$M100)*'Hintergrund Berechnung'!$M$3166,0)),0)</f>
        <v>0</v>
      </c>
      <c r="V100" s="18" t="e">
        <f t="shared" si="5"/>
        <v>#DIV/0!</v>
      </c>
    </row>
    <row r="101" spans="15:22" x14ac:dyDescent="0.5">
      <c r="O101" s="16">
        <f t="shared" si="3"/>
        <v>0</v>
      </c>
      <c r="P101" s="16" t="e">
        <f>IF($C101&lt;16,MAX($E101:$G101)/($D101^0.727399687532279)*'Hintergrund Berechnung'!$I$3165,MAX($E101:$G101)/($D101^0.727399687532279)*'Hintergrund Berechnung'!$I$3166)</f>
        <v>#DIV/0!</v>
      </c>
      <c r="Q101" s="16" t="e">
        <f>IF($C101&lt;16,MAX($H101:$J101)/($D101^0.727399687532279)*'Hintergrund Berechnung'!$I$3165,MAX($H101:$J101)/($D101^0.727399687532279)*'Hintergrund Berechnung'!$I$3166)</f>
        <v>#DIV/0!</v>
      </c>
      <c r="R101" s="16" t="e">
        <f t="shared" si="4"/>
        <v>#DIV/0!</v>
      </c>
      <c r="S101" s="16" t="e">
        <f>ROUND(IF(C101&lt;16,$K101/($D101^0.515518364833551)*'Hintergrund Berechnung'!$K$3165,$K101/($D101^0.515518364833551)*'Hintergrund Berechnung'!$K$3166),0)</f>
        <v>#DIV/0!</v>
      </c>
      <c r="T101" s="16">
        <f>ROUND(IF(C101&lt;16,$L101*'Hintergrund Berechnung'!$L$3165,$L101*'Hintergrund Berechnung'!$L$3166),0)</f>
        <v>0</v>
      </c>
      <c r="U101" s="16">
        <f>ROUND(IF(C101&lt;16,IF(M101&gt;0,(25-$M101)*'Hintergrund Berechnung'!$M$3165,0),IF(M101&gt;0,(25-$M101)*'Hintergrund Berechnung'!$M$3166,0)),0)</f>
        <v>0</v>
      </c>
      <c r="V101" s="18" t="e">
        <f t="shared" si="5"/>
        <v>#DIV/0!</v>
      </c>
    </row>
    <row r="102" spans="15:22" x14ac:dyDescent="0.5">
      <c r="O102" s="16">
        <f t="shared" si="3"/>
        <v>0</v>
      </c>
      <c r="P102" s="16" t="e">
        <f>IF($C102&lt;16,MAX($E102:$G102)/($D102^0.727399687532279)*'Hintergrund Berechnung'!$I$3165,MAX($E102:$G102)/($D102^0.727399687532279)*'Hintergrund Berechnung'!$I$3166)</f>
        <v>#DIV/0!</v>
      </c>
      <c r="Q102" s="16" t="e">
        <f>IF($C102&lt;16,MAX($H102:$J102)/($D102^0.727399687532279)*'Hintergrund Berechnung'!$I$3165,MAX($H102:$J102)/($D102^0.727399687532279)*'Hintergrund Berechnung'!$I$3166)</f>
        <v>#DIV/0!</v>
      </c>
      <c r="R102" s="16" t="e">
        <f t="shared" si="4"/>
        <v>#DIV/0!</v>
      </c>
      <c r="S102" s="16" t="e">
        <f>ROUND(IF(C102&lt;16,$K102/($D102^0.515518364833551)*'Hintergrund Berechnung'!$K$3165,$K102/($D102^0.515518364833551)*'Hintergrund Berechnung'!$K$3166),0)</f>
        <v>#DIV/0!</v>
      </c>
      <c r="T102" s="16">
        <f>ROUND(IF(C102&lt;16,$L102*'Hintergrund Berechnung'!$L$3165,$L102*'Hintergrund Berechnung'!$L$3166),0)</f>
        <v>0</v>
      </c>
      <c r="U102" s="16">
        <f>ROUND(IF(C102&lt;16,IF(M102&gt;0,(25-$M102)*'Hintergrund Berechnung'!$M$3165,0),IF(M102&gt;0,(25-$M102)*'Hintergrund Berechnung'!$M$3166,0)),0)</f>
        <v>0</v>
      </c>
      <c r="V102" s="18" t="e">
        <f t="shared" si="5"/>
        <v>#DIV/0!</v>
      </c>
    </row>
    <row r="103" spans="15:22" x14ac:dyDescent="0.5">
      <c r="O103" s="16">
        <f t="shared" si="3"/>
        <v>0</v>
      </c>
      <c r="P103" s="16" t="e">
        <f>IF($C103&lt;16,MAX($E103:$G103)/($D103^0.727399687532279)*'Hintergrund Berechnung'!$I$3165,MAX($E103:$G103)/($D103^0.727399687532279)*'Hintergrund Berechnung'!$I$3166)</f>
        <v>#DIV/0!</v>
      </c>
      <c r="Q103" s="16" t="e">
        <f>IF($C103&lt;16,MAX($H103:$J103)/($D103^0.727399687532279)*'Hintergrund Berechnung'!$I$3165,MAX($H103:$J103)/($D103^0.727399687532279)*'Hintergrund Berechnung'!$I$3166)</f>
        <v>#DIV/0!</v>
      </c>
      <c r="R103" s="16" t="e">
        <f t="shared" si="4"/>
        <v>#DIV/0!</v>
      </c>
      <c r="S103" s="16" t="e">
        <f>ROUND(IF(C103&lt;16,$K103/($D103^0.515518364833551)*'Hintergrund Berechnung'!$K$3165,$K103/($D103^0.515518364833551)*'Hintergrund Berechnung'!$K$3166),0)</f>
        <v>#DIV/0!</v>
      </c>
      <c r="T103" s="16">
        <f>ROUND(IF(C103&lt;16,$L103*'Hintergrund Berechnung'!$L$3165,$L103*'Hintergrund Berechnung'!$L$3166),0)</f>
        <v>0</v>
      </c>
      <c r="U103" s="16">
        <f>ROUND(IF(C103&lt;16,IF(M103&gt;0,(25-$M103)*'Hintergrund Berechnung'!$M$3165,0),IF(M103&gt;0,(25-$M103)*'Hintergrund Berechnung'!$M$3166,0)),0)</f>
        <v>0</v>
      </c>
      <c r="V103" s="18" t="e">
        <f t="shared" si="5"/>
        <v>#DIV/0!</v>
      </c>
    </row>
    <row r="104" spans="15:22" x14ac:dyDescent="0.5">
      <c r="O104" s="16">
        <f t="shared" si="3"/>
        <v>0</v>
      </c>
      <c r="P104" s="16" t="e">
        <f>IF($C104&lt;16,MAX($E104:$G104)/($D104^0.727399687532279)*'Hintergrund Berechnung'!$I$3165,MAX($E104:$G104)/($D104^0.727399687532279)*'Hintergrund Berechnung'!$I$3166)</f>
        <v>#DIV/0!</v>
      </c>
      <c r="Q104" s="16" t="e">
        <f>IF($C104&lt;16,MAX($H104:$J104)/($D104^0.727399687532279)*'Hintergrund Berechnung'!$I$3165,MAX($H104:$J104)/($D104^0.727399687532279)*'Hintergrund Berechnung'!$I$3166)</f>
        <v>#DIV/0!</v>
      </c>
      <c r="R104" s="16" t="e">
        <f t="shared" si="4"/>
        <v>#DIV/0!</v>
      </c>
      <c r="S104" s="16" t="e">
        <f>ROUND(IF(C104&lt;16,$K104/($D104^0.515518364833551)*'Hintergrund Berechnung'!$K$3165,$K104/($D104^0.515518364833551)*'Hintergrund Berechnung'!$K$3166),0)</f>
        <v>#DIV/0!</v>
      </c>
      <c r="T104" s="16">
        <f>ROUND(IF(C104&lt;16,$L104*'Hintergrund Berechnung'!$L$3165,$L104*'Hintergrund Berechnung'!$L$3166),0)</f>
        <v>0</v>
      </c>
      <c r="U104" s="16">
        <f>ROUND(IF(C104&lt;16,IF(M104&gt;0,(25-$M104)*'Hintergrund Berechnung'!$M$3165,0),IF(M104&gt;0,(25-$M104)*'Hintergrund Berechnung'!$M$3166,0)),0)</f>
        <v>0</v>
      </c>
      <c r="V104" s="18" t="e">
        <f t="shared" si="5"/>
        <v>#DIV/0!</v>
      </c>
    </row>
    <row r="105" spans="15:22" x14ac:dyDescent="0.5">
      <c r="O105" s="16">
        <f t="shared" si="3"/>
        <v>0</v>
      </c>
      <c r="P105" s="16" t="e">
        <f>IF($C105&lt;16,MAX($E105:$G105)/($D105^0.727399687532279)*'Hintergrund Berechnung'!$I$3165,MAX($E105:$G105)/($D105^0.727399687532279)*'Hintergrund Berechnung'!$I$3166)</f>
        <v>#DIV/0!</v>
      </c>
      <c r="Q105" s="16" t="e">
        <f>IF($C105&lt;16,MAX($H105:$J105)/($D105^0.727399687532279)*'Hintergrund Berechnung'!$I$3165,MAX($H105:$J105)/($D105^0.727399687532279)*'Hintergrund Berechnung'!$I$3166)</f>
        <v>#DIV/0!</v>
      </c>
      <c r="R105" s="16" t="e">
        <f t="shared" si="4"/>
        <v>#DIV/0!</v>
      </c>
      <c r="S105" s="16" t="e">
        <f>ROUND(IF(C105&lt;16,$K105/($D105^0.515518364833551)*'Hintergrund Berechnung'!$K$3165,$K105/($D105^0.515518364833551)*'Hintergrund Berechnung'!$K$3166),0)</f>
        <v>#DIV/0!</v>
      </c>
      <c r="T105" s="16">
        <f>ROUND(IF(C105&lt;16,$L105*'Hintergrund Berechnung'!$L$3165,$L105*'Hintergrund Berechnung'!$L$3166),0)</f>
        <v>0</v>
      </c>
      <c r="U105" s="16">
        <f>ROUND(IF(C105&lt;16,IF(M105&gt;0,(25-$M105)*'Hintergrund Berechnung'!$M$3165,0),IF(M105&gt;0,(25-$M105)*'Hintergrund Berechnung'!$M$3166,0)),0)</f>
        <v>0</v>
      </c>
      <c r="V105" s="18" t="e">
        <f t="shared" si="5"/>
        <v>#DIV/0!</v>
      </c>
    </row>
    <row r="106" spans="15:22" x14ac:dyDescent="0.5">
      <c r="O106" s="16">
        <f t="shared" si="3"/>
        <v>0</v>
      </c>
      <c r="P106" s="16" t="e">
        <f>IF($C106&lt;16,MAX($E106:$G106)/($D106^0.727399687532279)*'Hintergrund Berechnung'!$I$3165,MAX($E106:$G106)/($D106^0.727399687532279)*'Hintergrund Berechnung'!$I$3166)</f>
        <v>#DIV/0!</v>
      </c>
      <c r="Q106" s="16" t="e">
        <f>IF($C106&lt;16,MAX($H106:$J106)/($D106^0.727399687532279)*'Hintergrund Berechnung'!$I$3165,MAX($H106:$J106)/($D106^0.727399687532279)*'Hintergrund Berechnung'!$I$3166)</f>
        <v>#DIV/0!</v>
      </c>
      <c r="R106" s="16" t="e">
        <f t="shared" si="4"/>
        <v>#DIV/0!</v>
      </c>
      <c r="S106" s="16" t="e">
        <f>ROUND(IF(C106&lt;16,$K106/($D106^0.515518364833551)*'Hintergrund Berechnung'!$K$3165,$K106/($D106^0.515518364833551)*'Hintergrund Berechnung'!$K$3166),0)</f>
        <v>#DIV/0!</v>
      </c>
      <c r="T106" s="16">
        <f>ROUND(IF(C106&lt;16,$L106*'Hintergrund Berechnung'!$L$3165,$L106*'Hintergrund Berechnung'!$L$3166),0)</f>
        <v>0</v>
      </c>
      <c r="U106" s="16">
        <f>ROUND(IF(C106&lt;16,IF(M106&gt;0,(25-$M106)*'Hintergrund Berechnung'!$M$3165,0),IF(M106&gt;0,(25-$M106)*'Hintergrund Berechnung'!$M$3166,0)),0)</f>
        <v>0</v>
      </c>
      <c r="V106" s="18" t="e">
        <f t="shared" si="5"/>
        <v>#DIV/0!</v>
      </c>
    </row>
    <row r="107" spans="15:22" x14ac:dyDescent="0.5">
      <c r="O107" s="16">
        <f t="shared" si="3"/>
        <v>0</v>
      </c>
      <c r="P107" s="16" t="e">
        <f>IF($C107&lt;16,MAX($E107:$G107)/($D107^0.727399687532279)*'Hintergrund Berechnung'!$I$3165,MAX($E107:$G107)/($D107^0.727399687532279)*'Hintergrund Berechnung'!$I$3166)</f>
        <v>#DIV/0!</v>
      </c>
      <c r="Q107" s="16" t="e">
        <f>IF($C107&lt;16,MAX($H107:$J107)/($D107^0.727399687532279)*'Hintergrund Berechnung'!$I$3165,MAX($H107:$J107)/($D107^0.727399687532279)*'Hintergrund Berechnung'!$I$3166)</f>
        <v>#DIV/0!</v>
      </c>
      <c r="R107" s="16" t="e">
        <f t="shared" si="4"/>
        <v>#DIV/0!</v>
      </c>
      <c r="S107" s="16" t="e">
        <f>ROUND(IF(C107&lt;16,$K107/($D107^0.515518364833551)*'Hintergrund Berechnung'!$K$3165,$K107/($D107^0.515518364833551)*'Hintergrund Berechnung'!$K$3166),0)</f>
        <v>#DIV/0!</v>
      </c>
      <c r="T107" s="16">
        <f>ROUND(IF(C107&lt;16,$L107*'Hintergrund Berechnung'!$L$3165,$L107*'Hintergrund Berechnung'!$L$3166),0)</f>
        <v>0</v>
      </c>
      <c r="U107" s="16">
        <f>ROUND(IF(C107&lt;16,IF(M107&gt;0,(25-$M107)*'Hintergrund Berechnung'!$M$3165,0),IF(M107&gt;0,(25-$M107)*'Hintergrund Berechnung'!$M$3166,0)),0)</f>
        <v>0</v>
      </c>
      <c r="V107" s="18" t="e">
        <f t="shared" si="5"/>
        <v>#DIV/0!</v>
      </c>
    </row>
    <row r="108" spans="15:22" x14ac:dyDescent="0.5">
      <c r="O108" s="16">
        <f t="shared" si="3"/>
        <v>0</v>
      </c>
      <c r="P108" s="16" t="e">
        <f>IF($C108&lt;16,MAX($E108:$G108)/($D108^0.727399687532279)*'Hintergrund Berechnung'!$I$3165,MAX($E108:$G108)/($D108^0.727399687532279)*'Hintergrund Berechnung'!$I$3166)</f>
        <v>#DIV/0!</v>
      </c>
      <c r="Q108" s="16" t="e">
        <f>IF($C108&lt;16,MAX($H108:$J108)/($D108^0.727399687532279)*'Hintergrund Berechnung'!$I$3165,MAX($H108:$J108)/($D108^0.727399687532279)*'Hintergrund Berechnung'!$I$3166)</f>
        <v>#DIV/0!</v>
      </c>
      <c r="R108" s="16" t="e">
        <f t="shared" si="4"/>
        <v>#DIV/0!</v>
      </c>
      <c r="S108" s="16" t="e">
        <f>ROUND(IF(C108&lt;16,$K108/($D108^0.515518364833551)*'Hintergrund Berechnung'!$K$3165,$K108/($D108^0.515518364833551)*'Hintergrund Berechnung'!$K$3166),0)</f>
        <v>#DIV/0!</v>
      </c>
      <c r="T108" s="16">
        <f>ROUND(IF(C108&lt;16,$L108*'Hintergrund Berechnung'!$L$3165,$L108*'Hintergrund Berechnung'!$L$3166),0)</f>
        <v>0</v>
      </c>
      <c r="U108" s="16">
        <f>ROUND(IF(C108&lt;16,IF(M108&gt;0,(25-$M108)*'Hintergrund Berechnung'!$M$3165,0),IF(M108&gt;0,(25-$M108)*'Hintergrund Berechnung'!$M$3166,0)),0)</f>
        <v>0</v>
      </c>
      <c r="V108" s="18" t="e">
        <f t="shared" si="5"/>
        <v>#DIV/0!</v>
      </c>
    </row>
    <row r="109" spans="15:22" x14ac:dyDescent="0.5">
      <c r="O109" s="16">
        <f t="shared" si="3"/>
        <v>0</v>
      </c>
      <c r="P109" s="16" t="e">
        <f>IF($C109&lt;16,MAX($E109:$G109)/($D109^0.727399687532279)*'Hintergrund Berechnung'!$I$3165,MAX($E109:$G109)/($D109^0.727399687532279)*'Hintergrund Berechnung'!$I$3166)</f>
        <v>#DIV/0!</v>
      </c>
      <c r="Q109" s="16" t="e">
        <f>IF($C109&lt;16,MAX($H109:$J109)/($D109^0.727399687532279)*'Hintergrund Berechnung'!$I$3165,MAX($H109:$J109)/($D109^0.727399687532279)*'Hintergrund Berechnung'!$I$3166)</f>
        <v>#DIV/0!</v>
      </c>
      <c r="R109" s="16" t="e">
        <f t="shared" si="4"/>
        <v>#DIV/0!</v>
      </c>
      <c r="S109" s="16" t="e">
        <f>ROUND(IF(C109&lt;16,$K109/($D109^0.515518364833551)*'Hintergrund Berechnung'!$K$3165,$K109/($D109^0.515518364833551)*'Hintergrund Berechnung'!$K$3166),0)</f>
        <v>#DIV/0!</v>
      </c>
      <c r="T109" s="16">
        <f>ROUND(IF(C109&lt;16,$L109*'Hintergrund Berechnung'!$L$3165,$L109*'Hintergrund Berechnung'!$L$3166),0)</f>
        <v>0</v>
      </c>
      <c r="U109" s="16">
        <f>ROUND(IF(C109&lt;16,IF(M109&gt;0,(25-$M109)*'Hintergrund Berechnung'!$M$3165,0),IF(M109&gt;0,(25-$M109)*'Hintergrund Berechnung'!$M$3166,0)),0)</f>
        <v>0</v>
      </c>
      <c r="V109" s="18" t="e">
        <f t="shared" si="5"/>
        <v>#DIV/0!</v>
      </c>
    </row>
    <row r="110" spans="15:22" x14ac:dyDescent="0.5">
      <c r="O110" s="16">
        <f t="shared" si="3"/>
        <v>0</v>
      </c>
      <c r="P110" s="16" t="e">
        <f>IF($C110&lt;16,MAX($E110:$G110)/($D110^0.727399687532279)*'Hintergrund Berechnung'!$I$3165,MAX($E110:$G110)/($D110^0.727399687532279)*'Hintergrund Berechnung'!$I$3166)</f>
        <v>#DIV/0!</v>
      </c>
      <c r="Q110" s="16" t="e">
        <f>IF($C110&lt;16,MAX($H110:$J110)/($D110^0.727399687532279)*'Hintergrund Berechnung'!$I$3165,MAX($H110:$J110)/($D110^0.727399687532279)*'Hintergrund Berechnung'!$I$3166)</f>
        <v>#DIV/0!</v>
      </c>
      <c r="R110" s="16" t="e">
        <f t="shared" si="4"/>
        <v>#DIV/0!</v>
      </c>
      <c r="S110" s="16" t="e">
        <f>ROUND(IF(C110&lt;16,$K110/($D110^0.515518364833551)*'Hintergrund Berechnung'!$K$3165,$K110/($D110^0.515518364833551)*'Hintergrund Berechnung'!$K$3166),0)</f>
        <v>#DIV/0!</v>
      </c>
      <c r="T110" s="16">
        <f>ROUND(IF(C110&lt;16,$L110*'Hintergrund Berechnung'!$L$3165,$L110*'Hintergrund Berechnung'!$L$3166),0)</f>
        <v>0</v>
      </c>
      <c r="U110" s="16">
        <f>ROUND(IF(C110&lt;16,IF(M110&gt;0,(25-$M110)*'Hintergrund Berechnung'!$M$3165,0),IF(M110&gt;0,(25-$M110)*'Hintergrund Berechnung'!$M$3166,0)),0)</f>
        <v>0</v>
      </c>
      <c r="V110" s="18" t="e">
        <f t="shared" si="5"/>
        <v>#DIV/0!</v>
      </c>
    </row>
    <row r="111" spans="15:22" x14ac:dyDescent="0.5">
      <c r="O111" s="16">
        <f t="shared" si="3"/>
        <v>0</v>
      </c>
      <c r="P111" s="16" t="e">
        <f>IF($C111&lt;16,MAX($E111:$G111)/($D111^0.727399687532279)*'Hintergrund Berechnung'!$I$3165,MAX($E111:$G111)/($D111^0.727399687532279)*'Hintergrund Berechnung'!$I$3166)</f>
        <v>#DIV/0!</v>
      </c>
      <c r="Q111" s="16" t="e">
        <f>IF($C111&lt;16,MAX($H111:$J111)/($D111^0.727399687532279)*'Hintergrund Berechnung'!$I$3165,MAX($H111:$J111)/($D111^0.727399687532279)*'Hintergrund Berechnung'!$I$3166)</f>
        <v>#DIV/0!</v>
      </c>
      <c r="R111" s="16" t="e">
        <f t="shared" si="4"/>
        <v>#DIV/0!</v>
      </c>
      <c r="S111" s="16" t="e">
        <f>ROUND(IF(C111&lt;16,$K111/($D111^0.515518364833551)*'Hintergrund Berechnung'!$K$3165,$K111/($D111^0.515518364833551)*'Hintergrund Berechnung'!$K$3166),0)</f>
        <v>#DIV/0!</v>
      </c>
      <c r="T111" s="16">
        <f>ROUND(IF(C111&lt;16,$L111*'Hintergrund Berechnung'!$L$3165,$L111*'Hintergrund Berechnung'!$L$3166),0)</f>
        <v>0</v>
      </c>
      <c r="U111" s="16">
        <f>ROUND(IF(C111&lt;16,IF(M111&gt;0,(25-$M111)*'Hintergrund Berechnung'!$M$3165,0),IF(M111&gt;0,(25-$M111)*'Hintergrund Berechnung'!$M$3166,0)),0)</f>
        <v>0</v>
      </c>
      <c r="V111" s="18" t="e">
        <f t="shared" si="5"/>
        <v>#DIV/0!</v>
      </c>
    </row>
    <row r="112" spans="15:22" x14ac:dyDescent="0.5">
      <c r="O112" s="16">
        <f t="shared" si="3"/>
        <v>0</v>
      </c>
      <c r="P112" s="16" t="e">
        <f>IF($C112&lt;16,MAX($E112:$G112)/($D112^0.727399687532279)*'Hintergrund Berechnung'!$I$3165,MAX($E112:$G112)/($D112^0.727399687532279)*'Hintergrund Berechnung'!$I$3166)</f>
        <v>#DIV/0!</v>
      </c>
      <c r="Q112" s="16" t="e">
        <f>IF($C112&lt;16,MAX($H112:$J112)/($D112^0.727399687532279)*'Hintergrund Berechnung'!$I$3165,MAX($H112:$J112)/($D112^0.727399687532279)*'Hintergrund Berechnung'!$I$3166)</f>
        <v>#DIV/0!</v>
      </c>
      <c r="R112" s="16" t="e">
        <f t="shared" si="4"/>
        <v>#DIV/0!</v>
      </c>
      <c r="S112" s="16" t="e">
        <f>ROUND(IF(C112&lt;16,$K112/($D112^0.515518364833551)*'Hintergrund Berechnung'!$K$3165,$K112/($D112^0.515518364833551)*'Hintergrund Berechnung'!$K$3166),0)</f>
        <v>#DIV/0!</v>
      </c>
      <c r="T112" s="16">
        <f>ROUND(IF(C112&lt;16,$L112*'Hintergrund Berechnung'!$L$3165,$L112*'Hintergrund Berechnung'!$L$3166),0)</f>
        <v>0</v>
      </c>
      <c r="U112" s="16">
        <f>ROUND(IF(C112&lt;16,IF(M112&gt;0,(25-$M112)*'Hintergrund Berechnung'!$M$3165,0),IF(M112&gt;0,(25-$M112)*'Hintergrund Berechnung'!$M$3166,0)),0)</f>
        <v>0</v>
      </c>
      <c r="V112" s="18" t="e">
        <f t="shared" si="5"/>
        <v>#DIV/0!</v>
      </c>
    </row>
    <row r="113" spans="15:22" x14ac:dyDescent="0.5">
      <c r="O113" s="16">
        <f t="shared" si="3"/>
        <v>0</v>
      </c>
      <c r="P113" s="16" t="e">
        <f>IF($C113&lt;16,MAX($E113:$G113)/($D113^0.727399687532279)*'Hintergrund Berechnung'!$I$3165,MAX($E113:$G113)/($D113^0.727399687532279)*'Hintergrund Berechnung'!$I$3166)</f>
        <v>#DIV/0!</v>
      </c>
      <c r="Q113" s="16" t="e">
        <f>IF($C113&lt;16,MAX($H113:$J113)/($D113^0.727399687532279)*'Hintergrund Berechnung'!$I$3165,MAX($H113:$J113)/($D113^0.727399687532279)*'Hintergrund Berechnung'!$I$3166)</f>
        <v>#DIV/0!</v>
      </c>
      <c r="R113" s="16" t="e">
        <f t="shared" si="4"/>
        <v>#DIV/0!</v>
      </c>
      <c r="S113" s="16" t="e">
        <f>ROUND(IF(C113&lt;16,$K113/($D113^0.515518364833551)*'Hintergrund Berechnung'!$K$3165,$K113/($D113^0.515518364833551)*'Hintergrund Berechnung'!$K$3166),0)</f>
        <v>#DIV/0!</v>
      </c>
      <c r="T113" s="16">
        <f>ROUND(IF(C113&lt;16,$L113*'Hintergrund Berechnung'!$L$3165,$L113*'Hintergrund Berechnung'!$L$3166),0)</f>
        <v>0</v>
      </c>
      <c r="U113" s="16">
        <f>ROUND(IF(C113&lt;16,IF(M113&gt;0,(25-$M113)*'Hintergrund Berechnung'!$M$3165,0),IF(M113&gt;0,(25-$M113)*'Hintergrund Berechnung'!$M$3166,0)),0)</f>
        <v>0</v>
      </c>
      <c r="V113" s="18" t="e">
        <f t="shared" si="5"/>
        <v>#DIV/0!</v>
      </c>
    </row>
    <row r="114" spans="15:22" x14ac:dyDescent="0.5">
      <c r="O114" s="16">
        <f t="shared" si="3"/>
        <v>0</v>
      </c>
      <c r="P114" s="16" t="e">
        <f>IF($C114&lt;16,MAX($E114:$G114)/($D114^0.727399687532279)*'Hintergrund Berechnung'!$I$3165,MAX($E114:$G114)/($D114^0.727399687532279)*'Hintergrund Berechnung'!$I$3166)</f>
        <v>#DIV/0!</v>
      </c>
      <c r="Q114" s="16" t="e">
        <f>IF($C114&lt;16,MAX($H114:$J114)/($D114^0.727399687532279)*'Hintergrund Berechnung'!$I$3165,MAX($H114:$J114)/($D114^0.727399687532279)*'Hintergrund Berechnung'!$I$3166)</f>
        <v>#DIV/0!</v>
      </c>
      <c r="R114" s="16" t="e">
        <f t="shared" si="4"/>
        <v>#DIV/0!</v>
      </c>
      <c r="S114" s="16" t="e">
        <f>ROUND(IF(C114&lt;16,$K114/($D114^0.515518364833551)*'Hintergrund Berechnung'!$K$3165,$K114/($D114^0.515518364833551)*'Hintergrund Berechnung'!$K$3166),0)</f>
        <v>#DIV/0!</v>
      </c>
      <c r="T114" s="16">
        <f>ROUND(IF(C114&lt;16,$L114*'Hintergrund Berechnung'!$L$3165,$L114*'Hintergrund Berechnung'!$L$3166),0)</f>
        <v>0</v>
      </c>
      <c r="U114" s="16">
        <f>ROUND(IF(C114&lt;16,IF(M114&gt;0,(25-$M114)*'Hintergrund Berechnung'!$M$3165,0),IF(M114&gt;0,(25-$M114)*'Hintergrund Berechnung'!$M$3166,0)),0)</f>
        <v>0</v>
      </c>
      <c r="V114" s="18" t="e">
        <f t="shared" si="5"/>
        <v>#DIV/0!</v>
      </c>
    </row>
    <row r="115" spans="15:22" x14ac:dyDescent="0.5">
      <c r="O115" s="16">
        <f t="shared" si="3"/>
        <v>0</v>
      </c>
      <c r="P115" s="16" t="e">
        <f>IF($C115&lt;16,MAX($E115:$G115)/($D115^0.727399687532279)*'Hintergrund Berechnung'!$I$3165,MAX($E115:$G115)/($D115^0.727399687532279)*'Hintergrund Berechnung'!$I$3166)</f>
        <v>#DIV/0!</v>
      </c>
      <c r="Q115" s="16" t="e">
        <f>IF($C115&lt;16,MAX($H115:$J115)/($D115^0.727399687532279)*'Hintergrund Berechnung'!$I$3165,MAX($H115:$J115)/($D115^0.727399687532279)*'Hintergrund Berechnung'!$I$3166)</f>
        <v>#DIV/0!</v>
      </c>
      <c r="R115" s="16" t="e">
        <f t="shared" si="4"/>
        <v>#DIV/0!</v>
      </c>
      <c r="S115" s="16" t="e">
        <f>ROUND(IF(C115&lt;16,$K115/($D115^0.515518364833551)*'Hintergrund Berechnung'!$K$3165,$K115/($D115^0.515518364833551)*'Hintergrund Berechnung'!$K$3166),0)</f>
        <v>#DIV/0!</v>
      </c>
      <c r="T115" s="16">
        <f>ROUND(IF(C115&lt;16,$L115*'Hintergrund Berechnung'!$L$3165,$L115*'Hintergrund Berechnung'!$L$3166),0)</f>
        <v>0</v>
      </c>
      <c r="U115" s="16">
        <f>ROUND(IF(C115&lt;16,IF(M115&gt;0,(25-$M115)*'Hintergrund Berechnung'!$M$3165,0),IF(M115&gt;0,(25-$M115)*'Hintergrund Berechnung'!$M$3166,0)),0)</f>
        <v>0</v>
      </c>
      <c r="V115" s="18" t="e">
        <f t="shared" si="5"/>
        <v>#DIV/0!</v>
      </c>
    </row>
    <row r="116" spans="15:22" x14ac:dyDescent="0.5">
      <c r="O116" s="16">
        <f t="shared" si="3"/>
        <v>0</v>
      </c>
      <c r="P116" s="16" t="e">
        <f>IF($C116&lt;16,MAX($E116:$G116)/($D116^0.727399687532279)*'Hintergrund Berechnung'!$I$3165,MAX($E116:$G116)/($D116^0.727399687532279)*'Hintergrund Berechnung'!$I$3166)</f>
        <v>#DIV/0!</v>
      </c>
      <c r="Q116" s="16" t="e">
        <f>IF($C116&lt;16,MAX($H116:$J116)/($D116^0.727399687532279)*'Hintergrund Berechnung'!$I$3165,MAX($H116:$J116)/($D116^0.727399687532279)*'Hintergrund Berechnung'!$I$3166)</f>
        <v>#DIV/0!</v>
      </c>
      <c r="R116" s="16" t="e">
        <f t="shared" si="4"/>
        <v>#DIV/0!</v>
      </c>
      <c r="S116" s="16" t="e">
        <f>ROUND(IF(C116&lt;16,$K116/($D116^0.515518364833551)*'Hintergrund Berechnung'!$K$3165,$K116/($D116^0.515518364833551)*'Hintergrund Berechnung'!$K$3166),0)</f>
        <v>#DIV/0!</v>
      </c>
      <c r="T116" s="16">
        <f>ROUND(IF(C116&lt;16,$L116*'Hintergrund Berechnung'!$L$3165,$L116*'Hintergrund Berechnung'!$L$3166),0)</f>
        <v>0</v>
      </c>
      <c r="U116" s="16">
        <f>ROUND(IF(C116&lt;16,IF(M116&gt;0,(25-$M116)*'Hintergrund Berechnung'!$M$3165,0),IF(M116&gt;0,(25-$M116)*'Hintergrund Berechnung'!$M$3166,0)),0)</f>
        <v>0</v>
      </c>
      <c r="V116" s="18" t="e">
        <f t="shared" si="5"/>
        <v>#DIV/0!</v>
      </c>
    </row>
    <row r="117" spans="15:22" x14ac:dyDescent="0.5">
      <c r="O117" s="16">
        <f t="shared" si="3"/>
        <v>0</v>
      </c>
      <c r="P117" s="16" t="e">
        <f>IF($C117&lt;16,MAX($E117:$G117)/($D117^0.727399687532279)*'Hintergrund Berechnung'!$I$3165,MAX($E117:$G117)/($D117^0.727399687532279)*'Hintergrund Berechnung'!$I$3166)</f>
        <v>#DIV/0!</v>
      </c>
      <c r="Q117" s="16" t="e">
        <f>IF($C117&lt;16,MAX($H117:$J117)/($D117^0.727399687532279)*'Hintergrund Berechnung'!$I$3165,MAX($H117:$J117)/($D117^0.727399687532279)*'Hintergrund Berechnung'!$I$3166)</f>
        <v>#DIV/0!</v>
      </c>
      <c r="R117" s="16" t="e">
        <f t="shared" si="4"/>
        <v>#DIV/0!</v>
      </c>
      <c r="S117" s="16" t="e">
        <f>ROUND(IF(C117&lt;16,$K117/($D117^0.515518364833551)*'Hintergrund Berechnung'!$K$3165,$K117/($D117^0.515518364833551)*'Hintergrund Berechnung'!$K$3166),0)</f>
        <v>#DIV/0!</v>
      </c>
      <c r="T117" s="16">
        <f>ROUND(IF(C117&lt;16,$L117*'Hintergrund Berechnung'!$L$3165,$L117*'Hintergrund Berechnung'!$L$3166),0)</f>
        <v>0</v>
      </c>
      <c r="U117" s="16">
        <f>ROUND(IF(C117&lt;16,IF(M117&gt;0,(25-$M117)*'Hintergrund Berechnung'!$M$3165,0),IF(M117&gt;0,(25-$M117)*'Hintergrund Berechnung'!$M$3166,0)),0)</f>
        <v>0</v>
      </c>
      <c r="V117" s="18" t="e">
        <f t="shared" si="5"/>
        <v>#DIV/0!</v>
      </c>
    </row>
    <row r="118" spans="15:22" x14ac:dyDescent="0.5">
      <c r="O118" s="16">
        <f t="shared" si="3"/>
        <v>0</v>
      </c>
      <c r="P118" s="16" t="e">
        <f>IF($C118&lt;16,MAX($E118:$G118)/($D118^0.727399687532279)*'Hintergrund Berechnung'!$I$3165,MAX($E118:$G118)/($D118^0.727399687532279)*'Hintergrund Berechnung'!$I$3166)</f>
        <v>#DIV/0!</v>
      </c>
      <c r="Q118" s="16" t="e">
        <f>IF($C118&lt;16,MAX($H118:$J118)/($D118^0.727399687532279)*'Hintergrund Berechnung'!$I$3165,MAX($H118:$J118)/($D118^0.727399687532279)*'Hintergrund Berechnung'!$I$3166)</f>
        <v>#DIV/0!</v>
      </c>
      <c r="R118" s="16" t="e">
        <f t="shared" si="4"/>
        <v>#DIV/0!</v>
      </c>
      <c r="S118" s="16" t="e">
        <f>ROUND(IF(C118&lt;16,$K118/($D118^0.515518364833551)*'Hintergrund Berechnung'!$K$3165,$K118/($D118^0.515518364833551)*'Hintergrund Berechnung'!$K$3166),0)</f>
        <v>#DIV/0!</v>
      </c>
      <c r="T118" s="16">
        <f>ROUND(IF(C118&lt;16,$L118*'Hintergrund Berechnung'!$L$3165,$L118*'Hintergrund Berechnung'!$L$3166),0)</f>
        <v>0</v>
      </c>
      <c r="U118" s="16">
        <f>ROUND(IF(C118&lt;16,IF(M118&gt;0,(25-$M118)*'Hintergrund Berechnung'!$M$3165,0),IF(M118&gt;0,(25-$M118)*'Hintergrund Berechnung'!$M$3166,0)),0)</f>
        <v>0</v>
      </c>
      <c r="V118" s="18" t="e">
        <f t="shared" si="5"/>
        <v>#DIV/0!</v>
      </c>
    </row>
    <row r="119" spans="15:22" x14ac:dyDescent="0.5">
      <c r="O119" s="16">
        <f t="shared" si="3"/>
        <v>0</v>
      </c>
      <c r="P119" s="16" t="e">
        <f>IF($C119&lt;16,MAX($E119:$G119)/($D119^0.727399687532279)*'Hintergrund Berechnung'!$I$3165,MAX($E119:$G119)/($D119^0.727399687532279)*'Hintergrund Berechnung'!$I$3166)</f>
        <v>#DIV/0!</v>
      </c>
      <c r="Q119" s="16" t="e">
        <f>IF($C119&lt;16,MAX($H119:$J119)/($D119^0.727399687532279)*'Hintergrund Berechnung'!$I$3165,MAX($H119:$J119)/($D119^0.727399687532279)*'Hintergrund Berechnung'!$I$3166)</f>
        <v>#DIV/0!</v>
      </c>
      <c r="R119" s="16" t="e">
        <f t="shared" si="4"/>
        <v>#DIV/0!</v>
      </c>
      <c r="S119" s="16" t="e">
        <f>ROUND(IF(C119&lt;16,$K119/($D119^0.515518364833551)*'Hintergrund Berechnung'!$K$3165,$K119/($D119^0.515518364833551)*'Hintergrund Berechnung'!$K$3166),0)</f>
        <v>#DIV/0!</v>
      </c>
      <c r="T119" s="16">
        <f>ROUND(IF(C119&lt;16,$L119*'Hintergrund Berechnung'!$L$3165,$L119*'Hintergrund Berechnung'!$L$3166),0)</f>
        <v>0</v>
      </c>
      <c r="U119" s="16">
        <f>ROUND(IF(C119&lt;16,IF(M119&gt;0,(25-$M119)*'Hintergrund Berechnung'!$M$3165,0),IF(M119&gt;0,(25-$M119)*'Hintergrund Berechnung'!$M$3166,0)),0)</f>
        <v>0</v>
      </c>
      <c r="V119" s="18" t="e">
        <f t="shared" si="5"/>
        <v>#DIV/0!</v>
      </c>
    </row>
    <row r="120" spans="15:22" x14ac:dyDescent="0.5">
      <c r="O120" s="16">
        <f t="shared" si="3"/>
        <v>0</v>
      </c>
      <c r="P120" s="16" t="e">
        <f>IF($C120&lt;16,MAX($E120:$G120)/($D120^0.727399687532279)*'Hintergrund Berechnung'!$I$3165,MAX($E120:$G120)/($D120^0.727399687532279)*'Hintergrund Berechnung'!$I$3166)</f>
        <v>#DIV/0!</v>
      </c>
      <c r="Q120" s="16" t="e">
        <f>IF($C120&lt;16,MAX($H120:$J120)/($D120^0.727399687532279)*'Hintergrund Berechnung'!$I$3165,MAX($H120:$J120)/($D120^0.727399687532279)*'Hintergrund Berechnung'!$I$3166)</f>
        <v>#DIV/0!</v>
      </c>
      <c r="R120" s="16" t="e">
        <f t="shared" si="4"/>
        <v>#DIV/0!</v>
      </c>
      <c r="S120" s="16" t="e">
        <f>ROUND(IF(C120&lt;16,$K120/($D120^0.515518364833551)*'Hintergrund Berechnung'!$K$3165,$K120/($D120^0.515518364833551)*'Hintergrund Berechnung'!$K$3166),0)</f>
        <v>#DIV/0!</v>
      </c>
      <c r="T120" s="16">
        <f>ROUND(IF(C120&lt;16,$L120*'Hintergrund Berechnung'!$L$3165,$L120*'Hintergrund Berechnung'!$L$3166),0)</f>
        <v>0</v>
      </c>
      <c r="U120" s="16">
        <f>ROUND(IF(C120&lt;16,IF(M120&gt;0,(25-$M120)*'Hintergrund Berechnung'!$M$3165,0),IF(M120&gt;0,(25-$M120)*'Hintergrund Berechnung'!$M$3166,0)),0)</f>
        <v>0</v>
      </c>
      <c r="V120" s="18" t="e">
        <f t="shared" si="5"/>
        <v>#DIV/0!</v>
      </c>
    </row>
    <row r="121" spans="15:22" x14ac:dyDescent="0.5">
      <c r="O121" s="16">
        <f t="shared" si="3"/>
        <v>0</v>
      </c>
      <c r="P121" s="16" t="e">
        <f>IF($C121&lt;16,MAX($E121:$G121)/($D121^0.727399687532279)*'Hintergrund Berechnung'!$I$3165,MAX($E121:$G121)/($D121^0.727399687532279)*'Hintergrund Berechnung'!$I$3166)</f>
        <v>#DIV/0!</v>
      </c>
      <c r="Q121" s="16" t="e">
        <f>IF($C121&lt;16,MAX($H121:$J121)/($D121^0.727399687532279)*'Hintergrund Berechnung'!$I$3165,MAX($H121:$J121)/($D121^0.727399687532279)*'Hintergrund Berechnung'!$I$3166)</f>
        <v>#DIV/0!</v>
      </c>
      <c r="R121" s="16" t="e">
        <f t="shared" si="4"/>
        <v>#DIV/0!</v>
      </c>
      <c r="S121" s="16" t="e">
        <f>ROUND(IF(C121&lt;16,$K121/($D121^0.515518364833551)*'Hintergrund Berechnung'!$K$3165,$K121/($D121^0.515518364833551)*'Hintergrund Berechnung'!$K$3166),0)</f>
        <v>#DIV/0!</v>
      </c>
      <c r="T121" s="16">
        <f>ROUND(IF(C121&lt;16,$L121*'Hintergrund Berechnung'!$L$3165,$L121*'Hintergrund Berechnung'!$L$3166),0)</f>
        <v>0</v>
      </c>
      <c r="U121" s="16">
        <f>ROUND(IF(C121&lt;16,IF(M121&gt;0,(25-$M121)*'Hintergrund Berechnung'!$M$3165,0),IF(M121&gt;0,(25-$M121)*'Hintergrund Berechnung'!$M$3166,0)),0)</f>
        <v>0</v>
      </c>
      <c r="V121" s="18" t="e">
        <f t="shared" si="5"/>
        <v>#DIV/0!</v>
      </c>
    </row>
    <row r="122" spans="15:22" x14ac:dyDescent="0.5">
      <c r="O122" s="16">
        <f t="shared" si="3"/>
        <v>0</v>
      </c>
      <c r="P122" s="16" t="e">
        <f>IF($C122&lt;16,MAX($E122:$G122)/($D122^0.727399687532279)*'Hintergrund Berechnung'!$I$3165,MAX($E122:$G122)/($D122^0.727399687532279)*'Hintergrund Berechnung'!$I$3166)</f>
        <v>#DIV/0!</v>
      </c>
      <c r="Q122" s="16" t="e">
        <f>IF($C122&lt;16,MAX($H122:$J122)/($D122^0.727399687532279)*'Hintergrund Berechnung'!$I$3165,MAX($H122:$J122)/($D122^0.727399687532279)*'Hintergrund Berechnung'!$I$3166)</f>
        <v>#DIV/0!</v>
      </c>
      <c r="R122" s="16" t="e">
        <f t="shared" si="4"/>
        <v>#DIV/0!</v>
      </c>
      <c r="S122" s="16" t="e">
        <f>ROUND(IF(C122&lt;16,$K122/($D122^0.515518364833551)*'Hintergrund Berechnung'!$K$3165,$K122/($D122^0.515518364833551)*'Hintergrund Berechnung'!$K$3166),0)</f>
        <v>#DIV/0!</v>
      </c>
      <c r="T122" s="16">
        <f>ROUND(IF(C122&lt;16,$L122*'Hintergrund Berechnung'!$L$3165,$L122*'Hintergrund Berechnung'!$L$3166),0)</f>
        <v>0</v>
      </c>
      <c r="U122" s="16">
        <f>ROUND(IF(C122&lt;16,IF(M122&gt;0,(25-$M122)*'Hintergrund Berechnung'!$M$3165,0),IF(M122&gt;0,(25-$M122)*'Hintergrund Berechnung'!$M$3166,0)),0)</f>
        <v>0</v>
      </c>
      <c r="V122" s="18" t="e">
        <f t="shared" si="5"/>
        <v>#DIV/0!</v>
      </c>
    </row>
    <row r="123" spans="15:22" x14ac:dyDescent="0.5">
      <c r="O123" s="16">
        <f t="shared" si="3"/>
        <v>0</v>
      </c>
      <c r="P123" s="16" t="e">
        <f>IF($C123&lt;16,MAX($E123:$G123)/($D123^0.727399687532279)*'Hintergrund Berechnung'!$I$3165,MAX($E123:$G123)/($D123^0.727399687532279)*'Hintergrund Berechnung'!$I$3166)</f>
        <v>#DIV/0!</v>
      </c>
      <c r="Q123" s="16" t="e">
        <f>IF($C123&lt;16,MAX($H123:$J123)/($D123^0.727399687532279)*'Hintergrund Berechnung'!$I$3165,MAX($H123:$J123)/($D123^0.727399687532279)*'Hintergrund Berechnung'!$I$3166)</f>
        <v>#DIV/0!</v>
      </c>
      <c r="R123" s="16" t="e">
        <f t="shared" si="4"/>
        <v>#DIV/0!</v>
      </c>
      <c r="S123" s="16" t="e">
        <f>ROUND(IF(C123&lt;16,$K123/($D123^0.515518364833551)*'Hintergrund Berechnung'!$K$3165,$K123/($D123^0.515518364833551)*'Hintergrund Berechnung'!$K$3166),0)</f>
        <v>#DIV/0!</v>
      </c>
      <c r="T123" s="16">
        <f>ROUND(IF(C123&lt;16,$L123*'Hintergrund Berechnung'!$L$3165,$L123*'Hintergrund Berechnung'!$L$3166),0)</f>
        <v>0</v>
      </c>
      <c r="U123" s="16">
        <f>ROUND(IF(C123&lt;16,IF(M123&gt;0,(25-$M123)*'Hintergrund Berechnung'!$M$3165,0),IF(M123&gt;0,(25-$M123)*'Hintergrund Berechnung'!$M$3166,0)),0)</f>
        <v>0</v>
      </c>
      <c r="V123" s="18" t="e">
        <f t="shared" si="5"/>
        <v>#DIV/0!</v>
      </c>
    </row>
    <row r="124" spans="15:22" x14ac:dyDescent="0.5">
      <c r="O124" s="16">
        <f t="shared" si="3"/>
        <v>0</v>
      </c>
      <c r="P124" s="16" t="e">
        <f>IF($C124&lt;16,MAX($E124:$G124)/($D124^0.727399687532279)*'Hintergrund Berechnung'!$I$3165,MAX($E124:$G124)/($D124^0.727399687532279)*'Hintergrund Berechnung'!$I$3166)</f>
        <v>#DIV/0!</v>
      </c>
      <c r="Q124" s="16" t="e">
        <f>IF($C124&lt;16,MAX($H124:$J124)/($D124^0.727399687532279)*'Hintergrund Berechnung'!$I$3165,MAX($H124:$J124)/($D124^0.727399687532279)*'Hintergrund Berechnung'!$I$3166)</f>
        <v>#DIV/0!</v>
      </c>
      <c r="R124" s="16" t="e">
        <f t="shared" si="4"/>
        <v>#DIV/0!</v>
      </c>
      <c r="S124" s="16" t="e">
        <f>ROUND(IF(C124&lt;16,$K124/($D124^0.515518364833551)*'Hintergrund Berechnung'!$K$3165,$K124/($D124^0.515518364833551)*'Hintergrund Berechnung'!$K$3166),0)</f>
        <v>#DIV/0!</v>
      </c>
      <c r="T124" s="16">
        <f>ROUND(IF(C124&lt;16,$L124*'Hintergrund Berechnung'!$L$3165,$L124*'Hintergrund Berechnung'!$L$3166),0)</f>
        <v>0</v>
      </c>
      <c r="U124" s="16">
        <f>ROUND(IF(C124&lt;16,IF(M124&gt;0,(25-$M124)*'Hintergrund Berechnung'!$M$3165,0),IF(M124&gt;0,(25-$M124)*'Hintergrund Berechnung'!$M$3166,0)),0)</f>
        <v>0</v>
      </c>
      <c r="V124" s="18" t="e">
        <f t="shared" si="5"/>
        <v>#DIV/0!</v>
      </c>
    </row>
    <row r="125" spans="15:22" x14ac:dyDescent="0.5">
      <c r="O125" s="16">
        <f t="shared" si="3"/>
        <v>0</v>
      </c>
      <c r="P125" s="16" t="e">
        <f>IF($C125&lt;16,MAX($E125:$G125)/($D125^0.727399687532279)*'Hintergrund Berechnung'!$I$3165,MAX($E125:$G125)/($D125^0.727399687532279)*'Hintergrund Berechnung'!$I$3166)</f>
        <v>#DIV/0!</v>
      </c>
      <c r="Q125" s="16" t="e">
        <f>IF($C125&lt;16,MAX($H125:$J125)/($D125^0.727399687532279)*'Hintergrund Berechnung'!$I$3165,MAX($H125:$J125)/($D125^0.727399687532279)*'Hintergrund Berechnung'!$I$3166)</f>
        <v>#DIV/0!</v>
      </c>
      <c r="R125" s="16" t="e">
        <f t="shared" si="4"/>
        <v>#DIV/0!</v>
      </c>
      <c r="S125" s="16" t="e">
        <f>ROUND(IF(C125&lt;16,$K125/($D125^0.515518364833551)*'Hintergrund Berechnung'!$K$3165,$K125/($D125^0.515518364833551)*'Hintergrund Berechnung'!$K$3166),0)</f>
        <v>#DIV/0!</v>
      </c>
      <c r="T125" s="16">
        <f>ROUND(IF(C125&lt;16,$L125*'Hintergrund Berechnung'!$L$3165,$L125*'Hintergrund Berechnung'!$L$3166),0)</f>
        <v>0</v>
      </c>
      <c r="U125" s="16">
        <f>ROUND(IF(C125&lt;16,IF(M125&gt;0,(25-$M125)*'Hintergrund Berechnung'!$M$3165,0),IF(M125&gt;0,(25-$M125)*'Hintergrund Berechnung'!$M$3166,0)),0)</f>
        <v>0</v>
      </c>
      <c r="V125" s="18" t="e">
        <f t="shared" si="5"/>
        <v>#DIV/0!</v>
      </c>
    </row>
    <row r="126" spans="15:22" x14ac:dyDescent="0.5">
      <c r="O126" s="16">
        <f t="shared" si="3"/>
        <v>0</v>
      </c>
      <c r="P126" s="16" t="e">
        <f>IF($C126&lt;16,MAX($E126:$G126)/($D126^0.727399687532279)*'Hintergrund Berechnung'!$I$3165,MAX($E126:$G126)/($D126^0.727399687532279)*'Hintergrund Berechnung'!$I$3166)</f>
        <v>#DIV/0!</v>
      </c>
      <c r="Q126" s="16" t="e">
        <f>IF($C126&lt;16,MAX($H126:$J126)/($D126^0.727399687532279)*'Hintergrund Berechnung'!$I$3165,MAX($H126:$J126)/($D126^0.727399687532279)*'Hintergrund Berechnung'!$I$3166)</f>
        <v>#DIV/0!</v>
      </c>
      <c r="R126" s="16" t="e">
        <f t="shared" si="4"/>
        <v>#DIV/0!</v>
      </c>
      <c r="S126" s="16" t="e">
        <f>ROUND(IF(C126&lt;16,$K126/($D126^0.515518364833551)*'Hintergrund Berechnung'!$K$3165,$K126/($D126^0.515518364833551)*'Hintergrund Berechnung'!$K$3166),0)</f>
        <v>#DIV/0!</v>
      </c>
      <c r="T126" s="16">
        <f>ROUND(IF(C126&lt;16,$L126*'Hintergrund Berechnung'!$L$3165,$L126*'Hintergrund Berechnung'!$L$3166),0)</f>
        <v>0</v>
      </c>
      <c r="U126" s="16">
        <f>ROUND(IF(C126&lt;16,IF(M126&gt;0,(25-$M126)*'Hintergrund Berechnung'!$M$3165,0),IF(M126&gt;0,(25-$M126)*'Hintergrund Berechnung'!$M$3166,0)),0)</f>
        <v>0</v>
      </c>
      <c r="V126" s="18" t="e">
        <f t="shared" si="5"/>
        <v>#DIV/0!</v>
      </c>
    </row>
    <row r="127" spans="15:22" x14ac:dyDescent="0.5">
      <c r="O127" s="16">
        <f t="shared" si="3"/>
        <v>0</v>
      </c>
      <c r="P127" s="16" t="e">
        <f>IF($C127&lt;16,MAX($E127:$G127)/($D127^0.727399687532279)*'Hintergrund Berechnung'!$I$3165,MAX($E127:$G127)/($D127^0.727399687532279)*'Hintergrund Berechnung'!$I$3166)</f>
        <v>#DIV/0!</v>
      </c>
      <c r="Q127" s="16" t="e">
        <f>IF($C127&lt;16,MAX($H127:$J127)/($D127^0.727399687532279)*'Hintergrund Berechnung'!$I$3165,MAX($H127:$J127)/($D127^0.727399687532279)*'Hintergrund Berechnung'!$I$3166)</f>
        <v>#DIV/0!</v>
      </c>
      <c r="R127" s="16" t="e">
        <f t="shared" si="4"/>
        <v>#DIV/0!</v>
      </c>
      <c r="S127" s="16" t="e">
        <f>ROUND(IF(C127&lt;16,$K127/($D127^0.515518364833551)*'Hintergrund Berechnung'!$K$3165,$K127/($D127^0.515518364833551)*'Hintergrund Berechnung'!$K$3166),0)</f>
        <v>#DIV/0!</v>
      </c>
      <c r="T127" s="16">
        <f>ROUND(IF(C127&lt;16,$L127*'Hintergrund Berechnung'!$L$3165,$L127*'Hintergrund Berechnung'!$L$3166),0)</f>
        <v>0</v>
      </c>
      <c r="U127" s="16">
        <f>ROUND(IF(C127&lt;16,IF(M127&gt;0,(25-$M127)*'Hintergrund Berechnung'!$M$3165,0),IF(M127&gt;0,(25-$M127)*'Hintergrund Berechnung'!$M$3166,0)),0)</f>
        <v>0</v>
      </c>
      <c r="V127" s="18" t="e">
        <f t="shared" si="5"/>
        <v>#DIV/0!</v>
      </c>
    </row>
    <row r="128" spans="15:22" x14ac:dyDescent="0.5">
      <c r="O128" s="16">
        <f t="shared" ref="O128:O191" si="6">MAX(E128,F128,G128)+MAX(H128,I128,J128)</f>
        <v>0</v>
      </c>
      <c r="P128" s="16" t="e">
        <f>IF($C128&lt;16,MAX($E128:$G128)/($D128^0.727399687532279)*'Hintergrund Berechnung'!$I$3165,MAX($E128:$G128)/($D128^0.727399687532279)*'Hintergrund Berechnung'!$I$3166)</f>
        <v>#DIV/0!</v>
      </c>
      <c r="Q128" s="16" t="e">
        <f>IF($C128&lt;16,MAX($H128:$J128)/($D128^0.727399687532279)*'Hintergrund Berechnung'!$I$3165,MAX($H128:$J128)/($D128^0.727399687532279)*'Hintergrund Berechnung'!$I$3166)</f>
        <v>#DIV/0!</v>
      </c>
      <c r="R128" s="16" t="e">
        <f t="shared" ref="R128:R191" si="7">P128+Q128</f>
        <v>#DIV/0!</v>
      </c>
      <c r="S128" s="16" t="e">
        <f>ROUND(IF(C128&lt;16,$K128/($D128^0.515518364833551)*'Hintergrund Berechnung'!$K$3165,$K128/($D128^0.515518364833551)*'Hintergrund Berechnung'!$K$3166),0)</f>
        <v>#DIV/0!</v>
      </c>
      <c r="T128" s="16">
        <f>ROUND(IF(C128&lt;16,$L128*'Hintergrund Berechnung'!$L$3165,$L128*'Hintergrund Berechnung'!$L$3166),0)</f>
        <v>0</v>
      </c>
      <c r="U128" s="16">
        <f>ROUND(IF(C128&lt;16,IF(M128&gt;0,(25-$M128)*'Hintergrund Berechnung'!$M$3165,0),IF(M128&gt;0,(25-$M128)*'Hintergrund Berechnung'!$M$3166,0)),0)</f>
        <v>0</v>
      </c>
      <c r="V128" s="18" t="e">
        <f t="shared" ref="V128:V191" si="8">ROUND(SUM(R128:U128),0)</f>
        <v>#DIV/0!</v>
      </c>
    </row>
    <row r="129" spans="15:22" x14ac:dyDescent="0.5">
      <c r="O129" s="16">
        <f t="shared" si="6"/>
        <v>0</v>
      </c>
      <c r="P129" s="16" t="e">
        <f>IF($C129&lt;16,MAX($E129:$G129)/($D129^0.727399687532279)*'Hintergrund Berechnung'!$I$3165,MAX($E129:$G129)/($D129^0.727399687532279)*'Hintergrund Berechnung'!$I$3166)</f>
        <v>#DIV/0!</v>
      </c>
      <c r="Q129" s="16" t="e">
        <f>IF($C129&lt;16,MAX($H129:$J129)/($D129^0.727399687532279)*'Hintergrund Berechnung'!$I$3165,MAX($H129:$J129)/($D129^0.727399687532279)*'Hintergrund Berechnung'!$I$3166)</f>
        <v>#DIV/0!</v>
      </c>
      <c r="R129" s="16" t="e">
        <f t="shared" si="7"/>
        <v>#DIV/0!</v>
      </c>
      <c r="S129" s="16" t="e">
        <f>ROUND(IF(C129&lt;16,$K129/($D129^0.515518364833551)*'Hintergrund Berechnung'!$K$3165,$K129/($D129^0.515518364833551)*'Hintergrund Berechnung'!$K$3166),0)</f>
        <v>#DIV/0!</v>
      </c>
      <c r="T129" s="16">
        <f>ROUND(IF(C129&lt;16,$L129*'Hintergrund Berechnung'!$L$3165,$L129*'Hintergrund Berechnung'!$L$3166),0)</f>
        <v>0</v>
      </c>
      <c r="U129" s="16">
        <f>ROUND(IF(C129&lt;16,IF(M129&gt;0,(25-$M129)*'Hintergrund Berechnung'!$M$3165,0),IF(M129&gt;0,(25-$M129)*'Hintergrund Berechnung'!$M$3166,0)),0)</f>
        <v>0</v>
      </c>
      <c r="V129" s="18" t="e">
        <f t="shared" si="8"/>
        <v>#DIV/0!</v>
      </c>
    </row>
    <row r="130" spans="15:22" x14ac:dyDescent="0.5">
      <c r="O130" s="16">
        <f t="shared" si="6"/>
        <v>0</v>
      </c>
      <c r="P130" s="16" t="e">
        <f>IF($C130&lt;16,MAX($E130:$G130)/($D130^0.727399687532279)*'Hintergrund Berechnung'!$I$3165,MAX($E130:$G130)/($D130^0.727399687532279)*'Hintergrund Berechnung'!$I$3166)</f>
        <v>#DIV/0!</v>
      </c>
      <c r="Q130" s="16" t="e">
        <f>IF($C130&lt;16,MAX($H130:$J130)/($D130^0.727399687532279)*'Hintergrund Berechnung'!$I$3165,MAX($H130:$J130)/($D130^0.727399687532279)*'Hintergrund Berechnung'!$I$3166)</f>
        <v>#DIV/0!</v>
      </c>
      <c r="R130" s="16" t="e">
        <f t="shared" si="7"/>
        <v>#DIV/0!</v>
      </c>
      <c r="S130" s="16" t="e">
        <f>ROUND(IF(C130&lt;16,$K130/($D130^0.515518364833551)*'Hintergrund Berechnung'!$K$3165,$K130/($D130^0.515518364833551)*'Hintergrund Berechnung'!$K$3166),0)</f>
        <v>#DIV/0!</v>
      </c>
      <c r="T130" s="16">
        <f>ROUND(IF(C130&lt;16,$L130*'Hintergrund Berechnung'!$L$3165,$L130*'Hintergrund Berechnung'!$L$3166),0)</f>
        <v>0</v>
      </c>
      <c r="U130" s="16">
        <f>ROUND(IF(C130&lt;16,IF(M130&gt;0,(25-$M130)*'Hintergrund Berechnung'!$M$3165,0),IF(M130&gt;0,(25-$M130)*'Hintergrund Berechnung'!$M$3166,0)),0)</f>
        <v>0</v>
      </c>
      <c r="V130" s="18" t="e">
        <f t="shared" si="8"/>
        <v>#DIV/0!</v>
      </c>
    </row>
    <row r="131" spans="15:22" x14ac:dyDescent="0.5">
      <c r="O131" s="16">
        <f t="shared" si="6"/>
        <v>0</v>
      </c>
      <c r="P131" s="16" t="e">
        <f>IF($C131&lt;16,MAX($E131:$G131)/($D131^0.727399687532279)*'Hintergrund Berechnung'!$I$3165,MAX($E131:$G131)/($D131^0.727399687532279)*'Hintergrund Berechnung'!$I$3166)</f>
        <v>#DIV/0!</v>
      </c>
      <c r="Q131" s="16" t="e">
        <f>IF($C131&lt;16,MAX($H131:$J131)/($D131^0.727399687532279)*'Hintergrund Berechnung'!$I$3165,MAX($H131:$J131)/($D131^0.727399687532279)*'Hintergrund Berechnung'!$I$3166)</f>
        <v>#DIV/0!</v>
      </c>
      <c r="R131" s="16" t="e">
        <f t="shared" si="7"/>
        <v>#DIV/0!</v>
      </c>
      <c r="S131" s="16" t="e">
        <f>ROUND(IF(C131&lt;16,$K131/($D131^0.515518364833551)*'Hintergrund Berechnung'!$K$3165,$K131/($D131^0.515518364833551)*'Hintergrund Berechnung'!$K$3166),0)</f>
        <v>#DIV/0!</v>
      </c>
      <c r="T131" s="16">
        <f>ROUND(IF(C131&lt;16,$L131*'Hintergrund Berechnung'!$L$3165,$L131*'Hintergrund Berechnung'!$L$3166),0)</f>
        <v>0</v>
      </c>
      <c r="U131" s="16">
        <f>ROUND(IF(C131&lt;16,IF(M131&gt;0,(25-$M131)*'Hintergrund Berechnung'!$M$3165,0),IF(M131&gt;0,(25-$M131)*'Hintergrund Berechnung'!$M$3166,0)),0)</f>
        <v>0</v>
      </c>
      <c r="V131" s="18" t="e">
        <f t="shared" si="8"/>
        <v>#DIV/0!</v>
      </c>
    </row>
    <row r="132" spans="15:22" x14ac:dyDescent="0.5">
      <c r="O132" s="16">
        <f t="shared" si="6"/>
        <v>0</v>
      </c>
      <c r="P132" s="16" t="e">
        <f>IF($C132&lt;16,MAX($E132:$G132)/($D132^0.727399687532279)*'Hintergrund Berechnung'!$I$3165,MAX($E132:$G132)/($D132^0.727399687532279)*'Hintergrund Berechnung'!$I$3166)</f>
        <v>#DIV/0!</v>
      </c>
      <c r="Q132" s="16" t="e">
        <f>IF($C132&lt;16,MAX($H132:$J132)/($D132^0.727399687532279)*'Hintergrund Berechnung'!$I$3165,MAX($H132:$J132)/($D132^0.727399687532279)*'Hintergrund Berechnung'!$I$3166)</f>
        <v>#DIV/0!</v>
      </c>
      <c r="R132" s="16" t="e">
        <f t="shared" si="7"/>
        <v>#DIV/0!</v>
      </c>
      <c r="S132" s="16" t="e">
        <f>ROUND(IF(C132&lt;16,$K132/($D132^0.515518364833551)*'Hintergrund Berechnung'!$K$3165,$K132/($D132^0.515518364833551)*'Hintergrund Berechnung'!$K$3166),0)</f>
        <v>#DIV/0!</v>
      </c>
      <c r="T132" s="16">
        <f>ROUND(IF(C132&lt;16,$L132*'Hintergrund Berechnung'!$L$3165,$L132*'Hintergrund Berechnung'!$L$3166),0)</f>
        <v>0</v>
      </c>
      <c r="U132" s="16">
        <f>ROUND(IF(C132&lt;16,IF(M132&gt;0,(25-$M132)*'Hintergrund Berechnung'!$M$3165,0),IF(M132&gt;0,(25-$M132)*'Hintergrund Berechnung'!$M$3166,0)),0)</f>
        <v>0</v>
      </c>
      <c r="V132" s="18" t="e">
        <f t="shared" si="8"/>
        <v>#DIV/0!</v>
      </c>
    </row>
    <row r="133" spans="15:22" x14ac:dyDescent="0.5">
      <c r="O133" s="16">
        <f t="shared" si="6"/>
        <v>0</v>
      </c>
      <c r="P133" s="16" t="e">
        <f>IF($C133&lt;16,MAX($E133:$G133)/($D133^0.727399687532279)*'Hintergrund Berechnung'!$I$3165,MAX($E133:$G133)/($D133^0.727399687532279)*'Hintergrund Berechnung'!$I$3166)</f>
        <v>#DIV/0!</v>
      </c>
      <c r="Q133" s="16" t="e">
        <f>IF($C133&lt;16,MAX($H133:$J133)/($D133^0.727399687532279)*'Hintergrund Berechnung'!$I$3165,MAX($H133:$J133)/($D133^0.727399687532279)*'Hintergrund Berechnung'!$I$3166)</f>
        <v>#DIV/0!</v>
      </c>
      <c r="R133" s="16" t="e">
        <f t="shared" si="7"/>
        <v>#DIV/0!</v>
      </c>
      <c r="S133" s="16" t="e">
        <f>ROUND(IF(C133&lt;16,$K133/($D133^0.515518364833551)*'Hintergrund Berechnung'!$K$3165,$K133/($D133^0.515518364833551)*'Hintergrund Berechnung'!$K$3166),0)</f>
        <v>#DIV/0!</v>
      </c>
      <c r="T133" s="16">
        <f>ROUND(IF(C133&lt;16,$L133*'Hintergrund Berechnung'!$L$3165,$L133*'Hintergrund Berechnung'!$L$3166),0)</f>
        <v>0</v>
      </c>
      <c r="U133" s="16">
        <f>ROUND(IF(C133&lt;16,IF(M133&gt;0,(25-$M133)*'Hintergrund Berechnung'!$M$3165,0),IF(M133&gt;0,(25-$M133)*'Hintergrund Berechnung'!$M$3166,0)),0)</f>
        <v>0</v>
      </c>
      <c r="V133" s="18" t="e">
        <f t="shared" si="8"/>
        <v>#DIV/0!</v>
      </c>
    </row>
    <row r="134" spans="15:22" x14ac:dyDescent="0.5">
      <c r="O134" s="16">
        <f t="shared" si="6"/>
        <v>0</v>
      </c>
      <c r="P134" s="16" t="e">
        <f>IF($C134&lt;16,MAX($E134:$G134)/($D134^0.727399687532279)*'Hintergrund Berechnung'!$I$3165,MAX($E134:$G134)/($D134^0.727399687532279)*'Hintergrund Berechnung'!$I$3166)</f>
        <v>#DIV/0!</v>
      </c>
      <c r="Q134" s="16" t="e">
        <f>IF($C134&lt;16,MAX($H134:$J134)/($D134^0.727399687532279)*'Hintergrund Berechnung'!$I$3165,MAX($H134:$J134)/($D134^0.727399687532279)*'Hintergrund Berechnung'!$I$3166)</f>
        <v>#DIV/0!</v>
      </c>
      <c r="R134" s="16" t="e">
        <f t="shared" si="7"/>
        <v>#DIV/0!</v>
      </c>
      <c r="S134" s="16" t="e">
        <f>ROUND(IF(C134&lt;16,$K134/($D134^0.515518364833551)*'Hintergrund Berechnung'!$K$3165,$K134/($D134^0.515518364833551)*'Hintergrund Berechnung'!$K$3166),0)</f>
        <v>#DIV/0!</v>
      </c>
      <c r="T134" s="16">
        <f>ROUND(IF(C134&lt;16,$L134*'Hintergrund Berechnung'!$L$3165,$L134*'Hintergrund Berechnung'!$L$3166),0)</f>
        <v>0</v>
      </c>
      <c r="U134" s="16">
        <f>ROUND(IF(C134&lt;16,IF(M134&gt;0,(25-$M134)*'Hintergrund Berechnung'!$M$3165,0),IF(M134&gt;0,(25-$M134)*'Hintergrund Berechnung'!$M$3166,0)),0)</f>
        <v>0</v>
      </c>
      <c r="V134" s="18" t="e">
        <f t="shared" si="8"/>
        <v>#DIV/0!</v>
      </c>
    </row>
    <row r="135" spans="15:22" x14ac:dyDescent="0.5">
      <c r="O135" s="16">
        <f t="shared" si="6"/>
        <v>0</v>
      </c>
      <c r="P135" s="16" t="e">
        <f>IF($C135&lt;16,MAX($E135:$G135)/($D135^0.727399687532279)*'Hintergrund Berechnung'!$I$3165,MAX($E135:$G135)/($D135^0.727399687532279)*'Hintergrund Berechnung'!$I$3166)</f>
        <v>#DIV/0!</v>
      </c>
      <c r="Q135" s="16" t="e">
        <f>IF($C135&lt;16,MAX($H135:$J135)/($D135^0.727399687532279)*'Hintergrund Berechnung'!$I$3165,MAX($H135:$J135)/($D135^0.727399687532279)*'Hintergrund Berechnung'!$I$3166)</f>
        <v>#DIV/0!</v>
      </c>
      <c r="R135" s="16" t="e">
        <f t="shared" si="7"/>
        <v>#DIV/0!</v>
      </c>
      <c r="S135" s="16" t="e">
        <f>ROUND(IF(C135&lt;16,$K135/($D135^0.515518364833551)*'Hintergrund Berechnung'!$K$3165,$K135/($D135^0.515518364833551)*'Hintergrund Berechnung'!$K$3166),0)</f>
        <v>#DIV/0!</v>
      </c>
      <c r="T135" s="16">
        <f>ROUND(IF(C135&lt;16,$L135*'Hintergrund Berechnung'!$L$3165,$L135*'Hintergrund Berechnung'!$L$3166),0)</f>
        <v>0</v>
      </c>
      <c r="U135" s="16">
        <f>ROUND(IF(C135&lt;16,IF(M135&gt;0,(25-$M135)*'Hintergrund Berechnung'!$M$3165,0),IF(M135&gt;0,(25-$M135)*'Hintergrund Berechnung'!$M$3166,0)),0)</f>
        <v>0</v>
      </c>
      <c r="V135" s="18" t="e">
        <f t="shared" si="8"/>
        <v>#DIV/0!</v>
      </c>
    </row>
    <row r="136" spans="15:22" x14ac:dyDescent="0.5">
      <c r="O136" s="16">
        <f t="shared" si="6"/>
        <v>0</v>
      </c>
      <c r="P136" s="16" t="e">
        <f>IF($C136&lt;16,MAX($E136:$G136)/($D136^0.727399687532279)*'Hintergrund Berechnung'!$I$3165,MAX($E136:$G136)/($D136^0.727399687532279)*'Hintergrund Berechnung'!$I$3166)</f>
        <v>#DIV/0!</v>
      </c>
      <c r="Q136" s="16" t="e">
        <f>IF($C136&lt;16,MAX($H136:$J136)/($D136^0.727399687532279)*'Hintergrund Berechnung'!$I$3165,MAX($H136:$J136)/($D136^0.727399687532279)*'Hintergrund Berechnung'!$I$3166)</f>
        <v>#DIV/0!</v>
      </c>
      <c r="R136" s="16" t="e">
        <f t="shared" si="7"/>
        <v>#DIV/0!</v>
      </c>
      <c r="S136" s="16" t="e">
        <f>ROUND(IF(C136&lt;16,$K136/($D136^0.515518364833551)*'Hintergrund Berechnung'!$K$3165,$K136/($D136^0.515518364833551)*'Hintergrund Berechnung'!$K$3166),0)</f>
        <v>#DIV/0!</v>
      </c>
      <c r="T136" s="16">
        <f>ROUND(IF(C136&lt;16,$L136*'Hintergrund Berechnung'!$L$3165,$L136*'Hintergrund Berechnung'!$L$3166),0)</f>
        <v>0</v>
      </c>
      <c r="U136" s="16">
        <f>ROUND(IF(C136&lt;16,IF(M136&gt;0,(25-$M136)*'Hintergrund Berechnung'!$M$3165,0),IF(M136&gt;0,(25-$M136)*'Hintergrund Berechnung'!$M$3166,0)),0)</f>
        <v>0</v>
      </c>
      <c r="V136" s="18" t="e">
        <f t="shared" si="8"/>
        <v>#DIV/0!</v>
      </c>
    </row>
    <row r="137" spans="15:22" x14ac:dyDescent="0.5">
      <c r="O137" s="16">
        <f t="shared" si="6"/>
        <v>0</v>
      </c>
      <c r="P137" s="16" t="e">
        <f>IF($C137&lt;16,MAX($E137:$G137)/($D137^0.727399687532279)*'Hintergrund Berechnung'!$I$3165,MAX($E137:$G137)/($D137^0.727399687532279)*'Hintergrund Berechnung'!$I$3166)</f>
        <v>#DIV/0!</v>
      </c>
      <c r="Q137" s="16" t="e">
        <f>IF($C137&lt;16,MAX($H137:$J137)/($D137^0.727399687532279)*'Hintergrund Berechnung'!$I$3165,MAX($H137:$J137)/($D137^0.727399687532279)*'Hintergrund Berechnung'!$I$3166)</f>
        <v>#DIV/0!</v>
      </c>
      <c r="R137" s="16" t="e">
        <f t="shared" si="7"/>
        <v>#DIV/0!</v>
      </c>
      <c r="S137" s="16" t="e">
        <f>ROUND(IF(C137&lt;16,$K137/($D137^0.515518364833551)*'Hintergrund Berechnung'!$K$3165,$K137/($D137^0.515518364833551)*'Hintergrund Berechnung'!$K$3166),0)</f>
        <v>#DIV/0!</v>
      </c>
      <c r="T137" s="16">
        <f>ROUND(IF(C137&lt;16,$L137*'Hintergrund Berechnung'!$L$3165,$L137*'Hintergrund Berechnung'!$L$3166),0)</f>
        <v>0</v>
      </c>
      <c r="U137" s="16">
        <f>ROUND(IF(C137&lt;16,IF(M137&gt;0,(25-$M137)*'Hintergrund Berechnung'!$M$3165,0),IF(M137&gt;0,(25-$M137)*'Hintergrund Berechnung'!$M$3166,0)),0)</f>
        <v>0</v>
      </c>
      <c r="V137" s="18" t="e">
        <f t="shared" si="8"/>
        <v>#DIV/0!</v>
      </c>
    </row>
    <row r="138" spans="15:22" x14ac:dyDescent="0.5">
      <c r="O138" s="16">
        <f t="shared" si="6"/>
        <v>0</v>
      </c>
      <c r="P138" s="16" t="e">
        <f>IF($C138&lt;16,MAX($E138:$G138)/($D138^0.727399687532279)*'Hintergrund Berechnung'!$I$3165,MAX($E138:$G138)/($D138^0.727399687532279)*'Hintergrund Berechnung'!$I$3166)</f>
        <v>#DIV/0!</v>
      </c>
      <c r="Q138" s="16" t="e">
        <f>IF($C138&lt;16,MAX($H138:$J138)/($D138^0.727399687532279)*'Hintergrund Berechnung'!$I$3165,MAX($H138:$J138)/($D138^0.727399687532279)*'Hintergrund Berechnung'!$I$3166)</f>
        <v>#DIV/0!</v>
      </c>
      <c r="R138" s="16" t="e">
        <f t="shared" si="7"/>
        <v>#DIV/0!</v>
      </c>
      <c r="S138" s="16" t="e">
        <f>ROUND(IF(C138&lt;16,$K138/($D138^0.515518364833551)*'Hintergrund Berechnung'!$K$3165,$K138/($D138^0.515518364833551)*'Hintergrund Berechnung'!$K$3166),0)</f>
        <v>#DIV/0!</v>
      </c>
      <c r="T138" s="16">
        <f>ROUND(IF(C138&lt;16,$L138*'Hintergrund Berechnung'!$L$3165,$L138*'Hintergrund Berechnung'!$L$3166),0)</f>
        <v>0</v>
      </c>
      <c r="U138" s="16">
        <f>ROUND(IF(C138&lt;16,IF(M138&gt;0,(25-$M138)*'Hintergrund Berechnung'!$M$3165,0),IF(M138&gt;0,(25-$M138)*'Hintergrund Berechnung'!$M$3166,0)),0)</f>
        <v>0</v>
      </c>
      <c r="V138" s="18" t="e">
        <f t="shared" si="8"/>
        <v>#DIV/0!</v>
      </c>
    </row>
    <row r="139" spans="15:22" x14ac:dyDescent="0.5">
      <c r="O139" s="16">
        <f t="shared" si="6"/>
        <v>0</v>
      </c>
      <c r="P139" s="16" t="e">
        <f>IF($C139&lt;16,MAX($E139:$G139)/($D139^0.727399687532279)*'Hintergrund Berechnung'!$I$3165,MAX($E139:$G139)/($D139^0.727399687532279)*'Hintergrund Berechnung'!$I$3166)</f>
        <v>#DIV/0!</v>
      </c>
      <c r="Q139" s="16" t="e">
        <f>IF($C139&lt;16,MAX($H139:$J139)/($D139^0.727399687532279)*'Hintergrund Berechnung'!$I$3165,MAX($H139:$J139)/($D139^0.727399687532279)*'Hintergrund Berechnung'!$I$3166)</f>
        <v>#DIV/0!</v>
      </c>
      <c r="R139" s="16" t="e">
        <f t="shared" si="7"/>
        <v>#DIV/0!</v>
      </c>
      <c r="S139" s="16" t="e">
        <f>ROUND(IF(C139&lt;16,$K139/($D139^0.515518364833551)*'Hintergrund Berechnung'!$K$3165,$K139/($D139^0.515518364833551)*'Hintergrund Berechnung'!$K$3166),0)</f>
        <v>#DIV/0!</v>
      </c>
      <c r="T139" s="16">
        <f>ROUND(IF(C139&lt;16,$L139*'Hintergrund Berechnung'!$L$3165,$L139*'Hintergrund Berechnung'!$L$3166),0)</f>
        <v>0</v>
      </c>
      <c r="U139" s="16">
        <f>ROUND(IF(C139&lt;16,IF(M139&gt;0,(25-$M139)*'Hintergrund Berechnung'!$M$3165,0),IF(M139&gt;0,(25-$M139)*'Hintergrund Berechnung'!$M$3166,0)),0)</f>
        <v>0</v>
      </c>
      <c r="V139" s="18" t="e">
        <f t="shared" si="8"/>
        <v>#DIV/0!</v>
      </c>
    </row>
    <row r="140" spans="15:22" x14ac:dyDescent="0.5">
      <c r="O140" s="16">
        <f t="shared" si="6"/>
        <v>0</v>
      </c>
      <c r="P140" s="16" t="e">
        <f>IF($C140&lt;16,MAX($E140:$G140)/($D140^0.727399687532279)*'Hintergrund Berechnung'!$I$3165,MAX($E140:$G140)/($D140^0.727399687532279)*'Hintergrund Berechnung'!$I$3166)</f>
        <v>#DIV/0!</v>
      </c>
      <c r="Q140" s="16" t="e">
        <f>IF($C140&lt;16,MAX($H140:$J140)/($D140^0.727399687532279)*'Hintergrund Berechnung'!$I$3165,MAX($H140:$J140)/($D140^0.727399687532279)*'Hintergrund Berechnung'!$I$3166)</f>
        <v>#DIV/0!</v>
      </c>
      <c r="R140" s="16" t="e">
        <f t="shared" si="7"/>
        <v>#DIV/0!</v>
      </c>
      <c r="S140" s="16" t="e">
        <f>ROUND(IF(C140&lt;16,$K140/($D140^0.515518364833551)*'Hintergrund Berechnung'!$K$3165,$K140/($D140^0.515518364833551)*'Hintergrund Berechnung'!$K$3166),0)</f>
        <v>#DIV/0!</v>
      </c>
      <c r="T140" s="16">
        <f>ROUND(IF(C140&lt;16,$L140*'Hintergrund Berechnung'!$L$3165,$L140*'Hintergrund Berechnung'!$L$3166),0)</f>
        <v>0</v>
      </c>
      <c r="U140" s="16">
        <f>ROUND(IF(C140&lt;16,IF(M140&gt;0,(25-$M140)*'Hintergrund Berechnung'!$M$3165,0),IF(M140&gt;0,(25-$M140)*'Hintergrund Berechnung'!$M$3166,0)),0)</f>
        <v>0</v>
      </c>
      <c r="V140" s="18" t="e">
        <f t="shared" si="8"/>
        <v>#DIV/0!</v>
      </c>
    </row>
    <row r="141" spans="15:22" x14ac:dyDescent="0.5">
      <c r="O141" s="16">
        <f t="shared" si="6"/>
        <v>0</v>
      </c>
      <c r="P141" s="16" t="e">
        <f>IF($C141&lt;16,MAX($E141:$G141)/($D141^0.727399687532279)*'Hintergrund Berechnung'!$I$3165,MAX($E141:$G141)/($D141^0.727399687532279)*'Hintergrund Berechnung'!$I$3166)</f>
        <v>#DIV/0!</v>
      </c>
      <c r="Q141" s="16" t="e">
        <f>IF($C141&lt;16,MAX($H141:$J141)/($D141^0.727399687532279)*'Hintergrund Berechnung'!$I$3165,MAX($H141:$J141)/($D141^0.727399687532279)*'Hintergrund Berechnung'!$I$3166)</f>
        <v>#DIV/0!</v>
      </c>
      <c r="R141" s="16" t="e">
        <f t="shared" si="7"/>
        <v>#DIV/0!</v>
      </c>
      <c r="S141" s="16" t="e">
        <f>ROUND(IF(C141&lt;16,$K141/($D141^0.515518364833551)*'Hintergrund Berechnung'!$K$3165,$K141/($D141^0.515518364833551)*'Hintergrund Berechnung'!$K$3166),0)</f>
        <v>#DIV/0!</v>
      </c>
      <c r="T141" s="16">
        <f>ROUND(IF(C141&lt;16,$L141*'Hintergrund Berechnung'!$L$3165,$L141*'Hintergrund Berechnung'!$L$3166),0)</f>
        <v>0</v>
      </c>
      <c r="U141" s="16">
        <f>ROUND(IF(C141&lt;16,IF(M141&gt;0,(25-$M141)*'Hintergrund Berechnung'!$M$3165,0),IF(M141&gt;0,(25-$M141)*'Hintergrund Berechnung'!$M$3166,0)),0)</f>
        <v>0</v>
      </c>
      <c r="V141" s="18" t="e">
        <f t="shared" si="8"/>
        <v>#DIV/0!</v>
      </c>
    </row>
    <row r="142" spans="15:22" x14ac:dyDescent="0.5">
      <c r="O142" s="16">
        <f t="shared" si="6"/>
        <v>0</v>
      </c>
      <c r="P142" s="16" t="e">
        <f>IF($C142&lt;16,MAX($E142:$G142)/($D142^0.727399687532279)*'Hintergrund Berechnung'!$I$3165,MAX($E142:$G142)/($D142^0.727399687532279)*'Hintergrund Berechnung'!$I$3166)</f>
        <v>#DIV/0!</v>
      </c>
      <c r="Q142" s="16" t="e">
        <f>IF($C142&lt;16,MAX($H142:$J142)/($D142^0.727399687532279)*'Hintergrund Berechnung'!$I$3165,MAX($H142:$J142)/($D142^0.727399687532279)*'Hintergrund Berechnung'!$I$3166)</f>
        <v>#DIV/0!</v>
      </c>
      <c r="R142" s="16" t="e">
        <f t="shared" si="7"/>
        <v>#DIV/0!</v>
      </c>
      <c r="S142" s="16" t="e">
        <f>ROUND(IF(C142&lt;16,$K142/($D142^0.515518364833551)*'Hintergrund Berechnung'!$K$3165,$K142/($D142^0.515518364833551)*'Hintergrund Berechnung'!$K$3166),0)</f>
        <v>#DIV/0!</v>
      </c>
      <c r="T142" s="16">
        <f>ROUND(IF(C142&lt;16,$L142*'Hintergrund Berechnung'!$L$3165,$L142*'Hintergrund Berechnung'!$L$3166),0)</f>
        <v>0</v>
      </c>
      <c r="U142" s="16">
        <f>ROUND(IF(C142&lt;16,IF(M142&gt;0,(25-$M142)*'Hintergrund Berechnung'!$M$3165,0),IF(M142&gt;0,(25-$M142)*'Hintergrund Berechnung'!$M$3166,0)),0)</f>
        <v>0</v>
      </c>
      <c r="V142" s="18" t="e">
        <f t="shared" si="8"/>
        <v>#DIV/0!</v>
      </c>
    </row>
    <row r="143" spans="15:22" x14ac:dyDescent="0.5">
      <c r="O143" s="16">
        <f t="shared" si="6"/>
        <v>0</v>
      </c>
      <c r="P143" s="16" t="e">
        <f>IF($C143&lt;16,MAX($E143:$G143)/($D143^0.727399687532279)*'Hintergrund Berechnung'!$I$3165,MAX($E143:$G143)/($D143^0.727399687532279)*'Hintergrund Berechnung'!$I$3166)</f>
        <v>#DIV/0!</v>
      </c>
      <c r="Q143" s="16" t="e">
        <f>IF($C143&lt;16,MAX($H143:$J143)/($D143^0.727399687532279)*'Hintergrund Berechnung'!$I$3165,MAX($H143:$J143)/($D143^0.727399687532279)*'Hintergrund Berechnung'!$I$3166)</f>
        <v>#DIV/0!</v>
      </c>
      <c r="R143" s="16" t="e">
        <f t="shared" si="7"/>
        <v>#DIV/0!</v>
      </c>
      <c r="S143" s="16" t="e">
        <f>ROUND(IF(C143&lt;16,$K143/($D143^0.515518364833551)*'Hintergrund Berechnung'!$K$3165,$K143/($D143^0.515518364833551)*'Hintergrund Berechnung'!$K$3166),0)</f>
        <v>#DIV/0!</v>
      </c>
      <c r="T143" s="16">
        <f>ROUND(IF(C143&lt;16,$L143*'Hintergrund Berechnung'!$L$3165,$L143*'Hintergrund Berechnung'!$L$3166),0)</f>
        <v>0</v>
      </c>
      <c r="U143" s="16">
        <f>ROUND(IF(C143&lt;16,IF(M143&gt;0,(25-$M143)*'Hintergrund Berechnung'!$M$3165,0),IF(M143&gt;0,(25-$M143)*'Hintergrund Berechnung'!$M$3166,0)),0)</f>
        <v>0</v>
      </c>
      <c r="V143" s="18" t="e">
        <f t="shared" si="8"/>
        <v>#DIV/0!</v>
      </c>
    </row>
    <row r="144" spans="15:22" x14ac:dyDescent="0.5">
      <c r="O144" s="16">
        <f t="shared" si="6"/>
        <v>0</v>
      </c>
      <c r="P144" s="16" t="e">
        <f>IF($C144&lt;16,MAX($E144:$G144)/($D144^0.727399687532279)*'Hintergrund Berechnung'!$I$3165,MAX($E144:$G144)/($D144^0.727399687532279)*'Hintergrund Berechnung'!$I$3166)</f>
        <v>#DIV/0!</v>
      </c>
      <c r="Q144" s="16" t="e">
        <f>IF($C144&lt;16,MAX($H144:$J144)/($D144^0.727399687532279)*'Hintergrund Berechnung'!$I$3165,MAX($H144:$J144)/($D144^0.727399687532279)*'Hintergrund Berechnung'!$I$3166)</f>
        <v>#DIV/0!</v>
      </c>
      <c r="R144" s="16" t="e">
        <f t="shared" si="7"/>
        <v>#DIV/0!</v>
      </c>
      <c r="S144" s="16" t="e">
        <f>ROUND(IF(C144&lt;16,$K144/($D144^0.515518364833551)*'Hintergrund Berechnung'!$K$3165,$K144/($D144^0.515518364833551)*'Hintergrund Berechnung'!$K$3166),0)</f>
        <v>#DIV/0!</v>
      </c>
      <c r="T144" s="16">
        <f>ROUND(IF(C144&lt;16,$L144*'Hintergrund Berechnung'!$L$3165,$L144*'Hintergrund Berechnung'!$L$3166),0)</f>
        <v>0</v>
      </c>
      <c r="U144" s="16">
        <f>ROUND(IF(C144&lt;16,IF(M144&gt;0,(25-$M144)*'Hintergrund Berechnung'!$M$3165,0),IF(M144&gt;0,(25-$M144)*'Hintergrund Berechnung'!$M$3166,0)),0)</f>
        <v>0</v>
      </c>
      <c r="V144" s="18" t="e">
        <f t="shared" si="8"/>
        <v>#DIV/0!</v>
      </c>
    </row>
    <row r="145" spans="15:22" x14ac:dyDescent="0.5">
      <c r="O145" s="16">
        <f t="shared" si="6"/>
        <v>0</v>
      </c>
      <c r="P145" s="16" t="e">
        <f>IF($C145&lt;16,MAX($E145:$G145)/($D145^0.727399687532279)*'Hintergrund Berechnung'!$I$3165,MAX($E145:$G145)/($D145^0.727399687532279)*'Hintergrund Berechnung'!$I$3166)</f>
        <v>#DIV/0!</v>
      </c>
      <c r="Q145" s="16" t="e">
        <f>IF($C145&lt;16,MAX($H145:$J145)/($D145^0.727399687532279)*'Hintergrund Berechnung'!$I$3165,MAX($H145:$J145)/($D145^0.727399687532279)*'Hintergrund Berechnung'!$I$3166)</f>
        <v>#DIV/0!</v>
      </c>
      <c r="R145" s="16" t="e">
        <f t="shared" si="7"/>
        <v>#DIV/0!</v>
      </c>
      <c r="S145" s="16" t="e">
        <f>ROUND(IF(C145&lt;16,$K145/($D145^0.515518364833551)*'Hintergrund Berechnung'!$K$3165,$K145/($D145^0.515518364833551)*'Hintergrund Berechnung'!$K$3166),0)</f>
        <v>#DIV/0!</v>
      </c>
      <c r="T145" s="16">
        <f>ROUND(IF(C145&lt;16,$L145*'Hintergrund Berechnung'!$L$3165,$L145*'Hintergrund Berechnung'!$L$3166),0)</f>
        <v>0</v>
      </c>
      <c r="U145" s="16">
        <f>ROUND(IF(C145&lt;16,IF(M145&gt;0,(25-$M145)*'Hintergrund Berechnung'!$M$3165,0),IF(M145&gt;0,(25-$M145)*'Hintergrund Berechnung'!$M$3166,0)),0)</f>
        <v>0</v>
      </c>
      <c r="V145" s="18" t="e">
        <f t="shared" si="8"/>
        <v>#DIV/0!</v>
      </c>
    </row>
    <row r="146" spans="15:22" x14ac:dyDescent="0.5">
      <c r="O146" s="16">
        <f t="shared" si="6"/>
        <v>0</v>
      </c>
      <c r="P146" s="16" t="e">
        <f>IF($C146&lt;16,MAX($E146:$G146)/($D146^0.727399687532279)*'Hintergrund Berechnung'!$I$3165,MAX($E146:$G146)/($D146^0.727399687532279)*'Hintergrund Berechnung'!$I$3166)</f>
        <v>#DIV/0!</v>
      </c>
      <c r="Q146" s="16" t="e">
        <f>IF($C146&lt;16,MAX($H146:$J146)/($D146^0.727399687532279)*'Hintergrund Berechnung'!$I$3165,MAX($H146:$J146)/($D146^0.727399687532279)*'Hintergrund Berechnung'!$I$3166)</f>
        <v>#DIV/0!</v>
      </c>
      <c r="R146" s="16" t="e">
        <f t="shared" si="7"/>
        <v>#DIV/0!</v>
      </c>
      <c r="S146" s="16" t="e">
        <f>ROUND(IF(C146&lt;16,$K146/($D146^0.515518364833551)*'Hintergrund Berechnung'!$K$3165,$K146/($D146^0.515518364833551)*'Hintergrund Berechnung'!$K$3166),0)</f>
        <v>#DIV/0!</v>
      </c>
      <c r="T146" s="16">
        <f>ROUND(IF(C146&lt;16,$L146*'Hintergrund Berechnung'!$L$3165,$L146*'Hintergrund Berechnung'!$L$3166),0)</f>
        <v>0</v>
      </c>
      <c r="U146" s="16">
        <f>ROUND(IF(C146&lt;16,IF(M146&gt;0,(25-$M146)*'Hintergrund Berechnung'!$M$3165,0),IF(M146&gt;0,(25-$M146)*'Hintergrund Berechnung'!$M$3166,0)),0)</f>
        <v>0</v>
      </c>
      <c r="V146" s="18" t="e">
        <f t="shared" si="8"/>
        <v>#DIV/0!</v>
      </c>
    </row>
    <row r="147" spans="15:22" x14ac:dyDescent="0.5">
      <c r="O147" s="16">
        <f t="shared" si="6"/>
        <v>0</v>
      </c>
      <c r="P147" s="16" t="e">
        <f>IF($C147&lt;16,MAX($E147:$G147)/($D147^0.727399687532279)*'Hintergrund Berechnung'!$I$3165,MAX($E147:$G147)/($D147^0.727399687532279)*'Hintergrund Berechnung'!$I$3166)</f>
        <v>#DIV/0!</v>
      </c>
      <c r="Q147" s="16" t="e">
        <f>IF($C147&lt;16,MAX($H147:$J147)/($D147^0.727399687532279)*'Hintergrund Berechnung'!$I$3165,MAX($H147:$J147)/($D147^0.727399687532279)*'Hintergrund Berechnung'!$I$3166)</f>
        <v>#DIV/0!</v>
      </c>
      <c r="R147" s="16" t="e">
        <f t="shared" si="7"/>
        <v>#DIV/0!</v>
      </c>
      <c r="S147" s="16" t="e">
        <f>ROUND(IF(C147&lt;16,$K147/($D147^0.515518364833551)*'Hintergrund Berechnung'!$K$3165,$K147/($D147^0.515518364833551)*'Hintergrund Berechnung'!$K$3166),0)</f>
        <v>#DIV/0!</v>
      </c>
      <c r="T147" s="16">
        <f>ROUND(IF(C147&lt;16,$L147*'Hintergrund Berechnung'!$L$3165,$L147*'Hintergrund Berechnung'!$L$3166),0)</f>
        <v>0</v>
      </c>
      <c r="U147" s="16">
        <f>ROUND(IF(C147&lt;16,IF(M147&gt;0,(25-$M147)*'Hintergrund Berechnung'!$M$3165,0),IF(M147&gt;0,(25-$M147)*'Hintergrund Berechnung'!$M$3166,0)),0)</f>
        <v>0</v>
      </c>
      <c r="V147" s="18" t="e">
        <f t="shared" si="8"/>
        <v>#DIV/0!</v>
      </c>
    </row>
    <row r="148" spans="15:22" x14ac:dyDescent="0.5">
      <c r="O148" s="16">
        <f t="shared" si="6"/>
        <v>0</v>
      </c>
      <c r="P148" s="16" t="e">
        <f>IF($C148&lt;16,MAX($E148:$G148)/($D148^0.727399687532279)*'Hintergrund Berechnung'!$I$3165,MAX($E148:$G148)/($D148^0.727399687532279)*'Hintergrund Berechnung'!$I$3166)</f>
        <v>#DIV/0!</v>
      </c>
      <c r="Q148" s="16" t="e">
        <f>IF($C148&lt;16,MAX($H148:$J148)/($D148^0.727399687532279)*'Hintergrund Berechnung'!$I$3165,MAX($H148:$J148)/($D148^0.727399687532279)*'Hintergrund Berechnung'!$I$3166)</f>
        <v>#DIV/0!</v>
      </c>
      <c r="R148" s="16" t="e">
        <f t="shared" si="7"/>
        <v>#DIV/0!</v>
      </c>
      <c r="S148" s="16" t="e">
        <f>ROUND(IF(C148&lt;16,$K148/($D148^0.515518364833551)*'Hintergrund Berechnung'!$K$3165,$K148/($D148^0.515518364833551)*'Hintergrund Berechnung'!$K$3166),0)</f>
        <v>#DIV/0!</v>
      </c>
      <c r="T148" s="16">
        <f>ROUND(IF(C148&lt;16,$L148*'Hintergrund Berechnung'!$L$3165,$L148*'Hintergrund Berechnung'!$L$3166),0)</f>
        <v>0</v>
      </c>
      <c r="U148" s="16">
        <f>ROUND(IF(C148&lt;16,IF(M148&gt;0,(25-$M148)*'Hintergrund Berechnung'!$M$3165,0),IF(M148&gt;0,(25-$M148)*'Hintergrund Berechnung'!$M$3166,0)),0)</f>
        <v>0</v>
      </c>
      <c r="V148" s="18" t="e">
        <f t="shared" si="8"/>
        <v>#DIV/0!</v>
      </c>
    </row>
    <row r="149" spans="15:22" x14ac:dyDescent="0.5">
      <c r="O149" s="16">
        <f t="shared" si="6"/>
        <v>0</v>
      </c>
      <c r="P149" s="16" t="e">
        <f>IF($C149&lt;16,MAX($E149:$G149)/($D149^0.727399687532279)*'Hintergrund Berechnung'!$I$3165,MAX($E149:$G149)/($D149^0.727399687532279)*'Hintergrund Berechnung'!$I$3166)</f>
        <v>#DIV/0!</v>
      </c>
      <c r="Q149" s="16" t="e">
        <f>IF($C149&lt;16,MAX($H149:$J149)/($D149^0.727399687532279)*'Hintergrund Berechnung'!$I$3165,MAX($H149:$J149)/($D149^0.727399687532279)*'Hintergrund Berechnung'!$I$3166)</f>
        <v>#DIV/0!</v>
      </c>
      <c r="R149" s="16" t="e">
        <f t="shared" si="7"/>
        <v>#DIV/0!</v>
      </c>
      <c r="S149" s="16" t="e">
        <f>ROUND(IF(C149&lt;16,$K149/($D149^0.515518364833551)*'Hintergrund Berechnung'!$K$3165,$K149/($D149^0.515518364833551)*'Hintergrund Berechnung'!$K$3166),0)</f>
        <v>#DIV/0!</v>
      </c>
      <c r="T149" s="16">
        <f>ROUND(IF(C149&lt;16,$L149*'Hintergrund Berechnung'!$L$3165,$L149*'Hintergrund Berechnung'!$L$3166),0)</f>
        <v>0</v>
      </c>
      <c r="U149" s="16">
        <f>ROUND(IF(C149&lt;16,IF(M149&gt;0,(25-$M149)*'Hintergrund Berechnung'!$M$3165,0),IF(M149&gt;0,(25-$M149)*'Hintergrund Berechnung'!$M$3166,0)),0)</f>
        <v>0</v>
      </c>
      <c r="V149" s="18" t="e">
        <f t="shared" si="8"/>
        <v>#DIV/0!</v>
      </c>
    </row>
    <row r="150" spans="15:22" x14ac:dyDescent="0.5">
      <c r="O150" s="16">
        <f t="shared" si="6"/>
        <v>0</v>
      </c>
      <c r="P150" s="16" t="e">
        <f>IF($C150&lt;16,MAX($E150:$G150)/($D150^0.727399687532279)*'Hintergrund Berechnung'!$I$3165,MAX($E150:$G150)/($D150^0.727399687532279)*'Hintergrund Berechnung'!$I$3166)</f>
        <v>#DIV/0!</v>
      </c>
      <c r="Q150" s="16" t="e">
        <f>IF($C150&lt;16,MAX($H150:$J150)/($D150^0.727399687532279)*'Hintergrund Berechnung'!$I$3165,MAX($H150:$J150)/($D150^0.727399687532279)*'Hintergrund Berechnung'!$I$3166)</f>
        <v>#DIV/0!</v>
      </c>
      <c r="R150" s="16" t="e">
        <f t="shared" si="7"/>
        <v>#DIV/0!</v>
      </c>
      <c r="S150" s="16" t="e">
        <f>ROUND(IF(C150&lt;16,$K150/($D150^0.515518364833551)*'Hintergrund Berechnung'!$K$3165,$K150/($D150^0.515518364833551)*'Hintergrund Berechnung'!$K$3166),0)</f>
        <v>#DIV/0!</v>
      </c>
      <c r="T150" s="16">
        <f>ROUND(IF(C150&lt;16,$L150*'Hintergrund Berechnung'!$L$3165,$L150*'Hintergrund Berechnung'!$L$3166),0)</f>
        <v>0</v>
      </c>
      <c r="U150" s="16">
        <f>ROUND(IF(C150&lt;16,IF(M150&gt;0,(25-$M150)*'Hintergrund Berechnung'!$M$3165,0),IF(M150&gt;0,(25-$M150)*'Hintergrund Berechnung'!$M$3166,0)),0)</f>
        <v>0</v>
      </c>
      <c r="V150" s="18" t="e">
        <f t="shared" si="8"/>
        <v>#DIV/0!</v>
      </c>
    </row>
    <row r="151" spans="15:22" x14ac:dyDescent="0.5">
      <c r="O151" s="16">
        <f t="shared" si="6"/>
        <v>0</v>
      </c>
      <c r="P151" s="16" t="e">
        <f>IF($C151&lt;16,MAX($E151:$G151)/($D151^0.727399687532279)*'Hintergrund Berechnung'!$I$3165,MAX($E151:$G151)/($D151^0.727399687532279)*'Hintergrund Berechnung'!$I$3166)</f>
        <v>#DIV/0!</v>
      </c>
      <c r="Q151" s="16" t="e">
        <f>IF($C151&lt;16,MAX($H151:$J151)/($D151^0.727399687532279)*'Hintergrund Berechnung'!$I$3165,MAX($H151:$J151)/($D151^0.727399687532279)*'Hintergrund Berechnung'!$I$3166)</f>
        <v>#DIV/0!</v>
      </c>
      <c r="R151" s="16" t="e">
        <f t="shared" si="7"/>
        <v>#DIV/0!</v>
      </c>
      <c r="S151" s="16" t="e">
        <f>ROUND(IF(C151&lt;16,$K151/($D151^0.515518364833551)*'Hintergrund Berechnung'!$K$3165,$K151/($D151^0.515518364833551)*'Hintergrund Berechnung'!$K$3166),0)</f>
        <v>#DIV/0!</v>
      </c>
      <c r="T151" s="16">
        <f>ROUND(IF(C151&lt;16,$L151*'Hintergrund Berechnung'!$L$3165,$L151*'Hintergrund Berechnung'!$L$3166),0)</f>
        <v>0</v>
      </c>
      <c r="U151" s="16">
        <f>ROUND(IF(C151&lt;16,IF(M151&gt;0,(25-$M151)*'Hintergrund Berechnung'!$M$3165,0),IF(M151&gt;0,(25-$M151)*'Hintergrund Berechnung'!$M$3166,0)),0)</f>
        <v>0</v>
      </c>
      <c r="V151" s="18" t="e">
        <f t="shared" si="8"/>
        <v>#DIV/0!</v>
      </c>
    </row>
    <row r="152" spans="15:22" x14ac:dyDescent="0.5">
      <c r="O152" s="16">
        <f t="shared" si="6"/>
        <v>0</v>
      </c>
      <c r="P152" s="16" t="e">
        <f>IF($C152&lt;16,MAX($E152:$G152)/($D152^0.727399687532279)*'Hintergrund Berechnung'!$I$3165,MAX($E152:$G152)/($D152^0.727399687532279)*'Hintergrund Berechnung'!$I$3166)</f>
        <v>#DIV/0!</v>
      </c>
      <c r="Q152" s="16" t="e">
        <f>IF($C152&lt;16,MAX($H152:$J152)/($D152^0.727399687532279)*'Hintergrund Berechnung'!$I$3165,MAX($H152:$J152)/($D152^0.727399687532279)*'Hintergrund Berechnung'!$I$3166)</f>
        <v>#DIV/0!</v>
      </c>
      <c r="R152" s="16" t="e">
        <f t="shared" si="7"/>
        <v>#DIV/0!</v>
      </c>
      <c r="S152" s="16" t="e">
        <f>ROUND(IF(C152&lt;16,$K152/($D152^0.515518364833551)*'Hintergrund Berechnung'!$K$3165,$K152/($D152^0.515518364833551)*'Hintergrund Berechnung'!$K$3166),0)</f>
        <v>#DIV/0!</v>
      </c>
      <c r="T152" s="16">
        <f>ROUND(IF(C152&lt;16,$L152*'Hintergrund Berechnung'!$L$3165,$L152*'Hintergrund Berechnung'!$L$3166),0)</f>
        <v>0</v>
      </c>
      <c r="U152" s="16">
        <f>ROUND(IF(C152&lt;16,IF(M152&gt;0,(25-$M152)*'Hintergrund Berechnung'!$M$3165,0),IF(M152&gt;0,(25-$M152)*'Hintergrund Berechnung'!$M$3166,0)),0)</f>
        <v>0</v>
      </c>
      <c r="V152" s="18" t="e">
        <f t="shared" si="8"/>
        <v>#DIV/0!</v>
      </c>
    </row>
    <row r="153" spans="15:22" x14ac:dyDescent="0.5">
      <c r="O153" s="16">
        <f t="shared" si="6"/>
        <v>0</v>
      </c>
      <c r="P153" s="16" t="e">
        <f>IF($C153&lt;16,MAX($E153:$G153)/($D153^0.727399687532279)*'Hintergrund Berechnung'!$I$3165,MAX($E153:$G153)/($D153^0.727399687532279)*'Hintergrund Berechnung'!$I$3166)</f>
        <v>#DIV/0!</v>
      </c>
      <c r="Q153" s="16" t="e">
        <f>IF($C153&lt;16,MAX($H153:$J153)/($D153^0.727399687532279)*'Hintergrund Berechnung'!$I$3165,MAX($H153:$J153)/($D153^0.727399687532279)*'Hintergrund Berechnung'!$I$3166)</f>
        <v>#DIV/0!</v>
      </c>
      <c r="R153" s="16" t="e">
        <f t="shared" si="7"/>
        <v>#DIV/0!</v>
      </c>
      <c r="S153" s="16" t="e">
        <f>ROUND(IF(C153&lt;16,$K153/($D153^0.515518364833551)*'Hintergrund Berechnung'!$K$3165,$K153/($D153^0.515518364833551)*'Hintergrund Berechnung'!$K$3166),0)</f>
        <v>#DIV/0!</v>
      </c>
      <c r="T153" s="16">
        <f>ROUND(IF(C153&lt;16,$L153*'Hintergrund Berechnung'!$L$3165,$L153*'Hintergrund Berechnung'!$L$3166),0)</f>
        <v>0</v>
      </c>
      <c r="U153" s="16">
        <f>ROUND(IF(C153&lt;16,IF(M153&gt;0,(25-$M153)*'Hintergrund Berechnung'!$M$3165,0),IF(M153&gt;0,(25-$M153)*'Hintergrund Berechnung'!$M$3166,0)),0)</f>
        <v>0</v>
      </c>
      <c r="V153" s="18" t="e">
        <f t="shared" si="8"/>
        <v>#DIV/0!</v>
      </c>
    </row>
    <row r="154" spans="15:22" x14ac:dyDescent="0.5">
      <c r="O154" s="16">
        <f t="shared" si="6"/>
        <v>0</v>
      </c>
      <c r="P154" s="16" t="e">
        <f>IF($C154&lt;16,MAX($E154:$G154)/($D154^0.727399687532279)*'Hintergrund Berechnung'!$I$3165,MAX($E154:$G154)/($D154^0.727399687532279)*'Hintergrund Berechnung'!$I$3166)</f>
        <v>#DIV/0!</v>
      </c>
      <c r="Q154" s="16" t="e">
        <f>IF($C154&lt;16,MAX($H154:$J154)/($D154^0.727399687532279)*'Hintergrund Berechnung'!$I$3165,MAX($H154:$J154)/($D154^0.727399687532279)*'Hintergrund Berechnung'!$I$3166)</f>
        <v>#DIV/0!</v>
      </c>
      <c r="R154" s="16" t="e">
        <f t="shared" si="7"/>
        <v>#DIV/0!</v>
      </c>
      <c r="S154" s="16" t="e">
        <f>ROUND(IF(C154&lt;16,$K154/($D154^0.515518364833551)*'Hintergrund Berechnung'!$K$3165,$K154/($D154^0.515518364833551)*'Hintergrund Berechnung'!$K$3166),0)</f>
        <v>#DIV/0!</v>
      </c>
      <c r="T154" s="16">
        <f>ROUND(IF(C154&lt;16,$L154*'Hintergrund Berechnung'!$L$3165,$L154*'Hintergrund Berechnung'!$L$3166),0)</f>
        <v>0</v>
      </c>
      <c r="U154" s="16">
        <f>ROUND(IF(C154&lt;16,IF(M154&gt;0,(25-$M154)*'Hintergrund Berechnung'!$M$3165,0),IF(M154&gt;0,(25-$M154)*'Hintergrund Berechnung'!$M$3166,0)),0)</f>
        <v>0</v>
      </c>
      <c r="V154" s="18" t="e">
        <f t="shared" si="8"/>
        <v>#DIV/0!</v>
      </c>
    </row>
    <row r="155" spans="15:22" x14ac:dyDescent="0.5">
      <c r="O155" s="16">
        <f t="shared" si="6"/>
        <v>0</v>
      </c>
      <c r="P155" s="16" t="e">
        <f>IF($C155&lt;16,MAX($E155:$G155)/($D155^0.727399687532279)*'Hintergrund Berechnung'!$I$3165,MAX($E155:$G155)/($D155^0.727399687532279)*'Hintergrund Berechnung'!$I$3166)</f>
        <v>#DIV/0!</v>
      </c>
      <c r="Q155" s="16" t="e">
        <f>IF($C155&lt;16,MAX($H155:$J155)/($D155^0.727399687532279)*'Hintergrund Berechnung'!$I$3165,MAX($H155:$J155)/($D155^0.727399687532279)*'Hintergrund Berechnung'!$I$3166)</f>
        <v>#DIV/0!</v>
      </c>
      <c r="R155" s="16" t="e">
        <f t="shared" si="7"/>
        <v>#DIV/0!</v>
      </c>
      <c r="S155" s="16" t="e">
        <f>ROUND(IF(C155&lt;16,$K155/($D155^0.515518364833551)*'Hintergrund Berechnung'!$K$3165,$K155/($D155^0.515518364833551)*'Hintergrund Berechnung'!$K$3166),0)</f>
        <v>#DIV/0!</v>
      </c>
      <c r="T155" s="16">
        <f>ROUND(IF(C155&lt;16,$L155*'Hintergrund Berechnung'!$L$3165,$L155*'Hintergrund Berechnung'!$L$3166),0)</f>
        <v>0</v>
      </c>
      <c r="U155" s="16">
        <f>ROUND(IF(C155&lt;16,IF(M155&gt;0,(25-$M155)*'Hintergrund Berechnung'!$M$3165,0),IF(M155&gt;0,(25-$M155)*'Hintergrund Berechnung'!$M$3166,0)),0)</f>
        <v>0</v>
      </c>
      <c r="V155" s="18" t="e">
        <f t="shared" si="8"/>
        <v>#DIV/0!</v>
      </c>
    </row>
    <row r="156" spans="15:22" x14ac:dyDescent="0.5">
      <c r="O156" s="16">
        <f t="shared" si="6"/>
        <v>0</v>
      </c>
      <c r="P156" s="16" t="e">
        <f>IF($C156&lt;16,MAX($E156:$G156)/($D156^0.727399687532279)*'Hintergrund Berechnung'!$I$3165,MAX($E156:$G156)/($D156^0.727399687532279)*'Hintergrund Berechnung'!$I$3166)</f>
        <v>#DIV/0!</v>
      </c>
      <c r="Q156" s="16" t="e">
        <f>IF($C156&lt;16,MAX($H156:$J156)/($D156^0.727399687532279)*'Hintergrund Berechnung'!$I$3165,MAX($H156:$J156)/($D156^0.727399687532279)*'Hintergrund Berechnung'!$I$3166)</f>
        <v>#DIV/0!</v>
      </c>
      <c r="R156" s="16" t="e">
        <f t="shared" si="7"/>
        <v>#DIV/0!</v>
      </c>
      <c r="S156" s="16" t="e">
        <f>ROUND(IF(C156&lt;16,$K156/($D156^0.515518364833551)*'Hintergrund Berechnung'!$K$3165,$K156/($D156^0.515518364833551)*'Hintergrund Berechnung'!$K$3166),0)</f>
        <v>#DIV/0!</v>
      </c>
      <c r="T156" s="16">
        <f>ROUND(IF(C156&lt;16,$L156*'Hintergrund Berechnung'!$L$3165,$L156*'Hintergrund Berechnung'!$L$3166),0)</f>
        <v>0</v>
      </c>
      <c r="U156" s="16">
        <f>ROUND(IF(C156&lt;16,IF(M156&gt;0,(25-$M156)*'Hintergrund Berechnung'!$M$3165,0),IF(M156&gt;0,(25-$M156)*'Hintergrund Berechnung'!$M$3166,0)),0)</f>
        <v>0</v>
      </c>
      <c r="V156" s="18" t="e">
        <f t="shared" si="8"/>
        <v>#DIV/0!</v>
      </c>
    </row>
    <row r="157" spans="15:22" x14ac:dyDescent="0.5">
      <c r="O157" s="16">
        <f t="shared" si="6"/>
        <v>0</v>
      </c>
      <c r="P157" s="16" t="e">
        <f>IF($C157&lt;16,MAX($E157:$G157)/($D157^0.727399687532279)*'Hintergrund Berechnung'!$I$3165,MAX($E157:$G157)/($D157^0.727399687532279)*'Hintergrund Berechnung'!$I$3166)</f>
        <v>#DIV/0!</v>
      </c>
      <c r="Q157" s="16" t="e">
        <f>IF($C157&lt;16,MAX($H157:$J157)/($D157^0.727399687532279)*'Hintergrund Berechnung'!$I$3165,MAX($H157:$J157)/($D157^0.727399687532279)*'Hintergrund Berechnung'!$I$3166)</f>
        <v>#DIV/0!</v>
      </c>
      <c r="R157" s="16" t="e">
        <f t="shared" si="7"/>
        <v>#DIV/0!</v>
      </c>
      <c r="S157" s="16" t="e">
        <f>ROUND(IF(C157&lt;16,$K157/($D157^0.515518364833551)*'Hintergrund Berechnung'!$K$3165,$K157/($D157^0.515518364833551)*'Hintergrund Berechnung'!$K$3166),0)</f>
        <v>#DIV/0!</v>
      </c>
      <c r="T157" s="16">
        <f>ROUND(IF(C157&lt;16,$L157*'Hintergrund Berechnung'!$L$3165,$L157*'Hintergrund Berechnung'!$L$3166),0)</f>
        <v>0</v>
      </c>
      <c r="U157" s="16">
        <f>ROUND(IF(C157&lt;16,IF(M157&gt;0,(25-$M157)*'Hintergrund Berechnung'!$M$3165,0),IF(M157&gt;0,(25-$M157)*'Hintergrund Berechnung'!$M$3166,0)),0)</f>
        <v>0</v>
      </c>
      <c r="V157" s="18" t="e">
        <f t="shared" si="8"/>
        <v>#DIV/0!</v>
      </c>
    </row>
    <row r="158" spans="15:22" x14ac:dyDescent="0.5">
      <c r="O158" s="16">
        <f t="shared" si="6"/>
        <v>0</v>
      </c>
      <c r="P158" s="16" t="e">
        <f>IF($C158&lt;16,MAX($E158:$G158)/($D158^0.727399687532279)*'Hintergrund Berechnung'!$I$3165,MAX($E158:$G158)/($D158^0.727399687532279)*'Hintergrund Berechnung'!$I$3166)</f>
        <v>#DIV/0!</v>
      </c>
      <c r="Q158" s="16" t="e">
        <f>IF($C158&lt;16,MAX($H158:$J158)/($D158^0.727399687532279)*'Hintergrund Berechnung'!$I$3165,MAX($H158:$J158)/($D158^0.727399687532279)*'Hintergrund Berechnung'!$I$3166)</f>
        <v>#DIV/0!</v>
      </c>
      <c r="R158" s="16" t="e">
        <f t="shared" si="7"/>
        <v>#DIV/0!</v>
      </c>
      <c r="S158" s="16" t="e">
        <f>ROUND(IF(C158&lt;16,$K158/($D158^0.515518364833551)*'Hintergrund Berechnung'!$K$3165,$K158/($D158^0.515518364833551)*'Hintergrund Berechnung'!$K$3166),0)</f>
        <v>#DIV/0!</v>
      </c>
      <c r="T158" s="16">
        <f>ROUND(IF(C158&lt;16,$L158*'Hintergrund Berechnung'!$L$3165,$L158*'Hintergrund Berechnung'!$L$3166),0)</f>
        <v>0</v>
      </c>
      <c r="U158" s="16">
        <f>ROUND(IF(C158&lt;16,IF(M158&gt;0,(25-$M158)*'Hintergrund Berechnung'!$M$3165,0),IF(M158&gt;0,(25-$M158)*'Hintergrund Berechnung'!$M$3166,0)),0)</f>
        <v>0</v>
      </c>
      <c r="V158" s="18" t="e">
        <f t="shared" si="8"/>
        <v>#DIV/0!</v>
      </c>
    </row>
    <row r="159" spans="15:22" x14ac:dyDescent="0.5">
      <c r="O159" s="16">
        <f t="shared" si="6"/>
        <v>0</v>
      </c>
      <c r="P159" s="16" t="e">
        <f>IF($C159&lt;16,MAX($E159:$G159)/($D159^0.727399687532279)*'Hintergrund Berechnung'!$I$3165,MAX($E159:$G159)/($D159^0.727399687532279)*'Hintergrund Berechnung'!$I$3166)</f>
        <v>#DIV/0!</v>
      </c>
      <c r="Q159" s="16" t="e">
        <f>IF($C159&lt;16,MAX($H159:$J159)/($D159^0.727399687532279)*'Hintergrund Berechnung'!$I$3165,MAX($H159:$J159)/($D159^0.727399687532279)*'Hintergrund Berechnung'!$I$3166)</f>
        <v>#DIV/0!</v>
      </c>
      <c r="R159" s="16" t="e">
        <f t="shared" si="7"/>
        <v>#DIV/0!</v>
      </c>
      <c r="S159" s="16" t="e">
        <f>ROUND(IF(C159&lt;16,$K159/($D159^0.515518364833551)*'Hintergrund Berechnung'!$K$3165,$K159/($D159^0.515518364833551)*'Hintergrund Berechnung'!$K$3166),0)</f>
        <v>#DIV/0!</v>
      </c>
      <c r="T159" s="16">
        <f>ROUND(IF(C159&lt;16,$L159*'Hintergrund Berechnung'!$L$3165,$L159*'Hintergrund Berechnung'!$L$3166),0)</f>
        <v>0</v>
      </c>
      <c r="U159" s="16">
        <f>ROUND(IF(C159&lt;16,IF(M159&gt;0,(25-$M159)*'Hintergrund Berechnung'!$M$3165,0),IF(M159&gt;0,(25-$M159)*'Hintergrund Berechnung'!$M$3166,0)),0)</f>
        <v>0</v>
      </c>
      <c r="V159" s="18" t="e">
        <f t="shared" si="8"/>
        <v>#DIV/0!</v>
      </c>
    </row>
    <row r="160" spans="15:22" x14ac:dyDescent="0.5">
      <c r="O160" s="16">
        <f t="shared" si="6"/>
        <v>0</v>
      </c>
      <c r="P160" s="16" t="e">
        <f>IF($C160&lt;16,MAX($E160:$G160)/($D160^0.727399687532279)*'Hintergrund Berechnung'!$I$3165,MAX($E160:$G160)/($D160^0.727399687532279)*'Hintergrund Berechnung'!$I$3166)</f>
        <v>#DIV/0!</v>
      </c>
      <c r="Q160" s="16" t="e">
        <f>IF($C160&lt;16,MAX($H160:$J160)/($D160^0.727399687532279)*'Hintergrund Berechnung'!$I$3165,MAX($H160:$J160)/($D160^0.727399687532279)*'Hintergrund Berechnung'!$I$3166)</f>
        <v>#DIV/0!</v>
      </c>
      <c r="R160" s="16" t="e">
        <f t="shared" si="7"/>
        <v>#DIV/0!</v>
      </c>
      <c r="S160" s="16" t="e">
        <f>ROUND(IF(C160&lt;16,$K160/($D160^0.515518364833551)*'Hintergrund Berechnung'!$K$3165,$K160/($D160^0.515518364833551)*'Hintergrund Berechnung'!$K$3166),0)</f>
        <v>#DIV/0!</v>
      </c>
      <c r="T160" s="16">
        <f>ROUND(IF(C160&lt;16,$L160*'Hintergrund Berechnung'!$L$3165,$L160*'Hintergrund Berechnung'!$L$3166),0)</f>
        <v>0</v>
      </c>
      <c r="U160" s="16">
        <f>ROUND(IF(C160&lt;16,IF(M160&gt;0,(25-$M160)*'Hintergrund Berechnung'!$M$3165,0),IF(M160&gt;0,(25-$M160)*'Hintergrund Berechnung'!$M$3166,0)),0)</f>
        <v>0</v>
      </c>
      <c r="V160" s="18" t="e">
        <f t="shared" si="8"/>
        <v>#DIV/0!</v>
      </c>
    </row>
    <row r="161" spans="15:22" x14ac:dyDescent="0.5">
      <c r="O161" s="16">
        <f t="shared" si="6"/>
        <v>0</v>
      </c>
      <c r="P161" s="16" t="e">
        <f>IF($C161&lt;16,MAX($E161:$G161)/($D161^0.727399687532279)*'Hintergrund Berechnung'!$I$3165,MAX($E161:$G161)/($D161^0.727399687532279)*'Hintergrund Berechnung'!$I$3166)</f>
        <v>#DIV/0!</v>
      </c>
      <c r="Q161" s="16" t="e">
        <f>IF($C161&lt;16,MAX($H161:$J161)/($D161^0.727399687532279)*'Hintergrund Berechnung'!$I$3165,MAX($H161:$J161)/($D161^0.727399687532279)*'Hintergrund Berechnung'!$I$3166)</f>
        <v>#DIV/0!</v>
      </c>
      <c r="R161" s="16" t="e">
        <f t="shared" si="7"/>
        <v>#DIV/0!</v>
      </c>
      <c r="S161" s="16" t="e">
        <f>ROUND(IF(C161&lt;16,$K161/($D161^0.515518364833551)*'Hintergrund Berechnung'!$K$3165,$K161/($D161^0.515518364833551)*'Hintergrund Berechnung'!$K$3166),0)</f>
        <v>#DIV/0!</v>
      </c>
      <c r="T161" s="16">
        <f>ROUND(IF(C161&lt;16,$L161*'Hintergrund Berechnung'!$L$3165,$L161*'Hintergrund Berechnung'!$L$3166),0)</f>
        <v>0</v>
      </c>
      <c r="U161" s="16">
        <f>ROUND(IF(C161&lt;16,IF(M161&gt;0,(25-$M161)*'Hintergrund Berechnung'!$M$3165,0),IF(M161&gt;0,(25-$M161)*'Hintergrund Berechnung'!$M$3166,0)),0)</f>
        <v>0</v>
      </c>
      <c r="V161" s="18" t="e">
        <f t="shared" si="8"/>
        <v>#DIV/0!</v>
      </c>
    </row>
    <row r="162" spans="15:22" x14ac:dyDescent="0.5">
      <c r="O162" s="16">
        <f t="shared" si="6"/>
        <v>0</v>
      </c>
      <c r="P162" s="16" t="e">
        <f>IF($C162&lt;16,MAX($E162:$G162)/($D162^0.727399687532279)*'Hintergrund Berechnung'!$I$3165,MAX($E162:$G162)/($D162^0.727399687532279)*'Hintergrund Berechnung'!$I$3166)</f>
        <v>#DIV/0!</v>
      </c>
      <c r="Q162" s="16" t="e">
        <f>IF($C162&lt;16,MAX($H162:$J162)/($D162^0.727399687532279)*'Hintergrund Berechnung'!$I$3165,MAX($H162:$J162)/($D162^0.727399687532279)*'Hintergrund Berechnung'!$I$3166)</f>
        <v>#DIV/0!</v>
      </c>
      <c r="R162" s="16" t="e">
        <f t="shared" si="7"/>
        <v>#DIV/0!</v>
      </c>
      <c r="S162" s="16" t="e">
        <f>ROUND(IF(C162&lt;16,$K162/($D162^0.515518364833551)*'Hintergrund Berechnung'!$K$3165,$K162/($D162^0.515518364833551)*'Hintergrund Berechnung'!$K$3166),0)</f>
        <v>#DIV/0!</v>
      </c>
      <c r="T162" s="16">
        <f>ROUND(IF(C162&lt;16,$L162*'Hintergrund Berechnung'!$L$3165,$L162*'Hintergrund Berechnung'!$L$3166),0)</f>
        <v>0</v>
      </c>
      <c r="U162" s="16">
        <f>ROUND(IF(C162&lt;16,IF(M162&gt;0,(25-$M162)*'Hintergrund Berechnung'!$M$3165,0),IF(M162&gt;0,(25-$M162)*'Hintergrund Berechnung'!$M$3166,0)),0)</f>
        <v>0</v>
      </c>
      <c r="V162" s="18" t="e">
        <f t="shared" si="8"/>
        <v>#DIV/0!</v>
      </c>
    </row>
    <row r="163" spans="15:22" x14ac:dyDescent="0.5">
      <c r="O163" s="16">
        <f t="shared" si="6"/>
        <v>0</v>
      </c>
      <c r="P163" s="16" t="e">
        <f>IF($C163&lt;16,MAX($E163:$G163)/($D163^0.727399687532279)*'Hintergrund Berechnung'!$I$3165,MAX($E163:$G163)/($D163^0.727399687532279)*'Hintergrund Berechnung'!$I$3166)</f>
        <v>#DIV/0!</v>
      </c>
      <c r="Q163" s="16" t="e">
        <f>IF($C163&lt;16,MAX($H163:$J163)/($D163^0.727399687532279)*'Hintergrund Berechnung'!$I$3165,MAX($H163:$J163)/($D163^0.727399687532279)*'Hintergrund Berechnung'!$I$3166)</f>
        <v>#DIV/0!</v>
      </c>
      <c r="R163" s="16" t="e">
        <f t="shared" si="7"/>
        <v>#DIV/0!</v>
      </c>
      <c r="S163" s="16" t="e">
        <f>ROUND(IF(C163&lt;16,$K163/($D163^0.515518364833551)*'Hintergrund Berechnung'!$K$3165,$K163/($D163^0.515518364833551)*'Hintergrund Berechnung'!$K$3166),0)</f>
        <v>#DIV/0!</v>
      </c>
      <c r="T163" s="16">
        <f>ROUND(IF(C163&lt;16,$L163*'Hintergrund Berechnung'!$L$3165,$L163*'Hintergrund Berechnung'!$L$3166),0)</f>
        <v>0</v>
      </c>
      <c r="U163" s="16">
        <f>ROUND(IF(C163&lt;16,IF(M163&gt;0,(25-$M163)*'Hintergrund Berechnung'!$M$3165,0),IF(M163&gt;0,(25-$M163)*'Hintergrund Berechnung'!$M$3166,0)),0)</f>
        <v>0</v>
      </c>
      <c r="V163" s="18" t="e">
        <f t="shared" si="8"/>
        <v>#DIV/0!</v>
      </c>
    </row>
    <row r="164" spans="15:22" x14ac:dyDescent="0.5">
      <c r="O164" s="16">
        <f t="shared" si="6"/>
        <v>0</v>
      </c>
      <c r="P164" s="16" t="e">
        <f>IF($C164&lt;16,MAX($E164:$G164)/($D164^0.727399687532279)*'Hintergrund Berechnung'!$I$3165,MAX($E164:$G164)/($D164^0.727399687532279)*'Hintergrund Berechnung'!$I$3166)</f>
        <v>#DIV/0!</v>
      </c>
      <c r="Q164" s="16" t="e">
        <f>IF($C164&lt;16,MAX($H164:$J164)/($D164^0.727399687532279)*'Hintergrund Berechnung'!$I$3165,MAX($H164:$J164)/($D164^0.727399687532279)*'Hintergrund Berechnung'!$I$3166)</f>
        <v>#DIV/0!</v>
      </c>
      <c r="R164" s="16" t="e">
        <f t="shared" si="7"/>
        <v>#DIV/0!</v>
      </c>
      <c r="S164" s="16" t="e">
        <f>ROUND(IF(C164&lt;16,$K164/($D164^0.515518364833551)*'Hintergrund Berechnung'!$K$3165,$K164/($D164^0.515518364833551)*'Hintergrund Berechnung'!$K$3166),0)</f>
        <v>#DIV/0!</v>
      </c>
      <c r="T164" s="16">
        <f>ROUND(IF(C164&lt;16,$L164*'Hintergrund Berechnung'!$L$3165,$L164*'Hintergrund Berechnung'!$L$3166),0)</f>
        <v>0</v>
      </c>
      <c r="U164" s="16">
        <f>ROUND(IF(C164&lt;16,IF(M164&gt;0,(25-$M164)*'Hintergrund Berechnung'!$M$3165,0),IF(M164&gt;0,(25-$M164)*'Hintergrund Berechnung'!$M$3166,0)),0)</f>
        <v>0</v>
      </c>
      <c r="V164" s="18" t="e">
        <f t="shared" si="8"/>
        <v>#DIV/0!</v>
      </c>
    </row>
    <row r="165" spans="15:22" x14ac:dyDescent="0.5">
      <c r="O165" s="16">
        <f t="shared" si="6"/>
        <v>0</v>
      </c>
      <c r="P165" s="16" t="e">
        <f>IF($C165&lt;16,MAX($E165:$G165)/($D165^0.727399687532279)*'Hintergrund Berechnung'!$I$3165,MAX($E165:$G165)/($D165^0.727399687532279)*'Hintergrund Berechnung'!$I$3166)</f>
        <v>#DIV/0!</v>
      </c>
      <c r="Q165" s="16" t="e">
        <f>IF($C165&lt;16,MAX($H165:$J165)/($D165^0.727399687532279)*'Hintergrund Berechnung'!$I$3165,MAX($H165:$J165)/($D165^0.727399687532279)*'Hintergrund Berechnung'!$I$3166)</f>
        <v>#DIV/0!</v>
      </c>
      <c r="R165" s="16" t="e">
        <f t="shared" si="7"/>
        <v>#DIV/0!</v>
      </c>
      <c r="S165" s="16" t="e">
        <f>ROUND(IF(C165&lt;16,$K165/($D165^0.515518364833551)*'Hintergrund Berechnung'!$K$3165,$K165/($D165^0.515518364833551)*'Hintergrund Berechnung'!$K$3166),0)</f>
        <v>#DIV/0!</v>
      </c>
      <c r="T165" s="16">
        <f>ROUND(IF(C165&lt;16,$L165*'Hintergrund Berechnung'!$L$3165,$L165*'Hintergrund Berechnung'!$L$3166),0)</f>
        <v>0</v>
      </c>
      <c r="U165" s="16">
        <f>ROUND(IF(C165&lt;16,IF(M165&gt;0,(25-$M165)*'Hintergrund Berechnung'!$M$3165,0),IF(M165&gt;0,(25-$M165)*'Hintergrund Berechnung'!$M$3166,0)),0)</f>
        <v>0</v>
      </c>
      <c r="V165" s="18" t="e">
        <f t="shared" si="8"/>
        <v>#DIV/0!</v>
      </c>
    </row>
    <row r="166" spans="15:22" x14ac:dyDescent="0.5">
      <c r="O166" s="16">
        <f t="shared" si="6"/>
        <v>0</v>
      </c>
      <c r="P166" s="16" t="e">
        <f>IF($C166&lt;16,MAX($E166:$G166)/($D166^0.727399687532279)*'Hintergrund Berechnung'!$I$3165,MAX($E166:$G166)/($D166^0.727399687532279)*'Hintergrund Berechnung'!$I$3166)</f>
        <v>#DIV/0!</v>
      </c>
      <c r="Q166" s="16" t="e">
        <f>IF($C166&lt;16,MAX($H166:$J166)/($D166^0.727399687532279)*'Hintergrund Berechnung'!$I$3165,MAX($H166:$J166)/($D166^0.727399687532279)*'Hintergrund Berechnung'!$I$3166)</f>
        <v>#DIV/0!</v>
      </c>
      <c r="R166" s="16" t="e">
        <f t="shared" si="7"/>
        <v>#DIV/0!</v>
      </c>
      <c r="S166" s="16" t="e">
        <f>ROUND(IF(C166&lt;16,$K166/($D166^0.515518364833551)*'Hintergrund Berechnung'!$K$3165,$K166/($D166^0.515518364833551)*'Hintergrund Berechnung'!$K$3166),0)</f>
        <v>#DIV/0!</v>
      </c>
      <c r="T166" s="16">
        <f>ROUND(IF(C166&lt;16,$L166*'Hintergrund Berechnung'!$L$3165,$L166*'Hintergrund Berechnung'!$L$3166),0)</f>
        <v>0</v>
      </c>
      <c r="U166" s="16">
        <f>ROUND(IF(C166&lt;16,IF(M166&gt;0,(25-$M166)*'Hintergrund Berechnung'!$M$3165,0),IF(M166&gt;0,(25-$M166)*'Hintergrund Berechnung'!$M$3166,0)),0)</f>
        <v>0</v>
      </c>
      <c r="V166" s="18" t="e">
        <f t="shared" si="8"/>
        <v>#DIV/0!</v>
      </c>
    </row>
    <row r="167" spans="15:22" x14ac:dyDescent="0.5">
      <c r="O167" s="16">
        <f t="shared" si="6"/>
        <v>0</v>
      </c>
      <c r="P167" s="16" t="e">
        <f>IF($C167&lt;16,MAX($E167:$G167)/($D167^0.727399687532279)*'Hintergrund Berechnung'!$I$3165,MAX($E167:$G167)/($D167^0.727399687532279)*'Hintergrund Berechnung'!$I$3166)</f>
        <v>#DIV/0!</v>
      </c>
      <c r="Q167" s="16" t="e">
        <f>IF($C167&lt;16,MAX($H167:$J167)/($D167^0.727399687532279)*'Hintergrund Berechnung'!$I$3165,MAX($H167:$J167)/($D167^0.727399687532279)*'Hintergrund Berechnung'!$I$3166)</f>
        <v>#DIV/0!</v>
      </c>
      <c r="R167" s="16" t="e">
        <f t="shared" si="7"/>
        <v>#DIV/0!</v>
      </c>
      <c r="S167" s="16" t="e">
        <f>ROUND(IF(C167&lt;16,$K167/($D167^0.515518364833551)*'Hintergrund Berechnung'!$K$3165,$K167/($D167^0.515518364833551)*'Hintergrund Berechnung'!$K$3166),0)</f>
        <v>#DIV/0!</v>
      </c>
      <c r="T167" s="16">
        <f>ROUND(IF(C167&lt;16,$L167*'Hintergrund Berechnung'!$L$3165,$L167*'Hintergrund Berechnung'!$L$3166),0)</f>
        <v>0</v>
      </c>
      <c r="U167" s="16">
        <f>ROUND(IF(C167&lt;16,IF(M167&gt;0,(25-$M167)*'Hintergrund Berechnung'!$M$3165,0),IF(M167&gt;0,(25-$M167)*'Hintergrund Berechnung'!$M$3166,0)),0)</f>
        <v>0</v>
      </c>
      <c r="V167" s="18" t="e">
        <f t="shared" si="8"/>
        <v>#DIV/0!</v>
      </c>
    </row>
    <row r="168" spans="15:22" x14ac:dyDescent="0.5">
      <c r="O168" s="16">
        <f t="shared" si="6"/>
        <v>0</v>
      </c>
      <c r="P168" s="16" t="e">
        <f>IF($C168&lt;16,MAX($E168:$G168)/($D168^0.727399687532279)*'Hintergrund Berechnung'!$I$3165,MAX($E168:$G168)/($D168^0.727399687532279)*'Hintergrund Berechnung'!$I$3166)</f>
        <v>#DIV/0!</v>
      </c>
      <c r="Q168" s="16" t="e">
        <f>IF($C168&lt;16,MAX($H168:$J168)/($D168^0.727399687532279)*'Hintergrund Berechnung'!$I$3165,MAX($H168:$J168)/($D168^0.727399687532279)*'Hintergrund Berechnung'!$I$3166)</f>
        <v>#DIV/0!</v>
      </c>
      <c r="R168" s="16" t="e">
        <f t="shared" si="7"/>
        <v>#DIV/0!</v>
      </c>
      <c r="S168" s="16" t="e">
        <f>ROUND(IF(C168&lt;16,$K168/($D168^0.515518364833551)*'Hintergrund Berechnung'!$K$3165,$K168/($D168^0.515518364833551)*'Hintergrund Berechnung'!$K$3166),0)</f>
        <v>#DIV/0!</v>
      </c>
      <c r="T168" s="16">
        <f>ROUND(IF(C168&lt;16,$L168*'Hintergrund Berechnung'!$L$3165,$L168*'Hintergrund Berechnung'!$L$3166),0)</f>
        <v>0</v>
      </c>
      <c r="U168" s="16">
        <f>ROUND(IF(C168&lt;16,IF(M168&gt;0,(25-$M168)*'Hintergrund Berechnung'!$M$3165,0),IF(M168&gt;0,(25-$M168)*'Hintergrund Berechnung'!$M$3166,0)),0)</f>
        <v>0</v>
      </c>
      <c r="V168" s="18" t="e">
        <f t="shared" si="8"/>
        <v>#DIV/0!</v>
      </c>
    </row>
    <row r="169" spans="15:22" x14ac:dyDescent="0.5">
      <c r="O169" s="16">
        <f t="shared" si="6"/>
        <v>0</v>
      </c>
      <c r="P169" s="16" t="e">
        <f>IF($C169&lt;16,MAX($E169:$G169)/($D169^0.727399687532279)*'Hintergrund Berechnung'!$I$3165,MAX($E169:$G169)/($D169^0.727399687532279)*'Hintergrund Berechnung'!$I$3166)</f>
        <v>#DIV/0!</v>
      </c>
      <c r="Q169" s="16" t="e">
        <f>IF($C169&lt;16,MAX($H169:$J169)/($D169^0.727399687532279)*'Hintergrund Berechnung'!$I$3165,MAX($H169:$J169)/($D169^0.727399687532279)*'Hintergrund Berechnung'!$I$3166)</f>
        <v>#DIV/0!</v>
      </c>
      <c r="R169" s="16" t="e">
        <f t="shared" si="7"/>
        <v>#DIV/0!</v>
      </c>
      <c r="S169" s="16" t="e">
        <f>ROUND(IF(C169&lt;16,$K169/($D169^0.515518364833551)*'Hintergrund Berechnung'!$K$3165,$K169/($D169^0.515518364833551)*'Hintergrund Berechnung'!$K$3166),0)</f>
        <v>#DIV/0!</v>
      </c>
      <c r="T169" s="16">
        <f>ROUND(IF(C169&lt;16,$L169*'Hintergrund Berechnung'!$L$3165,$L169*'Hintergrund Berechnung'!$L$3166),0)</f>
        <v>0</v>
      </c>
      <c r="U169" s="16">
        <f>ROUND(IF(C169&lt;16,IF(M169&gt;0,(25-$M169)*'Hintergrund Berechnung'!$M$3165,0),IF(M169&gt;0,(25-$M169)*'Hintergrund Berechnung'!$M$3166,0)),0)</f>
        <v>0</v>
      </c>
      <c r="V169" s="18" t="e">
        <f t="shared" si="8"/>
        <v>#DIV/0!</v>
      </c>
    </row>
    <row r="170" spans="15:22" x14ac:dyDescent="0.5">
      <c r="O170" s="16">
        <f t="shared" si="6"/>
        <v>0</v>
      </c>
      <c r="P170" s="16" t="e">
        <f>IF($C170&lt;16,MAX($E170:$G170)/($D170^0.727399687532279)*'Hintergrund Berechnung'!$I$3165,MAX($E170:$G170)/($D170^0.727399687532279)*'Hintergrund Berechnung'!$I$3166)</f>
        <v>#DIV/0!</v>
      </c>
      <c r="Q170" s="16" t="e">
        <f>IF($C170&lt;16,MAX($H170:$J170)/($D170^0.727399687532279)*'Hintergrund Berechnung'!$I$3165,MAX($H170:$J170)/($D170^0.727399687532279)*'Hintergrund Berechnung'!$I$3166)</f>
        <v>#DIV/0!</v>
      </c>
      <c r="R170" s="16" t="e">
        <f t="shared" si="7"/>
        <v>#DIV/0!</v>
      </c>
      <c r="S170" s="16" t="e">
        <f>ROUND(IF(C170&lt;16,$K170/($D170^0.515518364833551)*'Hintergrund Berechnung'!$K$3165,$K170/($D170^0.515518364833551)*'Hintergrund Berechnung'!$K$3166),0)</f>
        <v>#DIV/0!</v>
      </c>
      <c r="T170" s="16">
        <f>ROUND(IF(C170&lt;16,$L170*'Hintergrund Berechnung'!$L$3165,$L170*'Hintergrund Berechnung'!$L$3166),0)</f>
        <v>0</v>
      </c>
      <c r="U170" s="16">
        <f>ROUND(IF(C170&lt;16,IF(M170&gt;0,(25-$M170)*'Hintergrund Berechnung'!$M$3165,0),IF(M170&gt;0,(25-$M170)*'Hintergrund Berechnung'!$M$3166,0)),0)</f>
        <v>0</v>
      </c>
      <c r="V170" s="18" t="e">
        <f t="shared" si="8"/>
        <v>#DIV/0!</v>
      </c>
    </row>
    <row r="171" spans="15:22" x14ac:dyDescent="0.5">
      <c r="O171" s="16">
        <f t="shared" si="6"/>
        <v>0</v>
      </c>
      <c r="P171" s="16" t="e">
        <f>IF($C171&lt;16,MAX($E171:$G171)/($D171^0.727399687532279)*'Hintergrund Berechnung'!$I$3165,MAX($E171:$G171)/($D171^0.727399687532279)*'Hintergrund Berechnung'!$I$3166)</f>
        <v>#DIV/0!</v>
      </c>
      <c r="Q171" s="16" t="e">
        <f>IF($C171&lt;16,MAX($H171:$J171)/($D171^0.727399687532279)*'Hintergrund Berechnung'!$I$3165,MAX($H171:$J171)/($D171^0.727399687532279)*'Hintergrund Berechnung'!$I$3166)</f>
        <v>#DIV/0!</v>
      </c>
      <c r="R171" s="16" t="e">
        <f t="shared" si="7"/>
        <v>#DIV/0!</v>
      </c>
      <c r="S171" s="16" t="e">
        <f>ROUND(IF(C171&lt;16,$K171/($D171^0.515518364833551)*'Hintergrund Berechnung'!$K$3165,$K171/($D171^0.515518364833551)*'Hintergrund Berechnung'!$K$3166),0)</f>
        <v>#DIV/0!</v>
      </c>
      <c r="T171" s="16">
        <f>ROUND(IF(C171&lt;16,$L171*'Hintergrund Berechnung'!$L$3165,$L171*'Hintergrund Berechnung'!$L$3166),0)</f>
        <v>0</v>
      </c>
      <c r="U171" s="16">
        <f>ROUND(IF(C171&lt;16,IF(M171&gt;0,(25-$M171)*'Hintergrund Berechnung'!$M$3165,0),IF(M171&gt;0,(25-$M171)*'Hintergrund Berechnung'!$M$3166,0)),0)</f>
        <v>0</v>
      </c>
      <c r="V171" s="18" t="e">
        <f t="shared" si="8"/>
        <v>#DIV/0!</v>
      </c>
    </row>
    <row r="172" spans="15:22" x14ac:dyDescent="0.5">
      <c r="O172" s="16">
        <f t="shared" si="6"/>
        <v>0</v>
      </c>
      <c r="P172" s="16" t="e">
        <f>IF($C172&lt;16,MAX($E172:$G172)/($D172^0.727399687532279)*'Hintergrund Berechnung'!$I$3165,MAX($E172:$G172)/($D172^0.727399687532279)*'Hintergrund Berechnung'!$I$3166)</f>
        <v>#DIV/0!</v>
      </c>
      <c r="Q172" s="16" t="e">
        <f>IF($C172&lt;16,MAX($H172:$J172)/($D172^0.727399687532279)*'Hintergrund Berechnung'!$I$3165,MAX($H172:$J172)/($D172^0.727399687532279)*'Hintergrund Berechnung'!$I$3166)</f>
        <v>#DIV/0!</v>
      </c>
      <c r="R172" s="16" t="e">
        <f t="shared" si="7"/>
        <v>#DIV/0!</v>
      </c>
      <c r="S172" s="16" t="e">
        <f>ROUND(IF(C172&lt;16,$K172/($D172^0.515518364833551)*'Hintergrund Berechnung'!$K$3165,$K172/($D172^0.515518364833551)*'Hintergrund Berechnung'!$K$3166),0)</f>
        <v>#DIV/0!</v>
      </c>
      <c r="T172" s="16">
        <f>ROUND(IF(C172&lt;16,$L172*'Hintergrund Berechnung'!$L$3165,$L172*'Hintergrund Berechnung'!$L$3166),0)</f>
        <v>0</v>
      </c>
      <c r="U172" s="16">
        <f>ROUND(IF(C172&lt;16,IF(M172&gt;0,(25-$M172)*'Hintergrund Berechnung'!$M$3165,0),IF(M172&gt;0,(25-$M172)*'Hintergrund Berechnung'!$M$3166,0)),0)</f>
        <v>0</v>
      </c>
      <c r="V172" s="18" t="e">
        <f t="shared" si="8"/>
        <v>#DIV/0!</v>
      </c>
    </row>
    <row r="173" spans="15:22" x14ac:dyDescent="0.5">
      <c r="O173" s="16">
        <f t="shared" si="6"/>
        <v>0</v>
      </c>
      <c r="P173" s="16" t="e">
        <f>IF($C173&lt;16,MAX($E173:$G173)/($D173^0.727399687532279)*'Hintergrund Berechnung'!$I$3165,MAX($E173:$G173)/($D173^0.727399687532279)*'Hintergrund Berechnung'!$I$3166)</f>
        <v>#DIV/0!</v>
      </c>
      <c r="Q173" s="16" t="e">
        <f>IF($C173&lt;16,MAX($H173:$J173)/($D173^0.727399687532279)*'Hintergrund Berechnung'!$I$3165,MAX($H173:$J173)/($D173^0.727399687532279)*'Hintergrund Berechnung'!$I$3166)</f>
        <v>#DIV/0!</v>
      </c>
      <c r="R173" s="16" t="e">
        <f t="shared" si="7"/>
        <v>#DIV/0!</v>
      </c>
      <c r="S173" s="16" t="e">
        <f>ROUND(IF(C173&lt;16,$K173/($D173^0.515518364833551)*'Hintergrund Berechnung'!$K$3165,$K173/($D173^0.515518364833551)*'Hintergrund Berechnung'!$K$3166),0)</f>
        <v>#DIV/0!</v>
      </c>
      <c r="T173" s="16">
        <f>ROUND(IF(C173&lt;16,$L173*'Hintergrund Berechnung'!$L$3165,$L173*'Hintergrund Berechnung'!$L$3166),0)</f>
        <v>0</v>
      </c>
      <c r="U173" s="16">
        <f>ROUND(IF(C173&lt;16,IF(M173&gt;0,(25-$M173)*'Hintergrund Berechnung'!$M$3165,0),IF(M173&gt;0,(25-$M173)*'Hintergrund Berechnung'!$M$3166,0)),0)</f>
        <v>0</v>
      </c>
      <c r="V173" s="18" t="e">
        <f t="shared" si="8"/>
        <v>#DIV/0!</v>
      </c>
    </row>
    <row r="174" spans="15:22" x14ac:dyDescent="0.5">
      <c r="O174" s="16">
        <f t="shared" si="6"/>
        <v>0</v>
      </c>
      <c r="P174" s="16" t="e">
        <f>IF($C174&lt;16,MAX($E174:$G174)/($D174^0.727399687532279)*'Hintergrund Berechnung'!$I$3165,MAX($E174:$G174)/($D174^0.727399687532279)*'Hintergrund Berechnung'!$I$3166)</f>
        <v>#DIV/0!</v>
      </c>
      <c r="Q174" s="16" t="e">
        <f>IF($C174&lt;16,MAX($H174:$J174)/($D174^0.727399687532279)*'Hintergrund Berechnung'!$I$3165,MAX($H174:$J174)/($D174^0.727399687532279)*'Hintergrund Berechnung'!$I$3166)</f>
        <v>#DIV/0!</v>
      </c>
      <c r="R174" s="16" t="e">
        <f t="shared" si="7"/>
        <v>#DIV/0!</v>
      </c>
      <c r="S174" s="16" t="e">
        <f>ROUND(IF(C174&lt;16,$K174/($D174^0.515518364833551)*'Hintergrund Berechnung'!$K$3165,$K174/($D174^0.515518364833551)*'Hintergrund Berechnung'!$K$3166),0)</f>
        <v>#DIV/0!</v>
      </c>
      <c r="T174" s="16">
        <f>ROUND(IF(C174&lt;16,$L174*'Hintergrund Berechnung'!$L$3165,$L174*'Hintergrund Berechnung'!$L$3166),0)</f>
        <v>0</v>
      </c>
      <c r="U174" s="16">
        <f>ROUND(IF(C174&lt;16,IF(M174&gt;0,(25-$M174)*'Hintergrund Berechnung'!$M$3165,0),IF(M174&gt;0,(25-$M174)*'Hintergrund Berechnung'!$M$3166,0)),0)</f>
        <v>0</v>
      </c>
      <c r="V174" s="18" t="e">
        <f t="shared" si="8"/>
        <v>#DIV/0!</v>
      </c>
    </row>
    <row r="175" spans="15:22" x14ac:dyDescent="0.5">
      <c r="O175" s="16">
        <f t="shared" si="6"/>
        <v>0</v>
      </c>
      <c r="P175" s="16" t="e">
        <f>IF($C175&lt;16,MAX($E175:$G175)/($D175^0.727399687532279)*'Hintergrund Berechnung'!$I$3165,MAX($E175:$G175)/($D175^0.727399687532279)*'Hintergrund Berechnung'!$I$3166)</f>
        <v>#DIV/0!</v>
      </c>
      <c r="Q175" s="16" t="e">
        <f>IF($C175&lt;16,MAX($H175:$J175)/($D175^0.727399687532279)*'Hintergrund Berechnung'!$I$3165,MAX($H175:$J175)/($D175^0.727399687532279)*'Hintergrund Berechnung'!$I$3166)</f>
        <v>#DIV/0!</v>
      </c>
      <c r="R175" s="16" t="e">
        <f t="shared" si="7"/>
        <v>#DIV/0!</v>
      </c>
      <c r="S175" s="16" t="e">
        <f>ROUND(IF(C175&lt;16,$K175/($D175^0.515518364833551)*'Hintergrund Berechnung'!$K$3165,$K175/($D175^0.515518364833551)*'Hintergrund Berechnung'!$K$3166),0)</f>
        <v>#DIV/0!</v>
      </c>
      <c r="T175" s="16">
        <f>ROUND(IF(C175&lt;16,$L175*'Hintergrund Berechnung'!$L$3165,$L175*'Hintergrund Berechnung'!$L$3166),0)</f>
        <v>0</v>
      </c>
      <c r="U175" s="16">
        <f>ROUND(IF(C175&lt;16,IF(M175&gt;0,(25-$M175)*'Hintergrund Berechnung'!$M$3165,0),IF(M175&gt;0,(25-$M175)*'Hintergrund Berechnung'!$M$3166,0)),0)</f>
        <v>0</v>
      </c>
      <c r="V175" s="18" t="e">
        <f t="shared" si="8"/>
        <v>#DIV/0!</v>
      </c>
    </row>
    <row r="176" spans="15:22" x14ac:dyDescent="0.5">
      <c r="O176" s="16">
        <f t="shared" si="6"/>
        <v>0</v>
      </c>
      <c r="P176" s="16" t="e">
        <f>IF($C176&lt;16,MAX($E176:$G176)/($D176^0.727399687532279)*'Hintergrund Berechnung'!$I$3165,MAX($E176:$G176)/($D176^0.727399687532279)*'Hintergrund Berechnung'!$I$3166)</f>
        <v>#DIV/0!</v>
      </c>
      <c r="Q176" s="16" t="e">
        <f>IF($C176&lt;16,MAX($H176:$J176)/($D176^0.727399687532279)*'Hintergrund Berechnung'!$I$3165,MAX($H176:$J176)/($D176^0.727399687532279)*'Hintergrund Berechnung'!$I$3166)</f>
        <v>#DIV/0!</v>
      </c>
      <c r="R176" s="16" t="e">
        <f t="shared" si="7"/>
        <v>#DIV/0!</v>
      </c>
      <c r="S176" s="16" t="e">
        <f>ROUND(IF(C176&lt;16,$K176/($D176^0.515518364833551)*'Hintergrund Berechnung'!$K$3165,$K176/($D176^0.515518364833551)*'Hintergrund Berechnung'!$K$3166),0)</f>
        <v>#DIV/0!</v>
      </c>
      <c r="T176" s="16">
        <f>ROUND(IF(C176&lt;16,$L176*'Hintergrund Berechnung'!$L$3165,$L176*'Hintergrund Berechnung'!$L$3166),0)</f>
        <v>0</v>
      </c>
      <c r="U176" s="16">
        <f>ROUND(IF(C176&lt;16,IF(M176&gt;0,(25-$M176)*'Hintergrund Berechnung'!$M$3165,0),IF(M176&gt;0,(25-$M176)*'Hintergrund Berechnung'!$M$3166,0)),0)</f>
        <v>0</v>
      </c>
      <c r="V176" s="18" t="e">
        <f t="shared" si="8"/>
        <v>#DIV/0!</v>
      </c>
    </row>
    <row r="177" spans="15:22" x14ac:dyDescent="0.5">
      <c r="O177" s="16">
        <f t="shared" si="6"/>
        <v>0</v>
      </c>
      <c r="P177" s="16" t="e">
        <f>IF($C177&lt;16,MAX($E177:$G177)/($D177^0.727399687532279)*'Hintergrund Berechnung'!$I$3165,MAX($E177:$G177)/($D177^0.727399687532279)*'Hintergrund Berechnung'!$I$3166)</f>
        <v>#DIV/0!</v>
      </c>
      <c r="Q177" s="16" t="e">
        <f>IF($C177&lt;16,MAX($H177:$J177)/($D177^0.727399687532279)*'Hintergrund Berechnung'!$I$3165,MAX($H177:$J177)/($D177^0.727399687532279)*'Hintergrund Berechnung'!$I$3166)</f>
        <v>#DIV/0!</v>
      </c>
      <c r="R177" s="16" t="e">
        <f t="shared" si="7"/>
        <v>#DIV/0!</v>
      </c>
      <c r="S177" s="16" t="e">
        <f>ROUND(IF(C177&lt;16,$K177/($D177^0.515518364833551)*'Hintergrund Berechnung'!$K$3165,$K177/($D177^0.515518364833551)*'Hintergrund Berechnung'!$K$3166),0)</f>
        <v>#DIV/0!</v>
      </c>
      <c r="T177" s="16">
        <f>ROUND(IF(C177&lt;16,$L177*'Hintergrund Berechnung'!$L$3165,$L177*'Hintergrund Berechnung'!$L$3166),0)</f>
        <v>0</v>
      </c>
      <c r="U177" s="16">
        <f>ROUND(IF(C177&lt;16,IF(M177&gt;0,(25-$M177)*'Hintergrund Berechnung'!$M$3165,0),IF(M177&gt;0,(25-$M177)*'Hintergrund Berechnung'!$M$3166,0)),0)</f>
        <v>0</v>
      </c>
      <c r="V177" s="18" t="e">
        <f t="shared" si="8"/>
        <v>#DIV/0!</v>
      </c>
    </row>
    <row r="178" spans="15:22" x14ac:dyDescent="0.5">
      <c r="O178" s="16">
        <f t="shared" si="6"/>
        <v>0</v>
      </c>
      <c r="P178" s="16" t="e">
        <f>IF($C178&lt;16,MAX($E178:$G178)/($D178^0.727399687532279)*'Hintergrund Berechnung'!$I$3165,MAX($E178:$G178)/($D178^0.727399687532279)*'Hintergrund Berechnung'!$I$3166)</f>
        <v>#DIV/0!</v>
      </c>
      <c r="Q178" s="16" t="e">
        <f>IF($C178&lt;16,MAX($H178:$J178)/($D178^0.727399687532279)*'Hintergrund Berechnung'!$I$3165,MAX($H178:$J178)/($D178^0.727399687532279)*'Hintergrund Berechnung'!$I$3166)</f>
        <v>#DIV/0!</v>
      </c>
      <c r="R178" s="16" t="e">
        <f t="shared" si="7"/>
        <v>#DIV/0!</v>
      </c>
      <c r="S178" s="16" t="e">
        <f>ROUND(IF(C178&lt;16,$K178/($D178^0.515518364833551)*'Hintergrund Berechnung'!$K$3165,$K178/($D178^0.515518364833551)*'Hintergrund Berechnung'!$K$3166),0)</f>
        <v>#DIV/0!</v>
      </c>
      <c r="T178" s="16">
        <f>ROUND(IF(C178&lt;16,$L178*'Hintergrund Berechnung'!$L$3165,$L178*'Hintergrund Berechnung'!$L$3166),0)</f>
        <v>0</v>
      </c>
      <c r="U178" s="16">
        <f>ROUND(IF(C178&lt;16,IF(M178&gt;0,(25-$M178)*'Hintergrund Berechnung'!$M$3165,0),IF(M178&gt;0,(25-$M178)*'Hintergrund Berechnung'!$M$3166,0)),0)</f>
        <v>0</v>
      </c>
      <c r="V178" s="18" t="e">
        <f t="shared" si="8"/>
        <v>#DIV/0!</v>
      </c>
    </row>
    <row r="179" spans="15:22" x14ac:dyDescent="0.5">
      <c r="O179" s="16">
        <f t="shared" si="6"/>
        <v>0</v>
      </c>
      <c r="P179" s="16" t="e">
        <f>IF($C179&lt;16,MAX($E179:$G179)/($D179^0.727399687532279)*'Hintergrund Berechnung'!$I$3165,MAX($E179:$G179)/($D179^0.727399687532279)*'Hintergrund Berechnung'!$I$3166)</f>
        <v>#DIV/0!</v>
      </c>
      <c r="Q179" s="16" t="e">
        <f>IF($C179&lt;16,MAX($H179:$J179)/($D179^0.727399687532279)*'Hintergrund Berechnung'!$I$3165,MAX($H179:$J179)/($D179^0.727399687532279)*'Hintergrund Berechnung'!$I$3166)</f>
        <v>#DIV/0!</v>
      </c>
      <c r="R179" s="16" t="e">
        <f t="shared" si="7"/>
        <v>#DIV/0!</v>
      </c>
      <c r="S179" s="16" t="e">
        <f>ROUND(IF(C179&lt;16,$K179/($D179^0.515518364833551)*'Hintergrund Berechnung'!$K$3165,$K179/($D179^0.515518364833551)*'Hintergrund Berechnung'!$K$3166),0)</f>
        <v>#DIV/0!</v>
      </c>
      <c r="T179" s="16">
        <f>ROUND(IF(C179&lt;16,$L179*'Hintergrund Berechnung'!$L$3165,$L179*'Hintergrund Berechnung'!$L$3166),0)</f>
        <v>0</v>
      </c>
      <c r="U179" s="16">
        <f>ROUND(IF(C179&lt;16,IF(M179&gt;0,(25-$M179)*'Hintergrund Berechnung'!$M$3165,0),IF(M179&gt;0,(25-$M179)*'Hintergrund Berechnung'!$M$3166,0)),0)</f>
        <v>0</v>
      </c>
      <c r="V179" s="18" t="e">
        <f t="shared" si="8"/>
        <v>#DIV/0!</v>
      </c>
    </row>
    <row r="180" spans="15:22" x14ac:dyDescent="0.5">
      <c r="O180" s="16">
        <f t="shared" si="6"/>
        <v>0</v>
      </c>
      <c r="P180" s="16" t="e">
        <f>IF($C180&lt;16,MAX($E180:$G180)/($D180^0.727399687532279)*'Hintergrund Berechnung'!$I$3165,MAX($E180:$G180)/($D180^0.727399687532279)*'Hintergrund Berechnung'!$I$3166)</f>
        <v>#DIV/0!</v>
      </c>
      <c r="Q180" s="16" t="e">
        <f>IF($C180&lt;16,MAX($H180:$J180)/($D180^0.727399687532279)*'Hintergrund Berechnung'!$I$3165,MAX($H180:$J180)/($D180^0.727399687532279)*'Hintergrund Berechnung'!$I$3166)</f>
        <v>#DIV/0!</v>
      </c>
      <c r="R180" s="16" t="e">
        <f t="shared" si="7"/>
        <v>#DIV/0!</v>
      </c>
      <c r="S180" s="16" t="e">
        <f>ROUND(IF(C180&lt;16,$K180/($D180^0.515518364833551)*'Hintergrund Berechnung'!$K$3165,$K180/($D180^0.515518364833551)*'Hintergrund Berechnung'!$K$3166),0)</f>
        <v>#DIV/0!</v>
      </c>
      <c r="T180" s="16">
        <f>ROUND(IF(C180&lt;16,$L180*'Hintergrund Berechnung'!$L$3165,$L180*'Hintergrund Berechnung'!$L$3166),0)</f>
        <v>0</v>
      </c>
      <c r="U180" s="16">
        <f>ROUND(IF(C180&lt;16,IF(M180&gt;0,(25-$M180)*'Hintergrund Berechnung'!$M$3165,0),IF(M180&gt;0,(25-$M180)*'Hintergrund Berechnung'!$M$3166,0)),0)</f>
        <v>0</v>
      </c>
      <c r="V180" s="18" t="e">
        <f t="shared" si="8"/>
        <v>#DIV/0!</v>
      </c>
    </row>
    <row r="181" spans="15:22" x14ac:dyDescent="0.5">
      <c r="O181" s="16">
        <f t="shared" si="6"/>
        <v>0</v>
      </c>
      <c r="P181" s="16" t="e">
        <f>IF($C181&lt;16,MAX($E181:$G181)/($D181^0.727399687532279)*'Hintergrund Berechnung'!$I$3165,MAX($E181:$G181)/($D181^0.727399687532279)*'Hintergrund Berechnung'!$I$3166)</f>
        <v>#DIV/0!</v>
      </c>
      <c r="Q181" s="16" t="e">
        <f>IF($C181&lt;16,MAX($H181:$J181)/($D181^0.727399687532279)*'Hintergrund Berechnung'!$I$3165,MAX($H181:$J181)/($D181^0.727399687532279)*'Hintergrund Berechnung'!$I$3166)</f>
        <v>#DIV/0!</v>
      </c>
      <c r="R181" s="16" t="e">
        <f t="shared" si="7"/>
        <v>#DIV/0!</v>
      </c>
      <c r="S181" s="16" t="e">
        <f>ROUND(IF(C181&lt;16,$K181/($D181^0.515518364833551)*'Hintergrund Berechnung'!$K$3165,$K181/($D181^0.515518364833551)*'Hintergrund Berechnung'!$K$3166),0)</f>
        <v>#DIV/0!</v>
      </c>
      <c r="T181" s="16">
        <f>ROUND(IF(C181&lt;16,$L181*'Hintergrund Berechnung'!$L$3165,$L181*'Hintergrund Berechnung'!$L$3166),0)</f>
        <v>0</v>
      </c>
      <c r="U181" s="16">
        <f>ROUND(IF(C181&lt;16,IF(M181&gt;0,(25-$M181)*'Hintergrund Berechnung'!$M$3165,0),IF(M181&gt;0,(25-$M181)*'Hintergrund Berechnung'!$M$3166,0)),0)</f>
        <v>0</v>
      </c>
      <c r="V181" s="18" t="e">
        <f t="shared" si="8"/>
        <v>#DIV/0!</v>
      </c>
    </row>
    <row r="182" spans="15:22" x14ac:dyDescent="0.5">
      <c r="O182" s="16">
        <f t="shared" si="6"/>
        <v>0</v>
      </c>
      <c r="P182" s="16" t="e">
        <f>IF($C182&lt;16,MAX($E182:$G182)/($D182^0.727399687532279)*'Hintergrund Berechnung'!$I$3165,MAX($E182:$G182)/($D182^0.727399687532279)*'Hintergrund Berechnung'!$I$3166)</f>
        <v>#DIV/0!</v>
      </c>
      <c r="Q182" s="16" t="e">
        <f>IF($C182&lt;16,MAX($H182:$J182)/($D182^0.727399687532279)*'Hintergrund Berechnung'!$I$3165,MAX($H182:$J182)/($D182^0.727399687532279)*'Hintergrund Berechnung'!$I$3166)</f>
        <v>#DIV/0!</v>
      </c>
      <c r="R182" s="16" t="e">
        <f t="shared" si="7"/>
        <v>#DIV/0!</v>
      </c>
      <c r="S182" s="16" t="e">
        <f>ROUND(IF(C182&lt;16,$K182/($D182^0.515518364833551)*'Hintergrund Berechnung'!$K$3165,$K182/($D182^0.515518364833551)*'Hintergrund Berechnung'!$K$3166),0)</f>
        <v>#DIV/0!</v>
      </c>
      <c r="T182" s="16">
        <f>ROUND(IF(C182&lt;16,$L182*'Hintergrund Berechnung'!$L$3165,$L182*'Hintergrund Berechnung'!$L$3166),0)</f>
        <v>0</v>
      </c>
      <c r="U182" s="16">
        <f>ROUND(IF(C182&lt;16,IF(M182&gt;0,(25-$M182)*'Hintergrund Berechnung'!$M$3165,0),IF(M182&gt;0,(25-$M182)*'Hintergrund Berechnung'!$M$3166,0)),0)</f>
        <v>0</v>
      </c>
      <c r="V182" s="18" t="e">
        <f t="shared" si="8"/>
        <v>#DIV/0!</v>
      </c>
    </row>
    <row r="183" spans="15:22" x14ac:dyDescent="0.5">
      <c r="O183" s="16">
        <f t="shared" si="6"/>
        <v>0</v>
      </c>
      <c r="P183" s="16" t="e">
        <f>IF($C183&lt;16,MAX($E183:$G183)/($D183^0.727399687532279)*'Hintergrund Berechnung'!$I$3165,MAX($E183:$G183)/($D183^0.727399687532279)*'Hintergrund Berechnung'!$I$3166)</f>
        <v>#DIV/0!</v>
      </c>
      <c r="Q183" s="16" t="e">
        <f>IF($C183&lt;16,MAX($H183:$J183)/($D183^0.727399687532279)*'Hintergrund Berechnung'!$I$3165,MAX($H183:$J183)/($D183^0.727399687532279)*'Hintergrund Berechnung'!$I$3166)</f>
        <v>#DIV/0!</v>
      </c>
      <c r="R183" s="16" t="e">
        <f t="shared" si="7"/>
        <v>#DIV/0!</v>
      </c>
      <c r="S183" s="16" t="e">
        <f>ROUND(IF(C183&lt;16,$K183/($D183^0.515518364833551)*'Hintergrund Berechnung'!$K$3165,$K183/($D183^0.515518364833551)*'Hintergrund Berechnung'!$K$3166),0)</f>
        <v>#DIV/0!</v>
      </c>
      <c r="T183" s="16">
        <f>ROUND(IF(C183&lt;16,$L183*'Hintergrund Berechnung'!$L$3165,$L183*'Hintergrund Berechnung'!$L$3166),0)</f>
        <v>0</v>
      </c>
      <c r="U183" s="16">
        <f>ROUND(IF(C183&lt;16,IF(M183&gt;0,(25-$M183)*'Hintergrund Berechnung'!$M$3165,0),IF(M183&gt;0,(25-$M183)*'Hintergrund Berechnung'!$M$3166,0)),0)</f>
        <v>0</v>
      </c>
      <c r="V183" s="18" t="e">
        <f t="shared" si="8"/>
        <v>#DIV/0!</v>
      </c>
    </row>
    <row r="184" spans="15:22" x14ac:dyDescent="0.5">
      <c r="O184" s="16">
        <f t="shared" si="6"/>
        <v>0</v>
      </c>
      <c r="P184" s="16" t="e">
        <f>IF($C184&lt;16,MAX($E184:$G184)/($D184^0.727399687532279)*'Hintergrund Berechnung'!$I$3165,MAX($E184:$G184)/($D184^0.727399687532279)*'Hintergrund Berechnung'!$I$3166)</f>
        <v>#DIV/0!</v>
      </c>
      <c r="Q184" s="16" t="e">
        <f>IF($C184&lt;16,MAX($H184:$J184)/($D184^0.727399687532279)*'Hintergrund Berechnung'!$I$3165,MAX($H184:$J184)/($D184^0.727399687532279)*'Hintergrund Berechnung'!$I$3166)</f>
        <v>#DIV/0!</v>
      </c>
      <c r="R184" s="16" t="e">
        <f t="shared" si="7"/>
        <v>#DIV/0!</v>
      </c>
      <c r="S184" s="16" t="e">
        <f>ROUND(IF(C184&lt;16,$K184/($D184^0.515518364833551)*'Hintergrund Berechnung'!$K$3165,$K184/($D184^0.515518364833551)*'Hintergrund Berechnung'!$K$3166),0)</f>
        <v>#DIV/0!</v>
      </c>
      <c r="T184" s="16">
        <f>ROUND(IF(C184&lt;16,$L184*'Hintergrund Berechnung'!$L$3165,$L184*'Hintergrund Berechnung'!$L$3166),0)</f>
        <v>0</v>
      </c>
      <c r="U184" s="16">
        <f>ROUND(IF(C184&lt;16,IF(M184&gt;0,(25-$M184)*'Hintergrund Berechnung'!$M$3165,0),IF(M184&gt;0,(25-$M184)*'Hintergrund Berechnung'!$M$3166,0)),0)</f>
        <v>0</v>
      </c>
      <c r="V184" s="18" t="e">
        <f t="shared" si="8"/>
        <v>#DIV/0!</v>
      </c>
    </row>
    <row r="185" spans="15:22" x14ac:dyDescent="0.5">
      <c r="O185" s="16">
        <f t="shared" si="6"/>
        <v>0</v>
      </c>
      <c r="P185" s="16" t="e">
        <f>IF($C185&lt;16,MAX($E185:$G185)/($D185^0.727399687532279)*'Hintergrund Berechnung'!$I$3165,MAX($E185:$G185)/($D185^0.727399687532279)*'Hintergrund Berechnung'!$I$3166)</f>
        <v>#DIV/0!</v>
      </c>
      <c r="Q185" s="16" t="e">
        <f>IF($C185&lt;16,MAX($H185:$J185)/($D185^0.727399687532279)*'Hintergrund Berechnung'!$I$3165,MAX($H185:$J185)/($D185^0.727399687532279)*'Hintergrund Berechnung'!$I$3166)</f>
        <v>#DIV/0!</v>
      </c>
      <c r="R185" s="16" t="e">
        <f t="shared" si="7"/>
        <v>#DIV/0!</v>
      </c>
      <c r="S185" s="16" t="e">
        <f>ROUND(IF(C185&lt;16,$K185/($D185^0.515518364833551)*'Hintergrund Berechnung'!$K$3165,$K185/($D185^0.515518364833551)*'Hintergrund Berechnung'!$K$3166),0)</f>
        <v>#DIV/0!</v>
      </c>
      <c r="T185" s="16">
        <f>ROUND(IF(C185&lt;16,$L185*'Hintergrund Berechnung'!$L$3165,$L185*'Hintergrund Berechnung'!$L$3166),0)</f>
        <v>0</v>
      </c>
      <c r="U185" s="16">
        <f>ROUND(IF(C185&lt;16,IF(M185&gt;0,(25-$M185)*'Hintergrund Berechnung'!$M$3165,0),IF(M185&gt;0,(25-$M185)*'Hintergrund Berechnung'!$M$3166,0)),0)</f>
        <v>0</v>
      </c>
      <c r="V185" s="18" t="e">
        <f t="shared" si="8"/>
        <v>#DIV/0!</v>
      </c>
    </row>
    <row r="186" spans="15:22" x14ac:dyDescent="0.5">
      <c r="O186" s="16">
        <f t="shared" si="6"/>
        <v>0</v>
      </c>
      <c r="P186" s="16" t="e">
        <f>IF($C186&lt;16,MAX($E186:$G186)/($D186^0.727399687532279)*'Hintergrund Berechnung'!$I$3165,MAX($E186:$G186)/($D186^0.727399687532279)*'Hintergrund Berechnung'!$I$3166)</f>
        <v>#DIV/0!</v>
      </c>
      <c r="Q186" s="16" t="e">
        <f>IF($C186&lt;16,MAX($H186:$J186)/($D186^0.727399687532279)*'Hintergrund Berechnung'!$I$3165,MAX($H186:$J186)/($D186^0.727399687532279)*'Hintergrund Berechnung'!$I$3166)</f>
        <v>#DIV/0!</v>
      </c>
      <c r="R186" s="16" t="e">
        <f t="shared" si="7"/>
        <v>#DIV/0!</v>
      </c>
      <c r="S186" s="16" t="e">
        <f>ROUND(IF(C186&lt;16,$K186/($D186^0.515518364833551)*'Hintergrund Berechnung'!$K$3165,$K186/($D186^0.515518364833551)*'Hintergrund Berechnung'!$K$3166),0)</f>
        <v>#DIV/0!</v>
      </c>
      <c r="T186" s="16">
        <f>ROUND(IF(C186&lt;16,$L186*'Hintergrund Berechnung'!$L$3165,$L186*'Hintergrund Berechnung'!$L$3166),0)</f>
        <v>0</v>
      </c>
      <c r="U186" s="16">
        <f>ROUND(IF(C186&lt;16,IF(M186&gt;0,(25-$M186)*'Hintergrund Berechnung'!$M$3165,0),IF(M186&gt;0,(25-$M186)*'Hintergrund Berechnung'!$M$3166,0)),0)</f>
        <v>0</v>
      </c>
      <c r="V186" s="18" t="e">
        <f t="shared" si="8"/>
        <v>#DIV/0!</v>
      </c>
    </row>
    <row r="187" spans="15:22" x14ac:dyDescent="0.5">
      <c r="O187" s="16">
        <f t="shared" si="6"/>
        <v>0</v>
      </c>
      <c r="P187" s="16" t="e">
        <f>IF($C187&lt;16,MAX($E187:$G187)/($D187^0.727399687532279)*'Hintergrund Berechnung'!$I$3165,MAX($E187:$G187)/($D187^0.727399687532279)*'Hintergrund Berechnung'!$I$3166)</f>
        <v>#DIV/0!</v>
      </c>
      <c r="Q187" s="16" t="e">
        <f>IF($C187&lt;16,MAX($H187:$J187)/($D187^0.727399687532279)*'Hintergrund Berechnung'!$I$3165,MAX($H187:$J187)/($D187^0.727399687532279)*'Hintergrund Berechnung'!$I$3166)</f>
        <v>#DIV/0!</v>
      </c>
      <c r="R187" s="16" t="e">
        <f t="shared" si="7"/>
        <v>#DIV/0!</v>
      </c>
      <c r="S187" s="16" t="e">
        <f>ROUND(IF(C187&lt;16,$K187/($D187^0.515518364833551)*'Hintergrund Berechnung'!$K$3165,$K187/($D187^0.515518364833551)*'Hintergrund Berechnung'!$K$3166),0)</f>
        <v>#DIV/0!</v>
      </c>
      <c r="T187" s="16">
        <f>ROUND(IF(C187&lt;16,$L187*'Hintergrund Berechnung'!$L$3165,$L187*'Hintergrund Berechnung'!$L$3166),0)</f>
        <v>0</v>
      </c>
      <c r="U187" s="16">
        <f>ROUND(IF(C187&lt;16,IF(M187&gt;0,(25-$M187)*'Hintergrund Berechnung'!$M$3165,0),IF(M187&gt;0,(25-$M187)*'Hintergrund Berechnung'!$M$3166,0)),0)</f>
        <v>0</v>
      </c>
      <c r="V187" s="18" t="e">
        <f t="shared" si="8"/>
        <v>#DIV/0!</v>
      </c>
    </row>
    <row r="188" spans="15:22" x14ac:dyDescent="0.5">
      <c r="O188" s="16">
        <f t="shared" si="6"/>
        <v>0</v>
      </c>
      <c r="P188" s="16" t="e">
        <f>IF($C188&lt;16,MAX($E188:$G188)/($D188^0.727399687532279)*'Hintergrund Berechnung'!$I$3165,MAX($E188:$G188)/($D188^0.727399687532279)*'Hintergrund Berechnung'!$I$3166)</f>
        <v>#DIV/0!</v>
      </c>
      <c r="Q188" s="16" t="e">
        <f>IF($C188&lt;16,MAX($H188:$J188)/($D188^0.727399687532279)*'Hintergrund Berechnung'!$I$3165,MAX($H188:$J188)/($D188^0.727399687532279)*'Hintergrund Berechnung'!$I$3166)</f>
        <v>#DIV/0!</v>
      </c>
      <c r="R188" s="16" t="e">
        <f t="shared" si="7"/>
        <v>#DIV/0!</v>
      </c>
      <c r="S188" s="16" t="e">
        <f>ROUND(IF(C188&lt;16,$K188/($D188^0.515518364833551)*'Hintergrund Berechnung'!$K$3165,$K188/($D188^0.515518364833551)*'Hintergrund Berechnung'!$K$3166),0)</f>
        <v>#DIV/0!</v>
      </c>
      <c r="T188" s="16">
        <f>ROUND(IF(C188&lt;16,$L188*'Hintergrund Berechnung'!$L$3165,$L188*'Hintergrund Berechnung'!$L$3166),0)</f>
        <v>0</v>
      </c>
      <c r="U188" s="16">
        <f>ROUND(IF(C188&lt;16,IF(M188&gt;0,(25-$M188)*'Hintergrund Berechnung'!$M$3165,0),IF(M188&gt;0,(25-$M188)*'Hintergrund Berechnung'!$M$3166,0)),0)</f>
        <v>0</v>
      </c>
      <c r="V188" s="18" t="e">
        <f t="shared" si="8"/>
        <v>#DIV/0!</v>
      </c>
    </row>
    <row r="189" spans="15:22" x14ac:dyDescent="0.5">
      <c r="O189" s="16">
        <f t="shared" si="6"/>
        <v>0</v>
      </c>
      <c r="P189" s="16" t="e">
        <f>IF($C189&lt;16,MAX($E189:$G189)/($D189^0.727399687532279)*'Hintergrund Berechnung'!$I$3165,MAX($E189:$G189)/($D189^0.727399687532279)*'Hintergrund Berechnung'!$I$3166)</f>
        <v>#DIV/0!</v>
      </c>
      <c r="Q189" s="16" t="e">
        <f>IF($C189&lt;16,MAX($H189:$J189)/($D189^0.727399687532279)*'Hintergrund Berechnung'!$I$3165,MAX($H189:$J189)/($D189^0.727399687532279)*'Hintergrund Berechnung'!$I$3166)</f>
        <v>#DIV/0!</v>
      </c>
      <c r="R189" s="16" t="e">
        <f t="shared" si="7"/>
        <v>#DIV/0!</v>
      </c>
      <c r="S189" s="16" t="e">
        <f>ROUND(IF(C189&lt;16,$K189/($D189^0.515518364833551)*'Hintergrund Berechnung'!$K$3165,$K189/($D189^0.515518364833551)*'Hintergrund Berechnung'!$K$3166),0)</f>
        <v>#DIV/0!</v>
      </c>
      <c r="T189" s="16">
        <f>ROUND(IF(C189&lt;16,$L189*'Hintergrund Berechnung'!$L$3165,$L189*'Hintergrund Berechnung'!$L$3166),0)</f>
        <v>0</v>
      </c>
      <c r="U189" s="16">
        <f>ROUND(IF(C189&lt;16,IF(M189&gt;0,(25-$M189)*'Hintergrund Berechnung'!$M$3165,0),IF(M189&gt;0,(25-$M189)*'Hintergrund Berechnung'!$M$3166,0)),0)</f>
        <v>0</v>
      </c>
      <c r="V189" s="18" t="e">
        <f t="shared" si="8"/>
        <v>#DIV/0!</v>
      </c>
    </row>
    <row r="190" spans="15:22" x14ac:dyDescent="0.5">
      <c r="O190" s="16">
        <f t="shared" si="6"/>
        <v>0</v>
      </c>
      <c r="P190" s="16" t="e">
        <f>IF($C190&lt;16,MAX($E190:$G190)/($D190^0.727399687532279)*'Hintergrund Berechnung'!$I$3165,MAX($E190:$G190)/($D190^0.727399687532279)*'Hintergrund Berechnung'!$I$3166)</f>
        <v>#DIV/0!</v>
      </c>
      <c r="Q190" s="16" t="e">
        <f>IF($C190&lt;16,MAX($H190:$J190)/($D190^0.727399687532279)*'Hintergrund Berechnung'!$I$3165,MAX($H190:$J190)/($D190^0.727399687532279)*'Hintergrund Berechnung'!$I$3166)</f>
        <v>#DIV/0!</v>
      </c>
      <c r="R190" s="16" t="e">
        <f t="shared" si="7"/>
        <v>#DIV/0!</v>
      </c>
      <c r="S190" s="16" t="e">
        <f>ROUND(IF(C190&lt;16,$K190/($D190^0.515518364833551)*'Hintergrund Berechnung'!$K$3165,$K190/($D190^0.515518364833551)*'Hintergrund Berechnung'!$K$3166),0)</f>
        <v>#DIV/0!</v>
      </c>
      <c r="T190" s="16">
        <f>ROUND(IF(C190&lt;16,$L190*'Hintergrund Berechnung'!$L$3165,$L190*'Hintergrund Berechnung'!$L$3166),0)</f>
        <v>0</v>
      </c>
      <c r="U190" s="16">
        <f>ROUND(IF(C190&lt;16,IF(M190&gt;0,(25-$M190)*'Hintergrund Berechnung'!$M$3165,0),IF(M190&gt;0,(25-$M190)*'Hintergrund Berechnung'!$M$3166,0)),0)</f>
        <v>0</v>
      </c>
      <c r="V190" s="18" t="e">
        <f t="shared" si="8"/>
        <v>#DIV/0!</v>
      </c>
    </row>
    <row r="191" spans="15:22" x14ac:dyDescent="0.5">
      <c r="O191" s="16">
        <f t="shared" si="6"/>
        <v>0</v>
      </c>
      <c r="P191" s="16" t="e">
        <f>IF($C191&lt;16,MAX($E191:$G191)/($D191^0.727399687532279)*'Hintergrund Berechnung'!$I$3165,MAX($E191:$G191)/($D191^0.727399687532279)*'Hintergrund Berechnung'!$I$3166)</f>
        <v>#DIV/0!</v>
      </c>
      <c r="Q191" s="16" t="e">
        <f>IF($C191&lt;16,MAX($H191:$J191)/($D191^0.727399687532279)*'Hintergrund Berechnung'!$I$3165,MAX($H191:$J191)/($D191^0.727399687532279)*'Hintergrund Berechnung'!$I$3166)</f>
        <v>#DIV/0!</v>
      </c>
      <c r="R191" s="16" t="e">
        <f t="shared" si="7"/>
        <v>#DIV/0!</v>
      </c>
      <c r="S191" s="16" t="e">
        <f>ROUND(IF(C191&lt;16,$K191/($D191^0.515518364833551)*'Hintergrund Berechnung'!$K$3165,$K191/($D191^0.515518364833551)*'Hintergrund Berechnung'!$K$3166),0)</f>
        <v>#DIV/0!</v>
      </c>
      <c r="T191" s="16">
        <f>ROUND(IF(C191&lt;16,$L191*'Hintergrund Berechnung'!$L$3165,$L191*'Hintergrund Berechnung'!$L$3166),0)</f>
        <v>0</v>
      </c>
      <c r="U191" s="16">
        <f>ROUND(IF(C191&lt;16,IF(M191&gt;0,(25-$M191)*'Hintergrund Berechnung'!$M$3165,0),IF(M191&gt;0,(25-$M191)*'Hintergrund Berechnung'!$M$3166,0)),0)</f>
        <v>0</v>
      </c>
      <c r="V191" s="18" t="e">
        <f t="shared" si="8"/>
        <v>#DIV/0!</v>
      </c>
    </row>
    <row r="192" spans="15:22" x14ac:dyDescent="0.5">
      <c r="O192" s="16">
        <f t="shared" ref="O192:O255" si="9">MAX(E192,F192,G192)+MAX(H192,I192,J192)</f>
        <v>0</v>
      </c>
      <c r="P192" s="16" t="e">
        <f>IF($C192&lt;16,MAX($E192:$G192)/($D192^0.727399687532279)*'Hintergrund Berechnung'!$I$3165,MAX($E192:$G192)/($D192^0.727399687532279)*'Hintergrund Berechnung'!$I$3166)</f>
        <v>#DIV/0!</v>
      </c>
      <c r="Q192" s="16" t="e">
        <f>IF($C192&lt;16,MAX($H192:$J192)/($D192^0.727399687532279)*'Hintergrund Berechnung'!$I$3165,MAX($H192:$J192)/($D192^0.727399687532279)*'Hintergrund Berechnung'!$I$3166)</f>
        <v>#DIV/0!</v>
      </c>
      <c r="R192" s="16" t="e">
        <f t="shared" ref="R192:R255" si="10">P192+Q192</f>
        <v>#DIV/0!</v>
      </c>
      <c r="S192" s="16" t="e">
        <f>ROUND(IF(C192&lt;16,$K192/($D192^0.515518364833551)*'Hintergrund Berechnung'!$K$3165,$K192/($D192^0.515518364833551)*'Hintergrund Berechnung'!$K$3166),0)</f>
        <v>#DIV/0!</v>
      </c>
      <c r="T192" s="16">
        <f>ROUND(IF(C192&lt;16,$L192*'Hintergrund Berechnung'!$L$3165,$L192*'Hintergrund Berechnung'!$L$3166),0)</f>
        <v>0</v>
      </c>
      <c r="U192" s="16">
        <f>ROUND(IF(C192&lt;16,IF(M192&gt;0,(25-$M192)*'Hintergrund Berechnung'!$M$3165,0),IF(M192&gt;0,(25-$M192)*'Hintergrund Berechnung'!$M$3166,0)),0)</f>
        <v>0</v>
      </c>
      <c r="V192" s="18" t="e">
        <f t="shared" ref="V192:V255" si="11">ROUND(SUM(R192:U192),0)</f>
        <v>#DIV/0!</v>
      </c>
    </row>
    <row r="193" spans="15:22" x14ac:dyDescent="0.5">
      <c r="O193" s="16">
        <f t="shared" si="9"/>
        <v>0</v>
      </c>
      <c r="P193" s="16" t="e">
        <f>IF($C193&lt;16,MAX($E193:$G193)/($D193^0.727399687532279)*'Hintergrund Berechnung'!$I$3165,MAX($E193:$G193)/($D193^0.727399687532279)*'Hintergrund Berechnung'!$I$3166)</f>
        <v>#DIV/0!</v>
      </c>
      <c r="Q193" s="16" t="e">
        <f>IF($C193&lt;16,MAX($H193:$J193)/($D193^0.727399687532279)*'Hintergrund Berechnung'!$I$3165,MAX($H193:$J193)/($D193^0.727399687532279)*'Hintergrund Berechnung'!$I$3166)</f>
        <v>#DIV/0!</v>
      </c>
      <c r="R193" s="16" t="e">
        <f t="shared" si="10"/>
        <v>#DIV/0!</v>
      </c>
      <c r="S193" s="16" t="e">
        <f>ROUND(IF(C193&lt;16,$K193/($D193^0.515518364833551)*'Hintergrund Berechnung'!$K$3165,$K193/($D193^0.515518364833551)*'Hintergrund Berechnung'!$K$3166),0)</f>
        <v>#DIV/0!</v>
      </c>
      <c r="T193" s="16">
        <f>ROUND(IF(C193&lt;16,$L193*'Hintergrund Berechnung'!$L$3165,$L193*'Hintergrund Berechnung'!$L$3166),0)</f>
        <v>0</v>
      </c>
      <c r="U193" s="16">
        <f>ROUND(IF(C193&lt;16,IF(M193&gt;0,(25-$M193)*'Hintergrund Berechnung'!$M$3165,0),IF(M193&gt;0,(25-$M193)*'Hintergrund Berechnung'!$M$3166,0)),0)</f>
        <v>0</v>
      </c>
      <c r="V193" s="18" t="e">
        <f t="shared" si="11"/>
        <v>#DIV/0!</v>
      </c>
    </row>
    <row r="194" spans="15:22" x14ac:dyDescent="0.5">
      <c r="O194" s="16">
        <f t="shared" si="9"/>
        <v>0</v>
      </c>
      <c r="P194" s="16" t="e">
        <f>IF($C194&lt;16,MAX($E194:$G194)/($D194^0.727399687532279)*'Hintergrund Berechnung'!$I$3165,MAX($E194:$G194)/($D194^0.727399687532279)*'Hintergrund Berechnung'!$I$3166)</f>
        <v>#DIV/0!</v>
      </c>
      <c r="Q194" s="16" t="e">
        <f>IF($C194&lt;16,MAX($H194:$J194)/($D194^0.727399687532279)*'Hintergrund Berechnung'!$I$3165,MAX($H194:$J194)/($D194^0.727399687532279)*'Hintergrund Berechnung'!$I$3166)</f>
        <v>#DIV/0!</v>
      </c>
      <c r="R194" s="16" t="e">
        <f t="shared" si="10"/>
        <v>#DIV/0!</v>
      </c>
      <c r="S194" s="16" t="e">
        <f>ROUND(IF(C194&lt;16,$K194/($D194^0.515518364833551)*'Hintergrund Berechnung'!$K$3165,$K194/($D194^0.515518364833551)*'Hintergrund Berechnung'!$K$3166),0)</f>
        <v>#DIV/0!</v>
      </c>
      <c r="T194" s="16">
        <f>ROUND(IF(C194&lt;16,$L194*'Hintergrund Berechnung'!$L$3165,$L194*'Hintergrund Berechnung'!$L$3166),0)</f>
        <v>0</v>
      </c>
      <c r="U194" s="16">
        <f>ROUND(IF(C194&lt;16,IF(M194&gt;0,(25-$M194)*'Hintergrund Berechnung'!$M$3165,0),IF(M194&gt;0,(25-$M194)*'Hintergrund Berechnung'!$M$3166,0)),0)</f>
        <v>0</v>
      </c>
      <c r="V194" s="18" t="e">
        <f t="shared" si="11"/>
        <v>#DIV/0!</v>
      </c>
    </row>
    <row r="195" spans="15:22" x14ac:dyDescent="0.5">
      <c r="O195" s="16">
        <f t="shared" si="9"/>
        <v>0</v>
      </c>
      <c r="P195" s="16" t="e">
        <f>IF($C195&lt;16,MAX($E195:$G195)/($D195^0.727399687532279)*'Hintergrund Berechnung'!$I$3165,MAX($E195:$G195)/($D195^0.727399687532279)*'Hintergrund Berechnung'!$I$3166)</f>
        <v>#DIV/0!</v>
      </c>
      <c r="Q195" s="16" t="e">
        <f>IF($C195&lt;16,MAX($H195:$J195)/($D195^0.727399687532279)*'Hintergrund Berechnung'!$I$3165,MAX($H195:$J195)/($D195^0.727399687532279)*'Hintergrund Berechnung'!$I$3166)</f>
        <v>#DIV/0!</v>
      </c>
      <c r="R195" s="16" t="e">
        <f t="shared" si="10"/>
        <v>#DIV/0!</v>
      </c>
      <c r="S195" s="16" t="e">
        <f>ROUND(IF(C195&lt;16,$K195/($D195^0.515518364833551)*'Hintergrund Berechnung'!$K$3165,$K195/($D195^0.515518364833551)*'Hintergrund Berechnung'!$K$3166),0)</f>
        <v>#DIV/0!</v>
      </c>
      <c r="T195" s="16">
        <f>ROUND(IF(C195&lt;16,$L195*'Hintergrund Berechnung'!$L$3165,$L195*'Hintergrund Berechnung'!$L$3166),0)</f>
        <v>0</v>
      </c>
      <c r="U195" s="16">
        <f>ROUND(IF(C195&lt;16,IF(M195&gt;0,(25-$M195)*'Hintergrund Berechnung'!$M$3165,0),IF(M195&gt;0,(25-$M195)*'Hintergrund Berechnung'!$M$3166,0)),0)</f>
        <v>0</v>
      </c>
      <c r="V195" s="18" t="e">
        <f t="shared" si="11"/>
        <v>#DIV/0!</v>
      </c>
    </row>
    <row r="196" spans="15:22" x14ac:dyDescent="0.5">
      <c r="O196" s="16">
        <f t="shared" si="9"/>
        <v>0</v>
      </c>
      <c r="P196" s="16" t="e">
        <f>IF($C196&lt;16,MAX($E196:$G196)/($D196^0.727399687532279)*'Hintergrund Berechnung'!$I$3165,MAX($E196:$G196)/($D196^0.727399687532279)*'Hintergrund Berechnung'!$I$3166)</f>
        <v>#DIV/0!</v>
      </c>
      <c r="Q196" s="16" t="e">
        <f>IF($C196&lt;16,MAX($H196:$J196)/($D196^0.727399687532279)*'Hintergrund Berechnung'!$I$3165,MAX($H196:$J196)/($D196^0.727399687532279)*'Hintergrund Berechnung'!$I$3166)</f>
        <v>#DIV/0!</v>
      </c>
      <c r="R196" s="16" t="e">
        <f t="shared" si="10"/>
        <v>#DIV/0!</v>
      </c>
      <c r="S196" s="16" t="e">
        <f>ROUND(IF(C196&lt;16,$K196/($D196^0.515518364833551)*'Hintergrund Berechnung'!$K$3165,$K196/($D196^0.515518364833551)*'Hintergrund Berechnung'!$K$3166),0)</f>
        <v>#DIV/0!</v>
      </c>
      <c r="T196" s="16">
        <f>ROUND(IF(C196&lt;16,$L196*'Hintergrund Berechnung'!$L$3165,$L196*'Hintergrund Berechnung'!$L$3166),0)</f>
        <v>0</v>
      </c>
      <c r="U196" s="16">
        <f>ROUND(IF(C196&lt;16,IF(M196&gt;0,(25-$M196)*'Hintergrund Berechnung'!$M$3165,0),IF(M196&gt;0,(25-$M196)*'Hintergrund Berechnung'!$M$3166,0)),0)</f>
        <v>0</v>
      </c>
      <c r="V196" s="18" t="e">
        <f t="shared" si="11"/>
        <v>#DIV/0!</v>
      </c>
    </row>
    <row r="197" spans="15:22" x14ac:dyDescent="0.5">
      <c r="O197" s="16">
        <f t="shared" si="9"/>
        <v>0</v>
      </c>
      <c r="P197" s="16" t="e">
        <f>IF($C197&lt;16,MAX($E197:$G197)/($D197^0.727399687532279)*'Hintergrund Berechnung'!$I$3165,MAX($E197:$G197)/($D197^0.727399687532279)*'Hintergrund Berechnung'!$I$3166)</f>
        <v>#DIV/0!</v>
      </c>
      <c r="Q197" s="16" t="e">
        <f>IF($C197&lt;16,MAX($H197:$J197)/($D197^0.727399687532279)*'Hintergrund Berechnung'!$I$3165,MAX($H197:$J197)/($D197^0.727399687532279)*'Hintergrund Berechnung'!$I$3166)</f>
        <v>#DIV/0!</v>
      </c>
      <c r="R197" s="16" t="e">
        <f t="shared" si="10"/>
        <v>#DIV/0!</v>
      </c>
      <c r="S197" s="16" t="e">
        <f>ROUND(IF(C197&lt;16,$K197/($D197^0.515518364833551)*'Hintergrund Berechnung'!$K$3165,$K197/($D197^0.515518364833551)*'Hintergrund Berechnung'!$K$3166),0)</f>
        <v>#DIV/0!</v>
      </c>
      <c r="T197" s="16">
        <f>ROUND(IF(C197&lt;16,$L197*'Hintergrund Berechnung'!$L$3165,$L197*'Hintergrund Berechnung'!$L$3166),0)</f>
        <v>0</v>
      </c>
      <c r="U197" s="16">
        <f>ROUND(IF(C197&lt;16,IF(M197&gt;0,(25-$M197)*'Hintergrund Berechnung'!$M$3165,0),IF(M197&gt;0,(25-$M197)*'Hintergrund Berechnung'!$M$3166,0)),0)</f>
        <v>0</v>
      </c>
      <c r="V197" s="18" t="e">
        <f t="shared" si="11"/>
        <v>#DIV/0!</v>
      </c>
    </row>
    <row r="198" spans="15:22" x14ac:dyDescent="0.5">
      <c r="O198" s="16">
        <f t="shared" si="9"/>
        <v>0</v>
      </c>
      <c r="P198" s="16" t="e">
        <f>IF($C198&lt;16,MAX($E198:$G198)/($D198^0.727399687532279)*'Hintergrund Berechnung'!$I$3165,MAX($E198:$G198)/($D198^0.727399687532279)*'Hintergrund Berechnung'!$I$3166)</f>
        <v>#DIV/0!</v>
      </c>
      <c r="Q198" s="16" t="e">
        <f>IF($C198&lt;16,MAX($H198:$J198)/($D198^0.727399687532279)*'Hintergrund Berechnung'!$I$3165,MAX($H198:$J198)/($D198^0.727399687532279)*'Hintergrund Berechnung'!$I$3166)</f>
        <v>#DIV/0!</v>
      </c>
      <c r="R198" s="16" t="e">
        <f t="shared" si="10"/>
        <v>#DIV/0!</v>
      </c>
      <c r="S198" s="16" t="e">
        <f>ROUND(IF(C198&lt;16,$K198/($D198^0.515518364833551)*'Hintergrund Berechnung'!$K$3165,$K198/($D198^0.515518364833551)*'Hintergrund Berechnung'!$K$3166),0)</f>
        <v>#DIV/0!</v>
      </c>
      <c r="T198" s="16">
        <f>ROUND(IF(C198&lt;16,$L198*'Hintergrund Berechnung'!$L$3165,$L198*'Hintergrund Berechnung'!$L$3166),0)</f>
        <v>0</v>
      </c>
      <c r="U198" s="16">
        <f>ROUND(IF(C198&lt;16,IF(M198&gt;0,(25-$M198)*'Hintergrund Berechnung'!$M$3165,0),IF(M198&gt;0,(25-$M198)*'Hintergrund Berechnung'!$M$3166,0)),0)</f>
        <v>0</v>
      </c>
      <c r="V198" s="18" t="e">
        <f t="shared" si="11"/>
        <v>#DIV/0!</v>
      </c>
    </row>
    <row r="199" spans="15:22" x14ac:dyDescent="0.5">
      <c r="O199" s="16">
        <f t="shared" si="9"/>
        <v>0</v>
      </c>
      <c r="P199" s="16" t="e">
        <f>IF($C199&lt;16,MAX($E199:$G199)/($D199^0.727399687532279)*'Hintergrund Berechnung'!$I$3165,MAX($E199:$G199)/($D199^0.727399687532279)*'Hintergrund Berechnung'!$I$3166)</f>
        <v>#DIV/0!</v>
      </c>
      <c r="Q199" s="16" t="e">
        <f>IF($C199&lt;16,MAX($H199:$J199)/($D199^0.727399687532279)*'Hintergrund Berechnung'!$I$3165,MAX($H199:$J199)/($D199^0.727399687532279)*'Hintergrund Berechnung'!$I$3166)</f>
        <v>#DIV/0!</v>
      </c>
      <c r="R199" s="16" t="e">
        <f t="shared" si="10"/>
        <v>#DIV/0!</v>
      </c>
      <c r="S199" s="16" t="e">
        <f>ROUND(IF(C199&lt;16,$K199/($D199^0.515518364833551)*'Hintergrund Berechnung'!$K$3165,$K199/($D199^0.515518364833551)*'Hintergrund Berechnung'!$K$3166),0)</f>
        <v>#DIV/0!</v>
      </c>
      <c r="T199" s="16">
        <f>ROUND(IF(C199&lt;16,$L199*'Hintergrund Berechnung'!$L$3165,$L199*'Hintergrund Berechnung'!$L$3166),0)</f>
        <v>0</v>
      </c>
      <c r="U199" s="16">
        <f>ROUND(IF(C199&lt;16,IF(M199&gt;0,(25-$M199)*'Hintergrund Berechnung'!$M$3165,0),IF(M199&gt;0,(25-$M199)*'Hintergrund Berechnung'!$M$3166,0)),0)</f>
        <v>0</v>
      </c>
      <c r="V199" s="18" t="e">
        <f t="shared" si="11"/>
        <v>#DIV/0!</v>
      </c>
    </row>
    <row r="200" spans="15:22" x14ac:dyDescent="0.5">
      <c r="O200" s="16">
        <f t="shared" si="9"/>
        <v>0</v>
      </c>
      <c r="P200" s="16" t="e">
        <f>IF($C200&lt;16,MAX($E200:$G200)/($D200^0.727399687532279)*'Hintergrund Berechnung'!$I$3165,MAX($E200:$G200)/($D200^0.727399687532279)*'Hintergrund Berechnung'!$I$3166)</f>
        <v>#DIV/0!</v>
      </c>
      <c r="Q200" s="16" t="e">
        <f>IF($C200&lt;16,MAX($H200:$J200)/($D200^0.727399687532279)*'Hintergrund Berechnung'!$I$3165,MAX($H200:$J200)/($D200^0.727399687532279)*'Hintergrund Berechnung'!$I$3166)</f>
        <v>#DIV/0!</v>
      </c>
      <c r="R200" s="16" t="e">
        <f t="shared" si="10"/>
        <v>#DIV/0!</v>
      </c>
      <c r="S200" s="16" t="e">
        <f>ROUND(IF(C200&lt;16,$K200/($D200^0.515518364833551)*'Hintergrund Berechnung'!$K$3165,$K200/($D200^0.515518364833551)*'Hintergrund Berechnung'!$K$3166),0)</f>
        <v>#DIV/0!</v>
      </c>
      <c r="T200" s="16">
        <f>ROUND(IF(C200&lt;16,$L200*'Hintergrund Berechnung'!$L$3165,$L200*'Hintergrund Berechnung'!$L$3166),0)</f>
        <v>0</v>
      </c>
      <c r="U200" s="16">
        <f>ROUND(IF(C200&lt;16,IF(M200&gt;0,(25-$M200)*'Hintergrund Berechnung'!$M$3165,0),IF(M200&gt;0,(25-$M200)*'Hintergrund Berechnung'!$M$3166,0)),0)</f>
        <v>0</v>
      </c>
      <c r="V200" s="18" t="e">
        <f t="shared" si="11"/>
        <v>#DIV/0!</v>
      </c>
    </row>
    <row r="201" spans="15:22" x14ac:dyDescent="0.5">
      <c r="O201" s="16">
        <f t="shared" si="9"/>
        <v>0</v>
      </c>
      <c r="P201" s="16" t="e">
        <f>IF($C201&lt;16,MAX($E201:$G201)/($D201^0.727399687532279)*'Hintergrund Berechnung'!$I$3165,MAX($E201:$G201)/($D201^0.727399687532279)*'Hintergrund Berechnung'!$I$3166)</f>
        <v>#DIV/0!</v>
      </c>
      <c r="Q201" s="16" t="e">
        <f>IF($C201&lt;16,MAX($H201:$J201)/($D201^0.727399687532279)*'Hintergrund Berechnung'!$I$3165,MAX($H201:$J201)/($D201^0.727399687532279)*'Hintergrund Berechnung'!$I$3166)</f>
        <v>#DIV/0!</v>
      </c>
      <c r="R201" s="16" t="e">
        <f t="shared" si="10"/>
        <v>#DIV/0!</v>
      </c>
      <c r="S201" s="16" t="e">
        <f>ROUND(IF(C201&lt;16,$K201/($D201^0.515518364833551)*'Hintergrund Berechnung'!$K$3165,$K201/($D201^0.515518364833551)*'Hintergrund Berechnung'!$K$3166),0)</f>
        <v>#DIV/0!</v>
      </c>
      <c r="T201" s="16">
        <f>ROUND(IF(C201&lt;16,$L201*'Hintergrund Berechnung'!$L$3165,$L201*'Hintergrund Berechnung'!$L$3166),0)</f>
        <v>0</v>
      </c>
      <c r="U201" s="16">
        <f>ROUND(IF(C201&lt;16,IF(M201&gt;0,(25-$M201)*'Hintergrund Berechnung'!$M$3165,0),IF(M201&gt;0,(25-$M201)*'Hintergrund Berechnung'!$M$3166,0)),0)</f>
        <v>0</v>
      </c>
      <c r="V201" s="18" t="e">
        <f t="shared" si="11"/>
        <v>#DIV/0!</v>
      </c>
    </row>
    <row r="202" spans="15:22" x14ac:dyDescent="0.5">
      <c r="O202" s="16">
        <f t="shared" si="9"/>
        <v>0</v>
      </c>
      <c r="P202" s="16" t="e">
        <f>IF($C202&lt;16,MAX($E202:$G202)/($D202^0.727399687532279)*'Hintergrund Berechnung'!$I$3165,MAX($E202:$G202)/($D202^0.727399687532279)*'Hintergrund Berechnung'!$I$3166)</f>
        <v>#DIV/0!</v>
      </c>
      <c r="Q202" s="16" t="e">
        <f>IF($C202&lt;16,MAX($H202:$J202)/($D202^0.727399687532279)*'Hintergrund Berechnung'!$I$3165,MAX($H202:$J202)/($D202^0.727399687532279)*'Hintergrund Berechnung'!$I$3166)</f>
        <v>#DIV/0!</v>
      </c>
      <c r="R202" s="16" t="e">
        <f t="shared" si="10"/>
        <v>#DIV/0!</v>
      </c>
      <c r="S202" s="16" t="e">
        <f>ROUND(IF(C202&lt;16,$K202/($D202^0.515518364833551)*'Hintergrund Berechnung'!$K$3165,$K202/($D202^0.515518364833551)*'Hintergrund Berechnung'!$K$3166),0)</f>
        <v>#DIV/0!</v>
      </c>
      <c r="T202" s="16">
        <f>ROUND(IF(C202&lt;16,$L202*'Hintergrund Berechnung'!$L$3165,$L202*'Hintergrund Berechnung'!$L$3166),0)</f>
        <v>0</v>
      </c>
      <c r="U202" s="16">
        <f>ROUND(IF(C202&lt;16,IF(M202&gt;0,(25-$M202)*'Hintergrund Berechnung'!$M$3165,0),IF(M202&gt;0,(25-$M202)*'Hintergrund Berechnung'!$M$3166,0)),0)</f>
        <v>0</v>
      </c>
      <c r="V202" s="18" t="e">
        <f t="shared" si="11"/>
        <v>#DIV/0!</v>
      </c>
    </row>
    <row r="203" spans="15:22" x14ac:dyDescent="0.5">
      <c r="O203" s="16">
        <f t="shared" si="9"/>
        <v>0</v>
      </c>
      <c r="P203" s="16" t="e">
        <f>IF($C203&lt;16,MAX($E203:$G203)/($D203^0.727399687532279)*'Hintergrund Berechnung'!$I$3165,MAX($E203:$G203)/($D203^0.727399687532279)*'Hintergrund Berechnung'!$I$3166)</f>
        <v>#DIV/0!</v>
      </c>
      <c r="Q203" s="16" t="e">
        <f>IF($C203&lt;16,MAX($H203:$J203)/($D203^0.727399687532279)*'Hintergrund Berechnung'!$I$3165,MAX($H203:$J203)/($D203^0.727399687532279)*'Hintergrund Berechnung'!$I$3166)</f>
        <v>#DIV/0!</v>
      </c>
      <c r="R203" s="16" t="e">
        <f t="shared" si="10"/>
        <v>#DIV/0!</v>
      </c>
      <c r="S203" s="16" t="e">
        <f>ROUND(IF(C203&lt;16,$K203/($D203^0.515518364833551)*'Hintergrund Berechnung'!$K$3165,$K203/($D203^0.515518364833551)*'Hintergrund Berechnung'!$K$3166),0)</f>
        <v>#DIV/0!</v>
      </c>
      <c r="T203" s="16">
        <f>ROUND(IF(C203&lt;16,$L203*'Hintergrund Berechnung'!$L$3165,$L203*'Hintergrund Berechnung'!$L$3166),0)</f>
        <v>0</v>
      </c>
      <c r="U203" s="16">
        <f>ROUND(IF(C203&lt;16,IF(M203&gt;0,(25-$M203)*'Hintergrund Berechnung'!$M$3165,0),IF(M203&gt;0,(25-$M203)*'Hintergrund Berechnung'!$M$3166,0)),0)</f>
        <v>0</v>
      </c>
      <c r="V203" s="18" t="e">
        <f t="shared" si="11"/>
        <v>#DIV/0!</v>
      </c>
    </row>
    <row r="204" spans="15:22" x14ac:dyDescent="0.5">
      <c r="O204" s="16">
        <f t="shared" si="9"/>
        <v>0</v>
      </c>
      <c r="P204" s="16" t="e">
        <f>IF($C204&lt;16,MAX($E204:$G204)/($D204^0.727399687532279)*'Hintergrund Berechnung'!$I$3165,MAX($E204:$G204)/($D204^0.727399687532279)*'Hintergrund Berechnung'!$I$3166)</f>
        <v>#DIV/0!</v>
      </c>
      <c r="Q204" s="16" t="e">
        <f>IF($C204&lt;16,MAX($H204:$J204)/($D204^0.727399687532279)*'Hintergrund Berechnung'!$I$3165,MAX($H204:$J204)/($D204^0.727399687532279)*'Hintergrund Berechnung'!$I$3166)</f>
        <v>#DIV/0!</v>
      </c>
      <c r="R204" s="16" t="e">
        <f t="shared" si="10"/>
        <v>#DIV/0!</v>
      </c>
      <c r="S204" s="16" t="e">
        <f>ROUND(IF(C204&lt;16,$K204/($D204^0.515518364833551)*'Hintergrund Berechnung'!$K$3165,$K204/($D204^0.515518364833551)*'Hintergrund Berechnung'!$K$3166),0)</f>
        <v>#DIV/0!</v>
      </c>
      <c r="T204" s="16">
        <f>ROUND(IF(C204&lt;16,$L204*'Hintergrund Berechnung'!$L$3165,$L204*'Hintergrund Berechnung'!$L$3166),0)</f>
        <v>0</v>
      </c>
      <c r="U204" s="16">
        <f>ROUND(IF(C204&lt;16,IF(M204&gt;0,(25-$M204)*'Hintergrund Berechnung'!$M$3165,0),IF(M204&gt;0,(25-$M204)*'Hintergrund Berechnung'!$M$3166,0)),0)</f>
        <v>0</v>
      </c>
      <c r="V204" s="18" t="e">
        <f t="shared" si="11"/>
        <v>#DIV/0!</v>
      </c>
    </row>
    <row r="205" spans="15:22" x14ac:dyDescent="0.5">
      <c r="O205" s="16">
        <f t="shared" si="9"/>
        <v>0</v>
      </c>
      <c r="P205" s="16" t="e">
        <f>IF($C205&lt;16,MAX($E205:$G205)/($D205^0.727399687532279)*'Hintergrund Berechnung'!$I$3165,MAX($E205:$G205)/($D205^0.727399687532279)*'Hintergrund Berechnung'!$I$3166)</f>
        <v>#DIV/0!</v>
      </c>
      <c r="Q205" s="16" t="e">
        <f>IF($C205&lt;16,MAX($H205:$J205)/($D205^0.727399687532279)*'Hintergrund Berechnung'!$I$3165,MAX($H205:$J205)/($D205^0.727399687532279)*'Hintergrund Berechnung'!$I$3166)</f>
        <v>#DIV/0!</v>
      </c>
      <c r="R205" s="16" t="e">
        <f t="shared" si="10"/>
        <v>#DIV/0!</v>
      </c>
      <c r="S205" s="16" t="e">
        <f>ROUND(IF(C205&lt;16,$K205/($D205^0.515518364833551)*'Hintergrund Berechnung'!$K$3165,$K205/($D205^0.515518364833551)*'Hintergrund Berechnung'!$K$3166),0)</f>
        <v>#DIV/0!</v>
      </c>
      <c r="T205" s="16">
        <f>ROUND(IF(C205&lt;16,$L205*'Hintergrund Berechnung'!$L$3165,$L205*'Hintergrund Berechnung'!$L$3166),0)</f>
        <v>0</v>
      </c>
      <c r="U205" s="16">
        <f>ROUND(IF(C205&lt;16,IF(M205&gt;0,(25-$M205)*'Hintergrund Berechnung'!$M$3165,0),IF(M205&gt;0,(25-$M205)*'Hintergrund Berechnung'!$M$3166,0)),0)</f>
        <v>0</v>
      </c>
      <c r="V205" s="18" t="e">
        <f t="shared" si="11"/>
        <v>#DIV/0!</v>
      </c>
    </row>
    <row r="206" spans="15:22" x14ac:dyDescent="0.5">
      <c r="O206" s="16">
        <f t="shared" si="9"/>
        <v>0</v>
      </c>
      <c r="P206" s="16" t="e">
        <f>IF($C206&lt;16,MAX($E206:$G206)/($D206^0.727399687532279)*'Hintergrund Berechnung'!$I$3165,MAX($E206:$G206)/($D206^0.727399687532279)*'Hintergrund Berechnung'!$I$3166)</f>
        <v>#DIV/0!</v>
      </c>
      <c r="Q206" s="16" t="e">
        <f>IF($C206&lt;16,MAX($H206:$J206)/($D206^0.727399687532279)*'Hintergrund Berechnung'!$I$3165,MAX($H206:$J206)/($D206^0.727399687532279)*'Hintergrund Berechnung'!$I$3166)</f>
        <v>#DIV/0!</v>
      </c>
      <c r="R206" s="16" t="e">
        <f t="shared" si="10"/>
        <v>#DIV/0!</v>
      </c>
      <c r="S206" s="16" t="e">
        <f>ROUND(IF(C206&lt;16,$K206/($D206^0.515518364833551)*'Hintergrund Berechnung'!$K$3165,$K206/($D206^0.515518364833551)*'Hintergrund Berechnung'!$K$3166),0)</f>
        <v>#DIV/0!</v>
      </c>
      <c r="T206" s="16">
        <f>ROUND(IF(C206&lt;16,$L206*'Hintergrund Berechnung'!$L$3165,$L206*'Hintergrund Berechnung'!$L$3166),0)</f>
        <v>0</v>
      </c>
      <c r="U206" s="16">
        <f>ROUND(IF(C206&lt;16,IF(M206&gt;0,(25-$M206)*'Hintergrund Berechnung'!$M$3165,0),IF(M206&gt;0,(25-$M206)*'Hintergrund Berechnung'!$M$3166,0)),0)</f>
        <v>0</v>
      </c>
      <c r="V206" s="18" t="e">
        <f t="shared" si="11"/>
        <v>#DIV/0!</v>
      </c>
    </row>
    <row r="207" spans="15:22" x14ac:dyDescent="0.5">
      <c r="O207" s="16">
        <f t="shared" si="9"/>
        <v>0</v>
      </c>
      <c r="P207" s="16" t="e">
        <f>IF($C207&lt;16,MAX($E207:$G207)/($D207^0.727399687532279)*'Hintergrund Berechnung'!$I$3165,MAX($E207:$G207)/($D207^0.727399687532279)*'Hintergrund Berechnung'!$I$3166)</f>
        <v>#DIV/0!</v>
      </c>
      <c r="Q207" s="16" t="e">
        <f>IF($C207&lt;16,MAX($H207:$J207)/($D207^0.727399687532279)*'Hintergrund Berechnung'!$I$3165,MAX($H207:$J207)/($D207^0.727399687532279)*'Hintergrund Berechnung'!$I$3166)</f>
        <v>#DIV/0!</v>
      </c>
      <c r="R207" s="16" t="e">
        <f t="shared" si="10"/>
        <v>#DIV/0!</v>
      </c>
      <c r="S207" s="16" t="e">
        <f>ROUND(IF(C207&lt;16,$K207/($D207^0.515518364833551)*'Hintergrund Berechnung'!$K$3165,$K207/($D207^0.515518364833551)*'Hintergrund Berechnung'!$K$3166),0)</f>
        <v>#DIV/0!</v>
      </c>
      <c r="T207" s="16">
        <f>ROUND(IF(C207&lt;16,$L207*'Hintergrund Berechnung'!$L$3165,$L207*'Hintergrund Berechnung'!$L$3166),0)</f>
        <v>0</v>
      </c>
      <c r="U207" s="16">
        <f>ROUND(IF(C207&lt;16,IF(M207&gt;0,(25-$M207)*'Hintergrund Berechnung'!$M$3165,0),IF(M207&gt;0,(25-$M207)*'Hintergrund Berechnung'!$M$3166,0)),0)</f>
        <v>0</v>
      </c>
      <c r="V207" s="18" t="e">
        <f t="shared" si="11"/>
        <v>#DIV/0!</v>
      </c>
    </row>
    <row r="208" spans="15:22" x14ac:dyDescent="0.5">
      <c r="O208" s="16">
        <f t="shared" si="9"/>
        <v>0</v>
      </c>
      <c r="P208" s="16" t="e">
        <f>IF($C208&lt;16,MAX($E208:$G208)/($D208^0.727399687532279)*'Hintergrund Berechnung'!$I$3165,MAX($E208:$G208)/($D208^0.727399687532279)*'Hintergrund Berechnung'!$I$3166)</f>
        <v>#DIV/0!</v>
      </c>
      <c r="Q208" s="16" t="e">
        <f>IF($C208&lt;16,MAX($H208:$J208)/($D208^0.727399687532279)*'Hintergrund Berechnung'!$I$3165,MAX($H208:$J208)/($D208^0.727399687532279)*'Hintergrund Berechnung'!$I$3166)</f>
        <v>#DIV/0!</v>
      </c>
      <c r="R208" s="16" t="e">
        <f t="shared" si="10"/>
        <v>#DIV/0!</v>
      </c>
      <c r="S208" s="16" t="e">
        <f>ROUND(IF(C208&lt;16,$K208/($D208^0.515518364833551)*'Hintergrund Berechnung'!$K$3165,$K208/($D208^0.515518364833551)*'Hintergrund Berechnung'!$K$3166),0)</f>
        <v>#DIV/0!</v>
      </c>
      <c r="T208" s="16">
        <f>ROUND(IF(C208&lt;16,$L208*'Hintergrund Berechnung'!$L$3165,$L208*'Hintergrund Berechnung'!$L$3166),0)</f>
        <v>0</v>
      </c>
      <c r="U208" s="16">
        <f>ROUND(IF(C208&lt;16,IF(M208&gt;0,(25-$M208)*'Hintergrund Berechnung'!$M$3165,0),IF(M208&gt;0,(25-$M208)*'Hintergrund Berechnung'!$M$3166,0)),0)</f>
        <v>0</v>
      </c>
      <c r="V208" s="18" t="e">
        <f t="shared" si="11"/>
        <v>#DIV/0!</v>
      </c>
    </row>
    <row r="209" spans="15:22" x14ac:dyDescent="0.5">
      <c r="O209" s="16">
        <f t="shared" si="9"/>
        <v>0</v>
      </c>
      <c r="P209" s="16" t="e">
        <f>IF($C209&lt;16,MAX($E209:$G209)/($D209^0.727399687532279)*'Hintergrund Berechnung'!$I$3165,MAX($E209:$G209)/($D209^0.727399687532279)*'Hintergrund Berechnung'!$I$3166)</f>
        <v>#DIV/0!</v>
      </c>
      <c r="Q209" s="16" t="e">
        <f>IF($C209&lt;16,MAX($H209:$J209)/($D209^0.727399687532279)*'Hintergrund Berechnung'!$I$3165,MAX($H209:$J209)/($D209^0.727399687532279)*'Hintergrund Berechnung'!$I$3166)</f>
        <v>#DIV/0!</v>
      </c>
      <c r="R209" s="16" t="e">
        <f t="shared" si="10"/>
        <v>#DIV/0!</v>
      </c>
      <c r="S209" s="16" t="e">
        <f>ROUND(IF(C209&lt;16,$K209/($D209^0.515518364833551)*'Hintergrund Berechnung'!$K$3165,$K209/($D209^0.515518364833551)*'Hintergrund Berechnung'!$K$3166),0)</f>
        <v>#DIV/0!</v>
      </c>
      <c r="T209" s="16">
        <f>ROUND(IF(C209&lt;16,$L209*'Hintergrund Berechnung'!$L$3165,$L209*'Hintergrund Berechnung'!$L$3166),0)</f>
        <v>0</v>
      </c>
      <c r="U209" s="16">
        <f>ROUND(IF(C209&lt;16,IF(M209&gt;0,(25-$M209)*'Hintergrund Berechnung'!$M$3165,0),IF(M209&gt;0,(25-$M209)*'Hintergrund Berechnung'!$M$3166,0)),0)</f>
        <v>0</v>
      </c>
      <c r="V209" s="18" t="e">
        <f t="shared" si="11"/>
        <v>#DIV/0!</v>
      </c>
    </row>
    <row r="210" spans="15:22" x14ac:dyDescent="0.5">
      <c r="O210" s="16">
        <f t="shared" si="9"/>
        <v>0</v>
      </c>
      <c r="P210" s="16" t="e">
        <f>IF($C210&lt;16,MAX($E210:$G210)/($D210^0.727399687532279)*'Hintergrund Berechnung'!$I$3165,MAX($E210:$G210)/($D210^0.727399687532279)*'Hintergrund Berechnung'!$I$3166)</f>
        <v>#DIV/0!</v>
      </c>
      <c r="Q210" s="16" t="e">
        <f>IF($C210&lt;16,MAX($H210:$J210)/($D210^0.727399687532279)*'Hintergrund Berechnung'!$I$3165,MAX($H210:$J210)/($D210^0.727399687532279)*'Hintergrund Berechnung'!$I$3166)</f>
        <v>#DIV/0!</v>
      </c>
      <c r="R210" s="16" t="e">
        <f t="shared" si="10"/>
        <v>#DIV/0!</v>
      </c>
      <c r="S210" s="16" t="e">
        <f>ROUND(IF(C210&lt;16,$K210/($D210^0.515518364833551)*'Hintergrund Berechnung'!$K$3165,$K210/($D210^0.515518364833551)*'Hintergrund Berechnung'!$K$3166),0)</f>
        <v>#DIV/0!</v>
      </c>
      <c r="T210" s="16">
        <f>ROUND(IF(C210&lt;16,$L210*'Hintergrund Berechnung'!$L$3165,$L210*'Hintergrund Berechnung'!$L$3166),0)</f>
        <v>0</v>
      </c>
      <c r="U210" s="16">
        <f>ROUND(IF(C210&lt;16,IF(M210&gt;0,(25-$M210)*'Hintergrund Berechnung'!$M$3165,0),IF(M210&gt;0,(25-$M210)*'Hintergrund Berechnung'!$M$3166,0)),0)</f>
        <v>0</v>
      </c>
      <c r="V210" s="18" t="e">
        <f t="shared" si="11"/>
        <v>#DIV/0!</v>
      </c>
    </row>
    <row r="211" spans="15:22" x14ac:dyDescent="0.5">
      <c r="O211" s="16">
        <f t="shared" si="9"/>
        <v>0</v>
      </c>
      <c r="P211" s="16" t="e">
        <f>IF($C211&lt;16,MAX($E211:$G211)/($D211^0.727399687532279)*'Hintergrund Berechnung'!$I$3165,MAX($E211:$G211)/($D211^0.727399687532279)*'Hintergrund Berechnung'!$I$3166)</f>
        <v>#DIV/0!</v>
      </c>
      <c r="Q211" s="16" t="e">
        <f>IF($C211&lt;16,MAX($H211:$J211)/($D211^0.727399687532279)*'Hintergrund Berechnung'!$I$3165,MAX($H211:$J211)/($D211^0.727399687532279)*'Hintergrund Berechnung'!$I$3166)</f>
        <v>#DIV/0!</v>
      </c>
      <c r="R211" s="16" t="e">
        <f t="shared" si="10"/>
        <v>#DIV/0!</v>
      </c>
      <c r="S211" s="16" t="e">
        <f>ROUND(IF(C211&lt;16,$K211/($D211^0.515518364833551)*'Hintergrund Berechnung'!$K$3165,$K211/($D211^0.515518364833551)*'Hintergrund Berechnung'!$K$3166),0)</f>
        <v>#DIV/0!</v>
      </c>
      <c r="T211" s="16">
        <f>ROUND(IF(C211&lt;16,$L211*'Hintergrund Berechnung'!$L$3165,$L211*'Hintergrund Berechnung'!$L$3166),0)</f>
        <v>0</v>
      </c>
      <c r="U211" s="16">
        <f>ROUND(IF(C211&lt;16,IF(M211&gt;0,(25-$M211)*'Hintergrund Berechnung'!$M$3165,0),IF(M211&gt;0,(25-$M211)*'Hintergrund Berechnung'!$M$3166,0)),0)</f>
        <v>0</v>
      </c>
      <c r="V211" s="18" t="e">
        <f t="shared" si="11"/>
        <v>#DIV/0!</v>
      </c>
    </row>
    <row r="212" spans="15:22" x14ac:dyDescent="0.5">
      <c r="O212" s="16">
        <f t="shared" si="9"/>
        <v>0</v>
      </c>
      <c r="P212" s="16" t="e">
        <f>IF($C212&lt;16,MAX($E212:$G212)/($D212^0.727399687532279)*'Hintergrund Berechnung'!$I$3165,MAX($E212:$G212)/($D212^0.727399687532279)*'Hintergrund Berechnung'!$I$3166)</f>
        <v>#DIV/0!</v>
      </c>
      <c r="Q212" s="16" t="e">
        <f>IF($C212&lt;16,MAX($H212:$J212)/($D212^0.727399687532279)*'Hintergrund Berechnung'!$I$3165,MAX($H212:$J212)/($D212^0.727399687532279)*'Hintergrund Berechnung'!$I$3166)</f>
        <v>#DIV/0!</v>
      </c>
      <c r="R212" s="16" t="e">
        <f t="shared" si="10"/>
        <v>#DIV/0!</v>
      </c>
      <c r="S212" s="16" t="e">
        <f>ROUND(IF(C212&lt;16,$K212/($D212^0.515518364833551)*'Hintergrund Berechnung'!$K$3165,$K212/($D212^0.515518364833551)*'Hintergrund Berechnung'!$K$3166),0)</f>
        <v>#DIV/0!</v>
      </c>
      <c r="T212" s="16">
        <f>ROUND(IF(C212&lt;16,$L212*'Hintergrund Berechnung'!$L$3165,$L212*'Hintergrund Berechnung'!$L$3166),0)</f>
        <v>0</v>
      </c>
      <c r="U212" s="16">
        <f>ROUND(IF(C212&lt;16,IF(M212&gt;0,(25-$M212)*'Hintergrund Berechnung'!$M$3165,0),IF(M212&gt;0,(25-$M212)*'Hintergrund Berechnung'!$M$3166,0)),0)</f>
        <v>0</v>
      </c>
      <c r="V212" s="18" t="e">
        <f t="shared" si="11"/>
        <v>#DIV/0!</v>
      </c>
    </row>
    <row r="213" spans="15:22" x14ac:dyDescent="0.5">
      <c r="O213" s="16">
        <f t="shared" si="9"/>
        <v>0</v>
      </c>
      <c r="P213" s="16" t="e">
        <f>IF($C213&lt;16,MAX($E213:$G213)/($D213^0.727399687532279)*'Hintergrund Berechnung'!$I$3165,MAX($E213:$G213)/($D213^0.727399687532279)*'Hintergrund Berechnung'!$I$3166)</f>
        <v>#DIV/0!</v>
      </c>
      <c r="Q213" s="16" t="e">
        <f>IF($C213&lt;16,MAX($H213:$J213)/($D213^0.727399687532279)*'Hintergrund Berechnung'!$I$3165,MAX($H213:$J213)/($D213^0.727399687532279)*'Hintergrund Berechnung'!$I$3166)</f>
        <v>#DIV/0!</v>
      </c>
      <c r="R213" s="16" t="e">
        <f t="shared" si="10"/>
        <v>#DIV/0!</v>
      </c>
      <c r="S213" s="16" t="e">
        <f>ROUND(IF(C213&lt;16,$K213/($D213^0.515518364833551)*'Hintergrund Berechnung'!$K$3165,$K213/($D213^0.515518364833551)*'Hintergrund Berechnung'!$K$3166),0)</f>
        <v>#DIV/0!</v>
      </c>
      <c r="T213" s="16">
        <f>ROUND(IF(C213&lt;16,$L213*'Hintergrund Berechnung'!$L$3165,$L213*'Hintergrund Berechnung'!$L$3166),0)</f>
        <v>0</v>
      </c>
      <c r="U213" s="16">
        <f>ROUND(IF(C213&lt;16,IF(M213&gt;0,(25-$M213)*'Hintergrund Berechnung'!$M$3165,0),IF(M213&gt;0,(25-$M213)*'Hintergrund Berechnung'!$M$3166,0)),0)</f>
        <v>0</v>
      </c>
      <c r="V213" s="18" t="e">
        <f t="shared" si="11"/>
        <v>#DIV/0!</v>
      </c>
    </row>
    <row r="214" spans="15:22" x14ac:dyDescent="0.5">
      <c r="O214" s="16">
        <f t="shared" si="9"/>
        <v>0</v>
      </c>
      <c r="P214" s="16" t="e">
        <f>IF($C214&lt;16,MAX($E214:$G214)/($D214^0.727399687532279)*'Hintergrund Berechnung'!$I$3165,MAX($E214:$G214)/($D214^0.727399687532279)*'Hintergrund Berechnung'!$I$3166)</f>
        <v>#DIV/0!</v>
      </c>
      <c r="Q214" s="16" t="e">
        <f>IF($C214&lt;16,MAX($H214:$J214)/($D214^0.727399687532279)*'Hintergrund Berechnung'!$I$3165,MAX($H214:$J214)/($D214^0.727399687532279)*'Hintergrund Berechnung'!$I$3166)</f>
        <v>#DIV/0!</v>
      </c>
      <c r="R214" s="16" t="e">
        <f t="shared" si="10"/>
        <v>#DIV/0!</v>
      </c>
      <c r="S214" s="16" t="e">
        <f>ROUND(IF(C214&lt;16,$K214/($D214^0.515518364833551)*'Hintergrund Berechnung'!$K$3165,$K214/($D214^0.515518364833551)*'Hintergrund Berechnung'!$K$3166),0)</f>
        <v>#DIV/0!</v>
      </c>
      <c r="T214" s="16">
        <f>ROUND(IF(C214&lt;16,$L214*'Hintergrund Berechnung'!$L$3165,$L214*'Hintergrund Berechnung'!$L$3166),0)</f>
        <v>0</v>
      </c>
      <c r="U214" s="16">
        <f>ROUND(IF(C214&lt;16,IF(M214&gt;0,(25-$M214)*'Hintergrund Berechnung'!$M$3165,0),IF(M214&gt;0,(25-$M214)*'Hintergrund Berechnung'!$M$3166,0)),0)</f>
        <v>0</v>
      </c>
      <c r="V214" s="18" t="e">
        <f t="shared" si="11"/>
        <v>#DIV/0!</v>
      </c>
    </row>
    <row r="215" spans="15:22" x14ac:dyDescent="0.5">
      <c r="O215" s="16">
        <f t="shared" si="9"/>
        <v>0</v>
      </c>
      <c r="P215" s="16" t="e">
        <f>IF($C215&lt;16,MAX($E215:$G215)/($D215^0.727399687532279)*'Hintergrund Berechnung'!$I$3165,MAX($E215:$G215)/($D215^0.727399687532279)*'Hintergrund Berechnung'!$I$3166)</f>
        <v>#DIV/0!</v>
      </c>
      <c r="Q215" s="16" t="e">
        <f>IF($C215&lt;16,MAX($H215:$J215)/($D215^0.727399687532279)*'Hintergrund Berechnung'!$I$3165,MAX($H215:$J215)/($D215^0.727399687532279)*'Hintergrund Berechnung'!$I$3166)</f>
        <v>#DIV/0!</v>
      </c>
      <c r="R215" s="16" t="e">
        <f t="shared" si="10"/>
        <v>#DIV/0!</v>
      </c>
      <c r="S215" s="16" t="e">
        <f>ROUND(IF(C215&lt;16,$K215/($D215^0.515518364833551)*'Hintergrund Berechnung'!$K$3165,$K215/($D215^0.515518364833551)*'Hintergrund Berechnung'!$K$3166),0)</f>
        <v>#DIV/0!</v>
      </c>
      <c r="T215" s="16">
        <f>ROUND(IF(C215&lt;16,$L215*'Hintergrund Berechnung'!$L$3165,$L215*'Hintergrund Berechnung'!$L$3166),0)</f>
        <v>0</v>
      </c>
      <c r="U215" s="16">
        <f>ROUND(IF(C215&lt;16,IF(M215&gt;0,(25-$M215)*'Hintergrund Berechnung'!$M$3165,0),IF(M215&gt;0,(25-$M215)*'Hintergrund Berechnung'!$M$3166,0)),0)</f>
        <v>0</v>
      </c>
      <c r="V215" s="18" t="e">
        <f t="shared" si="11"/>
        <v>#DIV/0!</v>
      </c>
    </row>
    <row r="216" spans="15:22" x14ac:dyDescent="0.5">
      <c r="O216" s="16">
        <f t="shared" si="9"/>
        <v>0</v>
      </c>
      <c r="P216" s="16" t="e">
        <f>IF($C216&lt;16,MAX($E216:$G216)/($D216^0.727399687532279)*'Hintergrund Berechnung'!$I$3165,MAX($E216:$G216)/($D216^0.727399687532279)*'Hintergrund Berechnung'!$I$3166)</f>
        <v>#DIV/0!</v>
      </c>
      <c r="Q216" s="16" t="e">
        <f>IF($C216&lt;16,MAX($H216:$J216)/($D216^0.727399687532279)*'Hintergrund Berechnung'!$I$3165,MAX($H216:$J216)/($D216^0.727399687532279)*'Hintergrund Berechnung'!$I$3166)</f>
        <v>#DIV/0!</v>
      </c>
      <c r="R216" s="16" t="e">
        <f t="shared" si="10"/>
        <v>#DIV/0!</v>
      </c>
      <c r="S216" s="16" t="e">
        <f>ROUND(IF(C216&lt;16,$K216/($D216^0.515518364833551)*'Hintergrund Berechnung'!$K$3165,$K216/($D216^0.515518364833551)*'Hintergrund Berechnung'!$K$3166),0)</f>
        <v>#DIV/0!</v>
      </c>
      <c r="T216" s="16">
        <f>ROUND(IF(C216&lt;16,$L216*'Hintergrund Berechnung'!$L$3165,$L216*'Hintergrund Berechnung'!$L$3166),0)</f>
        <v>0</v>
      </c>
      <c r="U216" s="16">
        <f>ROUND(IF(C216&lt;16,IF(M216&gt;0,(25-$M216)*'Hintergrund Berechnung'!$M$3165,0),IF(M216&gt;0,(25-$M216)*'Hintergrund Berechnung'!$M$3166,0)),0)</f>
        <v>0</v>
      </c>
      <c r="V216" s="18" t="e">
        <f t="shared" si="11"/>
        <v>#DIV/0!</v>
      </c>
    </row>
    <row r="217" spans="15:22" x14ac:dyDescent="0.5">
      <c r="O217" s="16">
        <f t="shared" si="9"/>
        <v>0</v>
      </c>
      <c r="P217" s="16" t="e">
        <f>IF($C217&lt;16,MAX($E217:$G217)/($D217^0.727399687532279)*'Hintergrund Berechnung'!$I$3165,MAX($E217:$G217)/($D217^0.727399687532279)*'Hintergrund Berechnung'!$I$3166)</f>
        <v>#DIV/0!</v>
      </c>
      <c r="Q217" s="16" t="e">
        <f>IF($C217&lt;16,MAX($H217:$J217)/($D217^0.727399687532279)*'Hintergrund Berechnung'!$I$3165,MAX($H217:$J217)/($D217^0.727399687532279)*'Hintergrund Berechnung'!$I$3166)</f>
        <v>#DIV/0!</v>
      </c>
      <c r="R217" s="16" t="e">
        <f t="shared" si="10"/>
        <v>#DIV/0!</v>
      </c>
      <c r="S217" s="16" t="e">
        <f>ROUND(IF(C217&lt;16,$K217/($D217^0.515518364833551)*'Hintergrund Berechnung'!$K$3165,$K217/($D217^0.515518364833551)*'Hintergrund Berechnung'!$K$3166),0)</f>
        <v>#DIV/0!</v>
      </c>
      <c r="T217" s="16">
        <f>ROUND(IF(C217&lt;16,$L217*'Hintergrund Berechnung'!$L$3165,$L217*'Hintergrund Berechnung'!$L$3166),0)</f>
        <v>0</v>
      </c>
      <c r="U217" s="16">
        <f>ROUND(IF(C217&lt;16,IF(M217&gt;0,(25-$M217)*'Hintergrund Berechnung'!$M$3165,0),IF(M217&gt;0,(25-$M217)*'Hintergrund Berechnung'!$M$3166,0)),0)</f>
        <v>0</v>
      </c>
      <c r="V217" s="18" t="e">
        <f t="shared" si="11"/>
        <v>#DIV/0!</v>
      </c>
    </row>
    <row r="218" spans="15:22" x14ac:dyDescent="0.5">
      <c r="O218" s="16">
        <f t="shared" si="9"/>
        <v>0</v>
      </c>
      <c r="P218" s="16" t="e">
        <f>IF($C218&lt;16,MAX($E218:$G218)/($D218^0.727399687532279)*'Hintergrund Berechnung'!$I$3165,MAX($E218:$G218)/($D218^0.727399687532279)*'Hintergrund Berechnung'!$I$3166)</f>
        <v>#DIV/0!</v>
      </c>
      <c r="Q218" s="16" t="e">
        <f>IF($C218&lt;16,MAX($H218:$J218)/($D218^0.727399687532279)*'Hintergrund Berechnung'!$I$3165,MAX($H218:$J218)/($D218^0.727399687532279)*'Hintergrund Berechnung'!$I$3166)</f>
        <v>#DIV/0!</v>
      </c>
      <c r="R218" s="16" t="e">
        <f t="shared" si="10"/>
        <v>#DIV/0!</v>
      </c>
      <c r="S218" s="16" t="e">
        <f>ROUND(IF(C218&lt;16,$K218/($D218^0.515518364833551)*'Hintergrund Berechnung'!$K$3165,$K218/($D218^0.515518364833551)*'Hintergrund Berechnung'!$K$3166),0)</f>
        <v>#DIV/0!</v>
      </c>
      <c r="T218" s="16">
        <f>ROUND(IF(C218&lt;16,$L218*'Hintergrund Berechnung'!$L$3165,$L218*'Hintergrund Berechnung'!$L$3166),0)</f>
        <v>0</v>
      </c>
      <c r="U218" s="16">
        <f>ROUND(IF(C218&lt;16,IF(M218&gt;0,(25-$M218)*'Hintergrund Berechnung'!$M$3165,0),IF(M218&gt;0,(25-$M218)*'Hintergrund Berechnung'!$M$3166,0)),0)</f>
        <v>0</v>
      </c>
      <c r="V218" s="18" t="e">
        <f t="shared" si="11"/>
        <v>#DIV/0!</v>
      </c>
    </row>
    <row r="219" spans="15:22" x14ac:dyDescent="0.5">
      <c r="O219" s="16">
        <f t="shared" si="9"/>
        <v>0</v>
      </c>
      <c r="P219" s="16" t="e">
        <f>IF($C219&lt;16,MAX($E219:$G219)/($D219^0.727399687532279)*'Hintergrund Berechnung'!$I$3165,MAX($E219:$G219)/($D219^0.727399687532279)*'Hintergrund Berechnung'!$I$3166)</f>
        <v>#DIV/0!</v>
      </c>
      <c r="Q219" s="16" t="e">
        <f>IF($C219&lt;16,MAX($H219:$J219)/($D219^0.727399687532279)*'Hintergrund Berechnung'!$I$3165,MAX($H219:$J219)/($D219^0.727399687532279)*'Hintergrund Berechnung'!$I$3166)</f>
        <v>#DIV/0!</v>
      </c>
      <c r="R219" s="16" t="e">
        <f t="shared" si="10"/>
        <v>#DIV/0!</v>
      </c>
      <c r="S219" s="16" t="e">
        <f>ROUND(IF(C219&lt;16,$K219/($D219^0.515518364833551)*'Hintergrund Berechnung'!$K$3165,$K219/($D219^0.515518364833551)*'Hintergrund Berechnung'!$K$3166),0)</f>
        <v>#DIV/0!</v>
      </c>
      <c r="T219" s="16">
        <f>ROUND(IF(C219&lt;16,$L219*'Hintergrund Berechnung'!$L$3165,$L219*'Hintergrund Berechnung'!$L$3166),0)</f>
        <v>0</v>
      </c>
      <c r="U219" s="16">
        <f>ROUND(IF(C219&lt;16,IF(M219&gt;0,(25-$M219)*'Hintergrund Berechnung'!$M$3165,0),IF(M219&gt;0,(25-$M219)*'Hintergrund Berechnung'!$M$3166,0)),0)</f>
        <v>0</v>
      </c>
      <c r="V219" s="18" t="e">
        <f t="shared" si="11"/>
        <v>#DIV/0!</v>
      </c>
    </row>
    <row r="220" spans="15:22" x14ac:dyDescent="0.5">
      <c r="O220" s="16">
        <f t="shared" si="9"/>
        <v>0</v>
      </c>
      <c r="P220" s="16" t="e">
        <f>IF($C220&lt;16,MAX($E220:$G220)/($D220^0.727399687532279)*'Hintergrund Berechnung'!$I$3165,MAX($E220:$G220)/($D220^0.727399687532279)*'Hintergrund Berechnung'!$I$3166)</f>
        <v>#DIV/0!</v>
      </c>
      <c r="Q220" s="16" t="e">
        <f>IF($C220&lt;16,MAX($H220:$J220)/($D220^0.727399687532279)*'Hintergrund Berechnung'!$I$3165,MAX($H220:$J220)/($D220^0.727399687532279)*'Hintergrund Berechnung'!$I$3166)</f>
        <v>#DIV/0!</v>
      </c>
      <c r="R220" s="16" t="e">
        <f t="shared" si="10"/>
        <v>#DIV/0!</v>
      </c>
      <c r="S220" s="16" t="e">
        <f>ROUND(IF(C220&lt;16,$K220/($D220^0.515518364833551)*'Hintergrund Berechnung'!$K$3165,$K220/($D220^0.515518364833551)*'Hintergrund Berechnung'!$K$3166),0)</f>
        <v>#DIV/0!</v>
      </c>
      <c r="T220" s="16">
        <f>ROUND(IF(C220&lt;16,$L220*'Hintergrund Berechnung'!$L$3165,$L220*'Hintergrund Berechnung'!$L$3166),0)</f>
        <v>0</v>
      </c>
      <c r="U220" s="16">
        <f>ROUND(IF(C220&lt;16,IF(M220&gt;0,(25-$M220)*'Hintergrund Berechnung'!$M$3165,0),IF(M220&gt;0,(25-$M220)*'Hintergrund Berechnung'!$M$3166,0)),0)</f>
        <v>0</v>
      </c>
      <c r="V220" s="18" t="e">
        <f t="shared" si="11"/>
        <v>#DIV/0!</v>
      </c>
    </row>
    <row r="221" spans="15:22" x14ac:dyDescent="0.5">
      <c r="O221" s="16">
        <f t="shared" si="9"/>
        <v>0</v>
      </c>
      <c r="P221" s="16" t="e">
        <f>IF($C221&lt;16,MAX($E221:$G221)/($D221^0.727399687532279)*'Hintergrund Berechnung'!$I$3165,MAX($E221:$G221)/($D221^0.727399687532279)*'Hintergrund Berechnung'!$I$3166)</f>
        <v>#DIV/0!</v>
      </c>
      <c r="Q221" s="16" t="e">
        <f>IF($C221&lt;16,MAX($H221:$J221)/($D221^0.727399687532279)*'Hintergrund Berechnung'!$I$3165,MAX($H221:$J221)/($D221^0.727399687532279)*'Hintergrund Berechnung'!$I$3166)</f>
        <v>#DIV/0!</v>
      </c>
      <c r="R221" s="16" t="e">
        <f t="shared" si="10"/>
        <v>#DIV/0!</v>
      </c>
      <c r="S221" s="16" t="e">
        <f>ROUND(IF(C221&lt;16,$K221/($D221^0.515518364833551)*'Hintergrund Berechnung'!$K$3165,$K221/($D221^0.515518364833551)*'Hintergrund Berechnung'!$K$3166),0)</f>
        <v>#DIV/0!</v>
      </c>
      <c r="T221" s="16">
        <f>ROUND(IF(C221&lt;16,$L221*'Hintergrund Berechnung'!$L$3165,$L221*'Hintergrund Berechnung'!$L$3166),0)</f>
        <v>0</v>
      </c>
      <c r="U221" s="16">
        <f>ROUND(IF(C221&lt;16,IF(M221&gt;0,(25-$M221)*'Hintergrund Berechnung'!$M$3165,0),IF(M221&gt;0,(25-$M221)*'Hintergrund Berechnung'!$M$3166,0)),0)</f>
        <v>0</v>
      </c>
      <c r="V221" s="18" t="e">
        <f t="shared" si="11"/>
        <v>#DIV/0!</v>
      </c>
    </row>
    <row r="222" spans="15:22" x14ac:dyDescent="0.5">
      <c r="O222" s="16">
        <f t="shared" si="9"/>
        <v>0</v>
      </c>
      <c r="P222" s="16" t="e">
        <f>IF($C222&lt;16,MAX($E222:$G222)/($D222^0.727399687532279)*'Hintergrund Berechnung'!$I$3165,MAX($E222:$G222)/($D222^0.727399687532279)*'Hintergrund Berechnung'!$I$3166)</f>
        <v>#DIV/0!</v>
      </c>
      <c r="Q222" s="16" t="e">
        <f>IF($C222&lt;16,MAX($H222:$J222)/($D222^0.727399687532279)*'Hintergrund Berechnung'!$I$3165,MAX($H222:$J222)/($D222^0.727399687532279)*'Hintergrund Berechnung'!$I$3166)</f>
        <v>#DIV/0!</v>
      </c>
      <c r="R222" s="16" t="e">
        <f t="shared" si="10"/>
        <v>#DIV/0!</v>
      </c>
      <c r="S222" s="16" t="e">
        <f>ROUND(IF(C222&lt;16,$K222/($D222^0.515518364833551)*'Hintergrund Berechnung'!$K$3165,$K222/($D222^0.515518364833551)*'Hintergrund Berechnung'!$K$3166),0)</f>
        <v>#DIV/0!</v>
      </c>
      <c r="T222" s="16">
        <f>ROUND(IF(C222&lt;16,$L222*'Hintergrund Berechnung'!$L$3165,$L222*'Hintergrund Berechnung'!$L$3166),0)</f>
        <v>0</v>
      </c>
      <c r="U222" s="16">
        <f>ROUND(IF(C222&lt;16,IF(M222&gt;0,(25-$M222)*'Hintergrund Berechnung'!$M$3165,0),IF(M222&gt;0,(25-$M222)*'Hintergrund Berechnung'!$M$3166,0)),0)</f>
        <v>0</v>
      </c>
      <c r="V222" s="18" t="e">
        <f t="shared" si="11"/>
        <v>#DIV/0!</v>
      </c>
    </row>
    <row r="223" spans="15:22" x14ac:dyDescent="0.5">
      <c r="O223" s="16">
        <f t="shared" si="9"/>
        <v>0</v>
      </c>
      <c r="P223" s="16" t="e">
        <f>IF($C223&lt;16,MAX($E223:$G223)/($D223^0.727399687532279)*'Hintergrund Berechnung'!$I$3165,MAX($E223:$G223)/($D223^0.727399687532279)*'Hintergrund Berechnung'!$I$3166)</f>
        <v>#DIV/0!</v>
      </c>
      <c r="Q223" s="16" t="e">
        <f>IF($C223&lt;16,MAX($H223:$J223)/($D223^0.727399687532279)*'Hintergrund Berechnung'!$I$3165,MAX($H223:$J223)/($D223^0.727399687532279)*'Hintergrund Berechnung'!$I$3166)</f>
        <v>#DIV/0!</v>
      </c>
      <c r="R223" s="16" t="e">
        <f t="shared" si="10"/>
        <v>#DIV/0!</v>
      </c>
      <c r="S223" s="16" t="e">
        <f>ROUND(IF(C223&lt;16,$K223/($D223^0.515518364833551)*'Hintergrund Berechnung'!$K$3165,$K223/($D223^0.515518364833551)*'Hintergrund Berechnung'!$K$3166),0)</f>
        <v>#DIV/0!</v>
      </c>
      <c r="T223" s="16">
        <f>ROUND(IF(C223&lt;16,$L223*'Hintergrund Berechnung'!$L$3165,$L223*'Hintergrund Berechnung'!$L$3166),0)</f>
        <v>0</v>
      </c>
      <c r="U223" s="16">
        <f>ROUND(IF(C223&lt;16,IF(M223&gt;0,(25-$M223)*'Hintergrund Berechnung'!$M$3165,0),IF(M223&gt;0,(25-$M223)*'Hintergrund Berechnung'!$M$3166,0)),0)</f>
        <v>0</v>
      </c>
      <c r="V223" s="18" t="e">
        <f t="shared" si="11"/>
        <v>#DIV/0!</v>
      </c>
    </row>
    <row r="224" spans="15:22" x14ac:dyDescent="0.5">
      <c r="O224" s="16">
        <f t="shared" si="9"/>
        <v>0</v>
      </c>
      <c r="P224" s="16" t="e">
        <f>IF($C224&lt;16,MAX($E224:$G224)/($D224^0.727399687532279)*'Hintergrund Berechnung'!$I$3165,MAX($E224:$G224)/($D224^0.727399687532279)*'Hintergrund Berechnung'!$I$3166)</f>
        <v>#DIV/0!</v>
      </c>
      <c r="Q224" s="16" t="e">
        <f>IF($C224&lt;16,MAX($H224:$J224)/($D224^0.727399687532279)*'Hintergrund Berechnung'!$I$3165,MAX($H224:$J224)/($D224^0.727399687532279)*'Hintergrund Berechnung'!$I$3166)</f>
        <v>#DIV/0!</v>
      </c>
      <c r="R224" s="16" t="e">
        <f t="shared" si="10"/>
        <v>#DIV/0!</v>
      </c>
      <c r="S224" s="16" t="e">
        <f>ROUND(IF(C224&lt;16,$K224/($D224^0.515518364833551)*'Hintergrund Berechnung'!$K$3165,$K224/($D224^0.515518364833551)*'Hintergrund Berechnung'!$K$3166),0)</f>
        <v>#DIV/0!</v>
      </c>
      <c r="T224" s="16">
        <f>ROUND(IF(C224&lt;16,$L224*'Hintergrund Berechnung'!$L$3165,$L224*'Hintergrund Berechnung'!$L$3166),0)</f>
        <v>0</v>
      </c>
      <c r="U224" s="16">
        <f>ROUND(IF(C224&lt;16,IF(M224&gt;0,(25-$M224)*'Hintergrund Berechnung'!$M$3165,0),IF(M224&gt;0,(25-$M224)*'Hintergrund Berechnung'!$M$3166,0)),0)</f>
        <v>0</v>
      </c>
      <c r="V224" s="18" t="e">
        <f t="shared" si="11"/>
        <v>#DIV/0!</v>
      </c>
    </row>
    <row r="225" spans="15:22" x14ac:dyDescent="0.5">
      <c r="O225" s="16">
        <f t="shared" si="9"/>
        <v>0</v>
      </c>
      <c r="P225" s="16" t="e">
        <f>IF($C225&lt;16,MAX($E225:$G225)/($D225^0.727399687532279)*'Hintergrund Berechnung'!$I$3165,MAX($E225:$G225)/($D225^0.727399687532279)*'Hintergrund Berechnung'!$I$3166)</f>
        <v>#DIV/0!</v>
      </c>
      <c r="Q225" s="16" t="e">
        <f>IF($C225&lt;16,MAX($H225:$J225)/($D225^0.727399687532279)*'Hintergrund Berechnung'!$I$3165,MAX($H225:$J225)/($D225^0.727399687532279)*'Hintergrund Berechnung'!$I$3166)</f>
        <v>#DIV/0!</v>
      </c>
      <c r="R225" s="16" t="e">
        <f t="shared" si="10"/>
        <v>#DIV/0!</v>
      </c>
      <c r="S225" s="16" t="e">
        <f>ROUND(IF(C225&lt;16,$K225/($D225^0.515518364833551)*'Hintergrund Berechnung'!$K$3165,$K225/($D225^0.515518364833551)*'Hintergrund Berechnung'!$K$3166),0)</f>
        <v>#DIV/0!</v>
      </c>
      <c r="T225" s="16">
        <f>ROUND(IF(C225&lt;16,$L225*'Hintergrund Berechnung'!$L$3165,$L225*'Hintergrund Berechnung'!$L$3166),0)</f>
        <v>0</v>
      </c>
      <c r="U225" s="16">
        <f>ROUND(IF(C225&lt;16,IF(M225&gt;0,(25-$M225)*'Hintergrund Berechnung'!$M$3165,0),IF(M225&gt;0,(25-$M225)*'Hintergrund Berechnung'!$M$3166,0)),0)</f>
        <v>0</v>
      </c>
      <c r="V225" s="18" t="e">
        <f t="shared" si="11"/>
        <v>#DIV/0!</v>
      </c>
    </row>
    <row r="226" spans="15:22" x14ac:dyDescent="0.5">
      <c r="O226" s="16">
        <f t="shared" si="9"/>
        <v>0</v>
      </c>
      <c r="P226" s="16" t="e">
        <f>IF($C226&lt;16,MAX($E226:$G226)/($D226^0.727399687532279)*'Hintergrund Berechnung'!$I$3165,MAX($E226:$G226)/($D226^0.727399687532279)*'Hintergrund Berechnung'!$I$3166)</f>
        <v>#DIV/0!</v>
      </c>
      <c r="Q226" s="16" t="e">
        <f>IF($C226&lt;16,MAX($H226:$J226)/($D226^0.727399687532279)*'Hintergrund Berechnung'!$I$3165,MAX($H226:$J226)/($D226^0.727399687532279)*'Hintergrund Berechnung'!$I$3166)</f>
        <v>#DIV/0!</v>
      </c>
      <c r="R226" s="16" t="e">
        <f t="shared" si="10"/>
        <v>#DIV/0!</v>
      </c>
      <c r="S226" s="16" t="e">
        <f>ROUND(IF(C226&lt;16,$K226/($D226^0.515518364833551)*'Hintergrund Berechnung'!$K$3165,$K226/($D226^0.515518364833551)*'Hintergrund Berechnung'!$K$3166),0)</f>
        <v>#DIV/0!</v>
      </c>
      <c r="T226" s="16">
        <f>ROUND(IF(C226&lt;16,$L226*'Hintergrund Berechnung'!$L$3165,$L226*'Hintergrund Berechnung'!$L$3166),0)</f>
        <v>0</v>
      </c>
      <c r="U226" s="16">
        <f>ROUND(IF(C226&lt;16,IF(M226&gt;0,(25-$M226)*'Hintergrund Berechnung'!$M$3165,0),IF(M226&gt;0,(25-$M226)*'Hintergrund Berechnung'!$M$3166,0)),0)</f>
        <v>0</v>
      </c>
      <c r="V226" s="18" t="e">
        <f t="shared" si="11"/>
        <v>#DIV/0!</v>
      </c>
    </row>
    <row r="227" spans="15:22" x14ac:dyDescent="0.5">
      <c r="O227" s="16">
        <f t="shared" si="9"/>
        <v>0</v>
      </c>
      <c r="P227" s="16" t="e">
        <f>IF($C227&lt;16,MAX($E227:$G227)/($D227^0.727399687532279)*'Hintergrund Berechnung'!$I$3165,MAX($E227:$G227)/($D227^0.727399687532279)*'Hintergrund Berechnung'!$I$3166)</f>
        <v>#DIV/0!</v>
      </c>
      <c r="Q227" s="16" t="e">
        <f>IF($C227&lt;16,MAX($H227:$J227)/($D227^0.727399687532279)*'Hintergrund Berechnung'!$I$3165,MAX($H227:$J227)/($D227^0.727399687532279)*'Hintergrund Berechnung'!$I$3166)</f>
        <v>#DIV/0!</v>
      </c>
      <c r="R227" s="16" t="e">
        <f t="shared" si="10"/>
        <v>#DIV/0!</v>
      </c>
      <c r="S227" s="16" t="e">
        <f>ROUND(IF(C227&lt;16,$K227/($D227^0.515518364833551)*'Hintergrund Berechnung'!$K$3165,$K227/($D227^0.515518364833551)*'Hintergrund Berechnung'!$K$3166),0)</f>
        <v>#DIV/0!</v>
      </c>
      <c r="T227" s="16">
        <f>ROUND(IF(C227&lt;16,$L227*'Hintergrund Berechnung'!$L$3165,$L227*'Hintergrund Berechnung'!$L$3166),0)</f>
        <v>0</v>
      </c>
      <c r="U227" s="16">
        <f>ROUND(IF(C227&lt;16,IF(M227&gt;0,(25-$M227)*'Hintergrund Berechnung'!$M$3165,0),IF(M227&gt;0,(25-$M227)*'Hintergrund Berechnung'!$M$3166,0)),0)</f>
        <v>0</v>
      </c>
      <c r="V227" s="18" t="e">
        <f t="shared" si="11"/>
        <v>#DIV/0!</v>
      </c>
    </row>
    <row r="228" spans="15:22" x14ac:dyDescent="0.5">
      <c r="O228" s="16">
        <f t="shared" si="9"/>
        <v>0</v>
      </c>
      <c r="P228" s="16" t="e">
        <f>IF($C228&lt;16,MAX($E228:$G228)/($D228^0.727399687532279)*'Hintergrund Berechnung'!$I$3165,MAX($E228:$G228)/($D228^0.727399687532279)*'Hintergrund Berechnung'!$I$3166)</f>
        <v>#DIV/0!</v>
      </c>
      <c r="Q228" s="16" t="e">
        <f>IF($C228&lt;16,MAX($H228:$J228)/($D228^0.727399687532279)*'Hintergrund Berechnung'!$I$3165,MAX($H228:$J228)/($D228^0.727399687532279)*'Hintergrund Berechnung'!$I$3166)</f>
        <v>#DIV/0!</v>
      </c>
      <c r="R228" s="16" t="e">
        <f t="shared" si="10"/>
        <v>#DIV/0!</v>
      </c>
      <c r="S228" s="16" t="e">
        <f>ROUND(IF(C228&lt;16,$K228/($D228^0.515518364833551)*'Hintergrund Berechnung'!$K$3165,$K228/($D228^0.515518364833551)*'Hintergrund Berechnung'!$K$3166),0)</f>
        <v>#DIV/0!</v>
      </c>
      <c r="T228" s="16">
        <f>ROUND(IF(C228&lt;16,$L228*'Hintergrund Berechnung'!$L$3165,$L228*'Hintergrund Berechnung'!$L$3166),0)</f>
        <v>0</v>
      </c>
      <c r="U228" s="16">
        <f>ROUND(IF(C228&lt;16,IF(M228&gt;0,(25-$M228)*'Hintergrund Berechnung'!$M$3165,0),IF(M228&gt;0,(25-$M228)*'Hintergrund Berechnung'!$M$3166,0)),0)</f>
        <v>0</v>
      </c>
      <c r="V228" s="18" t="e">
        <f t="shared" si="11"/>
        <v>#DIV/0!</v>
      </c>
    </row>
    <row r="229" spans="15:22" x14ac:dyDescent="0.5">
      <c r="O229" s="16">
        <f t="shared" si="9"/>
        <v>0</v>
      </c>
      <c r="P229" s="16" t="e">
        <f>IF($C229&lt;16,MAX($E229:$G229)/($D229^0.727399687532279)*'Hintergrund Berechnung'!$I$3165,MAX($E229:$G229)/($D229^0.727399687532279)*'Hintergrund Berechnung'!$I$3166)</f>
        <v>#DIV/0!</v>
      </c>
      <c r="Q229" s="16" t="e">
        <f>IF($C229&lt;16,MAX($H229:$J229)/($D229^0.727399687532279)*'Hintergrund Berechnung'!$I$3165,MAX($H229:$J229)/($D229^0.727399687532279)*'Hintergrund Berechnung'!$I$3166)</f>
        <v>#DIV/0!</v>
      </c>
      <c r="R229" s="16" t="e">
        <f t="shared" si="10"/>
        <v>#DIV/0!</v>
      </c>
      <c r="S229" s="16" t="e">
        <f>ROUND(IF(C229&lt;16,$K229/($D229^0.515518364833551)*'Hintergrund Berechnung'!$K$3165,$K229/($D229^0.515518364833551)*'Hintergrund Berechnung'!$K$3166),0)</f>
        <v>#DIV/0!</v>
      </c>
      <c r="T229" s="16">
        <f>ROUND(IF(C229&lt;16,$L229*'Hintergrund Berechnung'!$L$3165,$L229*'Hintergrund Berechnung'!$L$3166),0)</f>
        <v>0</v>
      </c>
      <c r="U229" s="16">
        <f>ROUND(IF(C229&lt;16,IF(M229&gt;0,(25-$M229)*'Hintergrund Berechnung'!$M$3165,0),IF(M229&gt;0,(25-$M229)*'Hintergrund Berechnung'!$M$3166,0)),0)</f>
        <v>0</v>
      </c>
      <c r="V229" s="18" t="e">
        <f t="shared" si="11"/>
        <v>#DIV/0!</v>
      </c>
    </row>
    <row r="230" spans="15:22" x14ac:dyDescent="0.5">
      <c r="O230" s="16">
        <f t="shared" si="9"/>
        <v>0</v>
      </c>
      <c r="P230" s="16" t="e">
        <f>IF($C230&lt;16,MAX($E230:$G230)/($D230^0.727399687532279)*'Hintergrund Berechnung'!$I$3165,MAX($E230:$G230)/($D230^0.727399687532279)*'Hintergrund Berechnung'!$I$3166)</f>
        <v>#DIV/0!</v>
      </c>
      <c r="Q230" s="16" t="e">
        <f>IF($C230&lt;16,MAX($H230:$J230)/($D230^0.727399687532279)*'Hintergrund Berechnung'!$I$3165,MAX($H230:$J230)/($D230^0.727399687532279)*'Hintergrund Berechnung'!$I$3166)</f>
        <v>#DIV/0!</v>
      </c>
      <c r="R230" s="16" t="e">
        <f t="shared" si="10"/>
        <v>#DIV/0!</v>
      </c>
      <c r="S230" s="16" t="e">
        <f>ROUND(IF(C230&lt;16,$K230/($D230^0.515518364833551)*'Hintergrund Berechnung'!$K$3165,$K230/($D230^0.515518364833551)*'Hintergrund Berechnung'!$K$3166),0)</f>
        <v>#DIV/0!</v>
      </c>
      <c r="T230" s="16">
        <f>ROUND(IF(C230&lt;16,$L230*'Hintergrund Berechnung'!$L$3165,$L230*'Hintergrund Berechnung'!$L$3166),0)</f>
        <v>0</v>
      </c>
      <c r="U230" s="16">
        <f>ROUND(IF(C230&lt;16,IF(M230&gt;0,(25-$M230)*'Hintergrund Berechnung'!$M$3165,0),IF(M230&gt;0,(25-$M230)*'Hintergrund Berechnung'!$M$3166,0)),0)</f>
        <v>0</v>
      </c>
      <c r="V230" s="18" t="e">
        <f t="shared" si="11"/>
        <v>#DIV/0!</v>
      </c>
    </row>
    <row r="231" spans="15:22" x14ac:dyDescent="0.5">
      <c r="O231" s="16">
        <f t="shared" si="9"/>
        <v>0</v>
      </c>
      <c r="P231" s="16" t="e">
        <f>IF($C231&lt;16,MAX($E231:$G231)/($D231^0.727399687532279)*'Hintergrund Berechnung'!$I$3165,MAX($E231:$G231)/($D231^0.727399687532279)*'Hintergrund Berechnung'!$I$3166)</f>
        <v>#DIV/0!</v>
      </c>
      <c r="Q231" s="16" t="e">
        <f>IF($C231&lt;16,MAX($H231:$J231)/($D231^0.727399687532279)*'Hintergrund Berechnung'!$I$3165,MAX($H231:$J231)/($D231^0.727399687532279)*'Hintergrund Berechnung'!$I$3166)</f>
        <v>#DIV/0!</v>
      </c>
      <c r="R231" s="16" t="e">
        <f t="shared" si="10"/>
        <v>#DIV/0!</v>
      </c>
      <c r="S231" s="16" t="e">
        <f>ROUND(IF(C231&lt;16,$K231/($D231^0.515518364833551)*'Hintergrund Berechnung'!$K$3165,$K231/($D231^0.515518364833551)*'Hintergrund Berechnung'!$K$3166),0)</f>
        <v>#DIV/0!</v>
      </c>
      <c r="T231" s="16">
        <f>ROUND(IF(C231&lt;16,$L231*'Hintergrund Berechnung'!$L$3165,$L231*'Hintergrund Berechnung'!$L$3166),0)</f>
        <v>0</v>
      </c>
      <c r="U231" s="16">
        <f>ROUND(IF(C231&lt;16,IF(M231&gt;0,(25-$M231)*'Hintergrund Berechnung'!$M$3165,0),IF(M231&gt;0,(25-$M231)*'Hintergrund Berechnung'!$M$3166,0)),0)</f>
        <v>0</v>
      </c>
      <c r="V231" s="18" t="e">
        <f t="shared" si="11"/>
        <v>#DIV/0!</v>
      </c>
    </row>
    <row r="232" spans="15:22" x14ac:dyDescent="0.5">
      <c r="O232" s="16">
        <f t="shared" si="9"/>
        <v>0</v>
      </c>
      <c r="P232" s="16" t="e">
        <f>IF($C232&lt;16,MAX($E232:$G232)/($D232^0.727399687532279)*'Hintergrund Berechnung'!$I$3165,MAX($E232:$G232)/($D232^0.727399687532279)*'Hintergrund Berechnung'!$I$3166)</f>
        <v>#DIV/0!</v>
      </c>
      <c r="Q232" s="16" t="e">
        <f>IF($C232&lt;16,MAX($H232:$J232)/($D232^0.727399687532279)*'Hintergrund Berechnung'!$I$3165,MAX($H232:$J232)/($D232^0.727399687532279)*'Hintergrund Berechnung'!$I$3166)</f>
        <v>#DIV/0!</v>
      </c>
      <c r="R232" s="16" t="e">
        <f t="shared" si="10"/>
        <v>#DIV/0!</v>
      </c>
      <c r="S232" s="16" t="e">
        <f>ROUND(IF(C232&lt;16,$K232/($D232^0.515518364833551)*'Hintergrund Berechnung'!$K$3165,$K232/($D232^0.515518364833551)*'Hintergrund Berechnung'!$K$3166),0)</f>
        <v>#DIV/0!</v>
      </c>
      <c r="T232" s="16">
        <f>ROUND(IF(C232&lt;16,$L232*'Hintergrund Berechnung'!$L$3165,$L232*'Hintergrund Berechnung'!$L$3166),0)</f>
        <v>0</v>
      </c>
      <c r="U232" s="16">
        <f>ROUND(IF(C232&lt;16,IF(M232&gt;0,(25-$M232)*'Hintergrund Berechnung'!$M$3165,0),IF(M232&gt;0,(25-$M232)*'Hintergrund Berechnung'!$M$3166,0)),0)</f>
        <v>0</v>
      </c>
      <c r="V232" s="18" t="e">
        <f t="shared" si="11"/>
        <v>#DIV/0!</v>
      </c>
    </row>
    <row r="233" spans="15:22" x14ac:dyDescent="0.5">
      <c r="O233" s="16">
        <f t="shared" si="9"/>
        <v>0</v>
      </c>
      <c r="P233" s="16" t="e">
        <f>IF($C233&lt;16,MAX($E233:$G233)/($D233^0.727399687532279)*'Hintergrund Berechnung'!$I$3165,MAX($E233:$G233)/($D233^0.727399687532279)*'Hintergrund Berechnung'!$I$3166)</f>
        <v>#DIV/0!</v>
      </c>
      <c r="Q233" s="16" t="e">
        <f>IF($C233&lt;16,MAX($H233:$J233)/($D233^0.727399687532279)*'Hintergrund Berechnung'!$I$3165,MAX($H233:$J233)/($D233^0.727399687532279)*'Hintergrund Berechnung'!$I$3166)</f>
        <v>#DIV/0!</v>
      </c>
      <c r="R233" s="16" t="e">
        <f t="shared" si="10"/>
        <v>#DIV/0!</v>
      </c>
      <c r="S233" s="16" t="e">
        <f>ROUND(IF(C233&lt;16,$K233/($D233^0.515518364833551)*'Hintergrund Berechnung'!$K$3165,$K233/($D233^0.515518364833551)*'Hintergrund Berechnung'!$K$3166),0)</f>
        <v>#DIV/0!</v>
      </c>
      <c r="T233" s="16">
        <f>ROUND(IF(C233&lt;16,$L233*'Hintergrund Berechnung'!$L$3165,$L233*'Hintergrund Berechnung'!$L$3166),0)</f>
        <v>0</v>
      </c>
      <c r="U233" s="16">
        <f>ROUND(IF(C233&lt;16,IF(M233&gt;0,(25-$M233)*'Hintergrund Berechnung'!$M$3165,0),IF(M233&gt;0,(25-$M233)*'Hintergrund Berechnung'!$M$3166,0)),0)</f>
        <v>0</v>
      </c>
      <c r="V233" s="18" t="e">
        <f t="shared" si="11"/>
        <v>#DIV/0!</v>
      </c>
    </row>
    <row r="234" spans="15:22" x14ac:dyDescent="0.5">
      <c r="O234" s="16">
        <f t="shared" si="9"/>
        <v>0</v>
      </c>
      <c r="P234" s="16" t="e">
        <f>IF($C234&lt;16,MAX($E234:$G234)/($D234^0.727399687532279)*'Hintergrund Berechnung'!$I$3165,MAX($E234:$G234)/($D234^0.727399687532279)*'Hintergrund Berechnung'!$I$3166)</f>
        <v>#DIV/0!</v>
      </c>
      <c r="Q234" s="16" t="e">
        <f>IF($C234&lt;16,MAX($H234:$J234)/($D234^0.727399687532279)*'Hintergrund Berechnung'!$I$3165,MAX($H234:$J234)/($D234^0.727399687532279)*'Hintergrund Berechnung'!$I$3166)</f>
        <v>#DIV/0!</v>
      </c>
      <c r="R234" s="16" t="e">
        <f t="shared" si="10"/>
        <v>#DIV/0!</v>
      </c>
      <c r="S234" s="16" t="e">
        <f>ROUND(IF(C234&lt;16,$K234/($D234^0.515518364833551)*'Hintergrund Berechnung'!$K$3165,$K234/($D234^0.515518364833551)*'Hintergrund Berechnung'!$K$3166),0)</f>
        <v>#DIV/0!</v>
      </c>
      <c r="T234" s="16">
        <f>ROUND(IF(C234&lt;16,$L234*'Hintergrund Berechnung'!$L$3165,$L234*'Hintergrund Berechnung'!$L$3166),0)</f>
        <v>0</v>
      </c>
      <c r="U234" s="16">
        <f>ROUND(IF(C234&lt;16,IF(M234&gt;0,(25-$M234)*'Hintergrund Berechnung'!$M$3165,0),IF(M234&gt;0,(25-$M234)*'Hintergrund Berechnung'!$M$3166,0)),0)</f>
        <v>0</v>
      </c>
      <c r="V234" s="18" t="e">
        <f t="shared" si="11"/>
        <v>#DIV/0!</v>
      </c>
    </row>
    <row r="235" spans="15:22" x14ac:dyDescent="0.5">
      <c r="O235" s="16">
        <f t="shared" si="9"/>
        <v>0</v>
      </c>
      <c r="P235" s="16" t="e">
        <f>IF($C235&lt;16,MAX($E235:$G235)/($D235^0.727399687532279)*'Hintergrund Berechnung'!$I$3165,MAX($E235:$G235)/($D235^0.727399687532279)*'Hintergrund Berechnung'!$I$3166)</f>
        <v>#DIV/0!</v>
      </c>
      <c r="Q235" s="16" t="e">
        <f>IF($C235&lt;16,MAX($H235:$J235)/($D235^0.727399687532279)*'Hintergrund Berechnung'!$I$3165,MAX($H235:$J235)/($D235^0.727399687532279)*'Hintergrund Berechnung'!$I$3166)</f>
        <v>#DIV/0!</v>
      </c>
      <c r="R235" s="16" t="e">
        <f t="shared" si="10"/>
        <v>#DIV/0!</v>
      </c>
      <c r="S235" s="16" t="e">
        <f>ROUND(IF(C235&lt;16,$K235/($D235^0.515518364833551)*'Hintergrund Berechnung'!$K$3165,$K235/($D235^0.515518364833551)*'Hintergrund Berechnung'!$K$3166),0)</f>
        <v>#DIV/0!</v>
      </c>
      <c r="T235" s="16">
        <f>ROUND(IF(C235&lt;16,$L235*'Hintergrund Berechnung'!$L$3165,$L235*'Hintergrund Berechnung'!$L$3166),0)</f>
        <v>0</v>
      </c>
      <c r="U235" s="16">
        <f>ROUND(IF(C235&lt;16,IF(M235&gt;0,(25-$M235)*'Hintergrund Berechnung'!$M$3165,0),IF(M235&gt;0,(25-$M235)*'Hintergrund Berechnung'!$M$3166,0)),0)</f>
        <v>0</v>
      </c>
      <c r="V235" s="18" t="e">
        <f t="shared" si="11"/>
        <v>#DIV/0!</v>
      </c>
    </row>
    <row r="236" spans="15:22" x14ac:dyDescent="0.5">
      <c r="O236" s="16">
        <f t="shared" si="9"/>
        <v>0</v>
      </c>
      <c r="P236" s="16" t="e">
        <f>IF($C236&lt;16,MAX($E236:$G236)/($D236^0.727399687532279)*'Hintergrund Berechnung'!$I$3165,MAX($E236:$G236)/($D236^0.727399687532279)*'Hintergrund Berechnung'!$I$3166)</f>
        <v>#DIV/0!</v>
      </c>
      <c r="Q236" s="16" t="e">
        <f>IF($C236&lt;16,MAX($H236:$J236)/($D236^0.727399687532279)*'Hintergrund Berechnung'!$I$3165,MAX($H236:$J236)/($D236^0.727399687532279)*'Hintergrund Berechnung'!$I$3166)</f>
        <v>#DIV/0!</v>
      </c>
      <c r="R236" s="16" t="e">
        <f t="shared" si="10"/>
        <v>#DIV/0!</v>
      </c>
      <c r="S236" s="16" t="e">
        <f>ROUND(IF(C236&lt;16,$K236/($D236^0.515518364833551)*'Hintergrund Berechnung'!$K$3165,$K236/($D236^0.515518364833551)*'Hintergrund Berechnung'!$K$3166),0)</f>
        <v>#DIV/0!</v>
      </c>
      <c r="T236" s="16">
        <f>ROUND(IF(C236&lt;16,$L236*'Hintergrund Berechnung'!$L$3165,$L236*'Hintergrund Berechnung'!$L$3166),0)</f>
        <v>0</v>
      </c>
      <c r="U236" s="16">
        <f>ROUND(IF(C236&lt;16,IF(M236&gt;0,(25-$M236)*'Hintergrund Berechnung'!$M$3165,0),IF(M236&gt;0,(25-$M236)*'Hintergrund Berechnung'!$M$3166,0)),0)</f>
        <v>0</v>
      </c>
      <c r="V236" s="18" t="e">
        <f t="shared" si="11"/>
        <v>#DIV/0!</v>
      </c>
    </row>
    <row r="237" spans="15:22" x14ac:dyDescent="0.5">
      <c r="O237" s="16">
        <f t="shared" si="9"/>
        <v>0</v>
      </c>
      <c r="P237" s="16" t="e">
        <f>IF($C237&lt;16,MAX($E237:$G237)/($D237^0.727399687532279)*'Hintergrund Berechnung'!$I$3165,MAX($E237:$G237)/($D237^0.727399687532279)*'Hintergrund Berechnung'!$I$3166)</f>
        <v>#DIV/0!</v>
      </c>
      <c r="Q237" s="16" t="e">
        <f>IF($C237&lt;16,MAX($H237:$J237)/($D237^0.727399687532279)*'Hintergrund Berechnung'!$I$3165,MAX($H237:$J237)/($D237^0.727399687532279)*'Hintergrund Berechnung'!$I$3166)</f>
        <v>#DIV/0!</v>
      </c>
      <c r="R237" s="16" t="e">
        <f t="shared" si="10"/>
        <v>#DIV/0!</v>
      </c>
      <c r="S237" s="16" t="e">
        <f>ROUND(IF(C237&lt;16,$K237/($D237^0.515518364833551)*'Hintergrund Berechnung'!$K$3165,$K237/($D237^0.515518364833551)*'Hintergrund Berechnung'!$K$3166),0)</f>
        <v>#DIV/0!</v>
      </c>
      <c r="T237" s="16">
        <f>ROUND(IF(C237&lt;16,$L237*'Hintergrund Berechnung'!$L$3165,$L237*'Hintergrund Berechnung'!$L$3166),0)</f>
        <v>0</v>
      </c>
      <c r="U237" s="16">
        <f>ROUND(IF(C237&lt;16,IF(M237&gt;0,(25-$M237)*'Hintergrund Berechnung'!$M$3165,0),IF(M237&gt;0,(25-$M237)*'Hintergrund Berechnung'!$M$3166,0)),0)</f>
        <v>0</v>
      </c>
      <c r="V237" s="18" t="e">
        <f t="shared" si="11"/>
        <v>#DIV/0!</v>
      </c>
    </row>
    <row r="238" spans="15:22" x14ac:dyDescent="0.5">
      <c r="O238" s="16">
        <f t="shared" si="9"/>
        <v>0</v>
      </c>
      <c r="P238" s="16" t="e">
        <f>IF($C238&lt;16,MAX($E238:$G238)/($D238^0.727399687532279)*'Hintergrund Berechnung'!$I$3165,MAX($E238:$G238)/($D238^0.727399687532279)*'Hintergrund Berechnung'!$I$3166)</f>
        <v>#DIV/0!</v>
      </c>
      <c r="Q238" s="16" t="e">
        <f>IF($C238&lt;16,MAX($H238:$J238)/($D238^0.727399687532279)*'Hintergrund Berechnung'!$I$3165,MAX($H238:$J238)/($D238^0.727399687532279)*'Hintergrund Berechnung'!$I$3166)</f>
        <v>#DIV/0!</v>
      </c>
      <c r="R238" s="16" t="e">
        <f t="shared" si="10"/>
        <v>#DIV/0!</v>
      </c>
      <c r="S238" s="16" t="e">
        <f>ROUND(IF(C238&lt;16,$K238/($D238^0.515518364833551)*'Hintergrund Berechnung'!$K$3165,$K238/($D238^0.515518364833551)*'Hintergrund Berechnung'!$K$3166),0)</f>
        <v>#DIV/0!</v>
      </c>
      <c r="T238" s="16">
        <f>ROUND(IF(C238&lt;16,$L238*'Hintergrund Berechnung'!$L$3165,$L238*'Hintergrund Berechnung'!$L$3166),0)</f>
        <v>0</v>
      </c>
      <c r="U238" s="16">
        <f>ROUND(IF(C238&lt;16,IF(M238&gt;0,(25-$M238)*'Hintergrund Berechnung'!$M$3165,0),IF(M238&gt;0,(25-$M238)*'Hintergrund Berechnung'!$M$3166,0)),0)</f>
        <v>0</v>
      </c>
      <c r="V238" s="18" t="e">
        <f t="shared" si="11"/>
        <v>#DIV/0!</v>
      </c>
    </row>
    <row r="239" spans="15:22" x14ac:dyDescent="0.5">
      <c r="O239" s="16">
        <f t="shared" si="9"/>
        <v>0</v>
      </c>
      <c r="P239" s="16" t="e">
        <f>IF($C239&lt;16,MAX($E239:$G239)/($D239^0.727399687532279)*'Hintergrund Berechnung'!$I$3165,MAX($E239:$G239)/($D239^0.727399687532279)*'Hintergrund Berechnung'!$I$3166)</f>
        <v>#DIV/0!</v>
      </c>
      <c r="Q239" s="16" t="e">
        <f>IF($C239&lt;16,MAX($H239:$J239)/($D239^0.727399687532279)*'Hintergrund Berechnung'!$I$3165,MAX($H239:$J239)/($D239^0.727399687532279)*'Hintergrund Berechnung'!$I$3166)</f>
        <v>#DIV/0!</v>
      </c>
      <c r="R239" s="16" t="e">
        <f t="shared" si="10"/>
        <v>#DIV/0!</v>
      </c>
      <c r="S239" s="16" t="e">
        <f>ROUND(IF(C239&lt;16,$K239/($D239^0.515518364833551)*'Hintergrund Berechnung'!$K$3165,$K239/($D239^0.515518364833551)*'Hintergrund Berechnung'!$K$3166),0)</f>
        <v>#DIV/0!</v>
      </c>
      <c r="T239" s="16">
        <f>ROUND(IF(C239&lt;16,$L239*'Hintergrund Berechnung'!$L$3165,$L239*'Hintergrund Berechnung'!$L$3166),0)</f>
        <v>0</v>
      </c>
      <c r="U239" s="16">
        <f>ROUND(IF(C239&lt;16,IF(M239&gt;0,(25-$M239)*'Hintergrund Berechnung'!$M$3165,0),IF(M239&gt;0,(25-$M239)*'Hintergrund Berechnung'!$M$3166,0)),0)</f>
        <v>0</v>
      </c>
      <c r="V239" s="18" t="e">
        <f t="shared" si="11"/>
        <v>#DIV/0!</v>
      </c>
    </row>
    <row r="240" spans="15:22" x14ac:dyDescent="0.5">
      <c r="O240" s="16">
        <f t="shared" si="9"/>
        <v>0</v>
      </c>
      <c r="P240" s="16" t="e">
        <f>IF($C240&lt;16,MAX($E240:$G240)/($D240^0.727399687532279)*'Hintergrund Berechnung'!$I$3165,MAX($E240:$G240)/($D240^0.727399687532279)*'Hintergrund Berechnung'!$I$3166)</f>
        <v>#DIV/0!</v>
      </c>
      <c r="Q240" s="16" t="e">
        <f>IF($C240&lt;16,MAX($H240:$J240)/($D240^0.727399687532279)*'Hintergrund Berechnung'!$I$3165,MAX($H240:$J240)/($D240^0.727399687532279)*'Hintergrund Berechnung'!$I$3166)</f>
        <v>#DIV/0!</v>
      </c>
      <c r="R240" s="16" t="e">
        <f t="shared" si="10"/>
        <v>#DIV/0!</v>
      </c>
      <c r="S240" s="16" t="e">
        <f>ROUND(IF(C240&lt;16,$K240/($D240^0.515518364833551)*'Hintergrund Berechnung'!$K$3165,$K240/($D240^0.515518364833551)*'Hintergrund Berechnung'!$K$3166),0)</f>
        <v>#DIV/0!</v>
      </c>
      <c r="T240" s="16">
        <f>ROUND(IF(C240&lt;16,$L240*'Hintergrund Berechnung'!$L$3165,$L240*'Hintergrund Berechnung'!$L$3166),0)</f>
        <v>0</v>
      </c>
      <c r="U240" s="16">
        <f>ROUND(IF(C240&lt;16,IF(M240&gt;0,(25-$M240)*'Hintergrund Berechnung'!$M$3165,0),IF(M240&gt;0,(25-$M240)*'Hintergrund Berechnung'!$M$3166,0)),0)</f>
        <v>0</v>
      </c>
      <c r="V240" s="18" t="e">
        <f t="shared" si="11"/>
        <v>#DIV/0!</v>
      </c>
    </row>
    <row r="241" spans="15:22" x14ac:dyDescent="0.5">
      <c r="O241" s="16">
        <f t="shared" si="9"/>
        <v>0</v>
      </c>
      <c r="P241" s="16" t="e">
        <f>IF($C241&lt;16,MAX($E241:$G241)/($D241^0.727399687532279)*'Hintergrund Berechnung'!$I$3165,MAX($E241:$G241)/($D241^0.727399687532279)*'Hintergrund Berechnung'!$I$3166)</f>
        <v>#DIV/0!</v>
      </c>
      <c r="Q241" s="16" t="e">
        <f>IF($C241&lt;16,MAX($H241:$J241)/($D241^0.727399687532279)*'Hintergrund Berechnung'!$I$3165,MAX($H241:$J241)/($D241^0.727399687532279)*'Hintergrund Berechnung'!$I$3166)</f>
        <v>#DIV/0!</v>
      </c>
      <c r="R241" s="16" t="e">
        <f t="shared" si="10"/>
        <v>#DIV/0!</v>
      </c>
      <c r="S241" s="16" t="e">
        <f>ROUND(IF(C241&lt;16,$K241/($D241^0.515518364833551)*'Hintergrund Berechnung'!$K$3165,$K241/($D241^0.515518364833551)*'Hintergrund Berechnung'!$K$3166),0)</f>
        <v>#DIV/0!</v>
      </c>
      <c r="T241" s="16">
        <f>ROUND(IF(C241&lt;16,$L241*'Hintergrund Berechnung'!$L$3165,$L241*'Hintergrund Berechnung'!$L$3166),0)</f>
        <v>0</v>
      </c>
      <c r="U241" s="16">
        <f>ROUND(IF(C241&lt;16,IF(M241&gt;0,(25-$M241)*'Hintergrund Berechnung'!$M$3165,0),IF(M241&gt;0,(25-$M241)*'Hintergrund Berechnung'!$M$3166,0)),0)</f>
        <v>0</v>
      </c>
      <c r="V241" s="18" t="e">
        <f t="shared" si="11"/>
        <v>#DIV/0!</v>
      </c>
    </row>
    <row r="242" spans="15:22" x14ac:dyDescent="0.5">
      <c r="O242" s="16">
        <f t="shared" si="9"/>
        <v>0</v>
      </c>
      <c r="P242" s="16" t="e">
        <f>IF($C242&lt;16,MAX($E242:$G242)/($D242^0.727399687532279)*'Hintergrund Berechnung'!$I$3165,MAX($E242:$G242)/($D242^0.727399687532279)*'Hintergrund Berechnung'!$I$3166)</f>
        <v>#DIV/0!</v>
      </c>
      <c r="Q242" s="16" t="e">
        <f>IF($C242&lt;16,MAX($H242:$J242)/($D242^0.727399687532279)*'Hintergrund Berechnung'!$I$3165,MAX($H242:$J242)/($D242^0.727399687532279)*'Hintergrund Berechnung'!$I$3166)</f>
        <v>#DIV/0!</v>
      </c>
      <c r="R242" s="16" t="e">
        <f t="shared" si="10"/>
        <v>#DIV/0!</v>
      </c>
      <c r="S242" s="16" t="e">
        <f>ROUND(IF(C242&lt;16,$K242/($D242^0.515518364833551)*'Hintergrund Berechnung'!$K$3165,$K242/($D242^0.515518364833551)*'Hintergrund Berechnung'!$K$3166),0)</f>
        <v>#DIV/0!</v>
      </c>
      <c r="T242" s="16">
        <f>ROUND(IF(C242&lt;16,$L242*'Hintergrund Berechnung'!$L$3165,$L242*'Hintergrund Berechnung'!$L$3166),0)</f>
        <v>0</v>
      </c>
      <c r="U242" s="16">
        <f>ROUND(IF(C242&lt;16,IF(M242&gt;0,(25-$M242)*'Hintergrund Berechnung'!$M$3165,0),IF(M242&gt;0,(25-$M242)*'Hintergrund Berechnung'!$M$3166,0)),0)</f>
        <v>0</v>
      </c>
      <c r="V242" s="18" t="e">
        <f t="shared" si="11"/>
        <v>#DIV/0!</v>
      </c>
    </row>
    <row r="243" spans="15:22" x14ac:dyDescent="0.5">
      <c r="O243" s="16">
        <f t="shared" si="9"/>
        <v>0</v>
      </c>
      <c r="P243" s="16" t="e">
        <f>IF($C243&lt;16,MAX($E243:$G243)/($D243^0.727399687532279)*'Hintergrund Berechnung'!$I$3165,MAX($E243:$G243)/($D243^0.727399687532279)*'Hintergrund Berechnung'!$I$3166)</f>
        <v>#DIV/0!</v>
      </c>
      <c r="Q243" s="16" t="e">
        <f>IF($C243&lt;16,MAX($H243:$J243)/($D243^0.727399687532279)*'Hintergrund Berechnung'!$I$3165,MAX($H243:$J243)/($D243^0.727399687532279)*'Hintergrund Berechnung'!$I$3166)</f>
        <v>#DIV/0!</v>
      </c>
      <c r="R243" s="16" t="e">
        <f t="shared" si="10"/>
        <v>#DIV/0!</v>
      </c>
      <c r="S243" s="16" t="e">
        <f>ROUND(IF(C243&lt;16,$K243/($D243^0.515518364833551)*'Hintergrund Berechnung'!$K$3165,$K243/($D243^0.515518364833551)*'Hintergrund Berechnung'!$K$3166),0)</f>
        <v>#DIV/0!</v>
      </c>
      <c r="T243" s="16">
        <f>ROUND(IF(C243&lt;16,$L243*'Hintergrund Berechnung'!$L$3165,$L243*'Hintergrund Berechnung'!$L$3166),0)</f>
        <v>0</v>
      </c>
      <c r="U243" s="16">
        <f>ROUND(IF(C243&lt;16,IF(M243&gt;0,(25-$M243)*'Hintergrund Berechnung'!$M$3165,0),IF(M243&gt;0,(25-$M243)*'Hintergrund Berechnung'!$M$3166,0)),0)</f>
        <v>0</v>
      </c>
      <c r="V243" s="18" t="e">
        <f t="shared" si="11"/>
        <v>#DIV/0!</v>
      </c>
    </row>
    <row r="244" spans="15:22" x14ac:dyDescent="0.5">
      <c r="O244" s="16">
        <f t="shared" si="9"/>
        <v>0</v>
      </c>
      <c r="P244" s="16" t="e">
        <f>IF($C244&lt;16,MAX($E244:$G244)/($D244^0.727399687532279)*'Hintergrund Berechnung'!$I$3165,MAX($E244:$G244)/($D244^0.727399687532279)*'Hintergrund Berechnung'!$I$3166)</f>
        <v>#DIV/0!</v>
      </c>
      <c r="Q244" s="16" t="e">
        <f>IF($C244&lt;16,MAX($H244:$J244)/($D244^0.727399687532279)*'Hintergrund Berechnung'!$I$3165,MAX($H244:$J244)/($D244^0.727399687532279)*'Hintergrund Berechnung'!$I$3166)</f>
        <v>#DIV/0!</v>
      </c>
      <c r="R244" s="16" t="e">
        <f t="shared" si="10"/>
        <v>#DIV/0!</v>
      </c>
      <c r="S244" s="16" t="e">
        <f>ROUND(IF(C244&lt;16,$K244/($D244^0.515518364833551)*'Hintergrund Berechnung'!$K$3165,$K244/($D244^0.515518364833551)*'Hintergrund Berechnung'!$K$3166),0)</f>
        <v>#DIV/0!</v>
      </c>
      <c r="T244" s="16">
        <f>ROUND(IF(C244&lt;16,$L244*'Hintergrund Berechnung'!$L$3165,$L244*'Hintergrund Berechnung'!$L$3166),0)</f>
        <v>0</v>
      </c>
      <c r="U244" s="16">
        <f>ROUND(IF(C244&lt;16,IF(M244&gt;0,(25-$M244)*'Hintergrund Berechnung'!$M$3165,0),IF(M244&gt;0,(25-$M244)*'Hintergrund Berechnung'!$M$3166,0)),0)</f>
        <v>0</v>
      </c>
      <c r="V244" s="18" t="e">
        <f t="shared" si="11"/>
        <v>#DIV/0!</v>
      </c>
    </row>
    <row r="245" spans="15:22" x14ac:dyDescent="0.5">
      <c r="O245" s="16">
        <f t="shared" si="9"/>
        <v>0</v>
      </c>
      <c r="P245" s="16" t="e">
        <f>IF($C245&lt;16,MAX($E245:$G245)/($D245^0.727399687532279)*'Hintergrund Berechnung'!$I$3165,MAX($E245:$G245)/($D245^0.727399687532279)*'Hintergrund Berechnung'!$I$3166)</f>
        <v>#DIV/0!</v>
      </c>
      <c r="Q245" s="16" t="e">
        <f>IF($C245&lt;16,MAX($H245:$J245)/($D245^0.727399687532279)*'Hintergrund Berechnung'!$I$3165,MAX($H245:$J245)/($D245^0.727399687532279)*'Hintergrund Berechnung'!$I$3166)</f>
        <v>#DIV/0!</v>
      </c>
      <c r="R245" s="16" t="e">
        <f t="shared" si="10"/>
        <v>#DIV/0!</v>
      </c>
      <c r="S245" s="16" t="e">
        <f>ROUND(IF(C245&lt;16,$K245/($D245^0.515518364833551)*'Hintergrund Berechnung'!$K$3165,$K245/($D245^0.515518364833551)*'Hintergrund Berechnung'!$K$3166),0)</f>
        <v>#DIV/0!</v>
      </c>
      <c r="T245" s="16">
        <f>ROUND(IF(C245&lt;16,$L245*'Hintergrund Berechnung'!$L$3165,$L245*'Hintergrund Berechnung'!$L$3166),0)</f>
        <v>0</v>
      </c>
      <c r="U245" s="16">
        <f>ROUND(IF(C245&lt;16,IF(M245&gt;0,(25-$M245)*'Hintergrund Berechnung'!$M$3165,0),IF(M245&gt;0,(25-$M245)*'Hintergrund Berechnung'!$M$3166,0)),0)</f>
        <v>0</v>
      </c>
      <c r="V245" s="18" t="e">
        <f t="shared" si="11"/>
        <v>#DIV/0!</v>
      </c>
    </row>
    <row r="246" spans="15:22" x14ac:dyDescent="0.5">
      <c r="O246" s="16">
        <f t="shared" si="9"/>
        <v>0</v>
      </c>
      <c r="P246" s="16" t="e">
        <f>IF($C246&lt;16,MAX($E246:$G246)/($D246^0.727399687532279)*'Hintergrund Berechnung'!$I$3165,MAX($E246:$G246)/($D246^0.727399687532279)*'Hintergrund Berechnung'!$I$3166)</f>
        <v>#DIV/0!</v>
      </c>
      <c r="Q246" s="16" t="e">
        <f>IF($C246&lt;16,MAX($H246:$J246)/($D246^0.727399687532279)*'Hintergrund Berechnung'!$I$3165,MAX($H246:$J246)/($D246^0.727399687532279)*'Hintergrund Berechnung'!$I$3166)</f>
        <v>#DIV/0!</v>
      </c>
      <c r="R246" s="16" t="e">
        <f t="shared" si="10"/>
        <v>#DIV/0!</v>
      </c>
      <c r="S246" s="16" t="e">
        <f>ROUND(IF(C246&lt;16,$K246/($D246^0.515518364833551)*'Hintergrund Berechnung'!$K$3165,$K246/($D246^0.515518364833551)*'Hintergrund Berechnung'!$K$3166),0)</f>
        <v>#DIV/0!</v>
      </c>
      <c r="T246" s="16">
        <f>ROUND(IF(C246&lt;16,$L246*'Hintergrund Berechnung'!$L$3165,$L246*'Hintergrund Berechnung'!$L$3166),0)</f>
        <v>0</v>
      </c>
      <c r="U246" s="16">
        <f>ROUND(IF(C246&lt;16,IF(M246&gt;0,(25-$M246)*'Hintergrund Berechnung'!$M$3165,0),IF(M246&gt;0,(25-$M246)*'Hintergrund Berechnung'!$M$3166,0)),0)</f>
        <v>0</v>
      </c>
      <c r="V246" s="18" t="e">
        <f t="shared" si="11"/>
        <v>#DIV/0!</v>
      </c>
    </row>
    <row r="247" spans="15:22" x14ac:dyDescent="0.5">
      <c r="O247" s="16">
        <f t="shared" si="9"/>
        <v>0</v>
      </c>
      <c r="P247" s="16" t="e">
        <f>IF($C247&lt;16,MAX($E247:$G247)/($D247^0.727399687532279)*'Hintergrund Berechnung'!$I$3165,MAX($E247:$G247)/($D247^0.727399687532279)*'Hintergrund Berechnung'!$I$3166)</f>
        <v>#DIV/0!</v>
      </c>
      <c r="Q247" s="16" t="e">
        <f>IF($C247&lt;16,MAX($H247:$J247)/($D247^0.727399687532279)*'Hintergrund Berechnung'!$I$3165,MAX($H247:$J247)/($D247^0.727399687532279)*'Hintergrund Berechnung'!$I$3166)</f>
        <v>#DIV/0!</v>
      </c>
      <c r="R247" s="16" t="e">
        <f t="shared" si="10"/>
        <v>#DIV/0!</v>
      </c>
      <c r="S247" s="16" t="e">
        <f>ROUND(IF(C247&lt;16,$K247/($D247^0.515518364833551)*'Hintergrund Berechnung'!$K$3165,$K247/($D247^0.515518364833551)*'Hintergrund Berechnung'!$K$3166),0)</f>
        <v>#DIV/0!</v>
      </c>
      <c r="T247" s="16">
        <f>ROUND(IF(C247&lt;16,$L247*'Hintergrund Berechnung'!$L$3165,$L247*'Hintergrund Berechnung'!$L$3166),0)</f>
        <v>0</v>
      </c>
      <c r="U247" s="16">
        <f>ROUND(IF(C247&lt;16,IF(M247&gt;0,(25-$M247)*'Hintergrund Berechnung'!$M$3165,0),IF(M247&gt;0,(25-$M247)*'Hintergrund Berechnung'!$M$3166,0)),0)</f>
        <v>0</v>
      </c>
      <c r="V247" s="18" t="e">
        <f t="shared" si="11"/>
        <v>#DIV/0!</v>
      </c>
    </row>
    <row r="248" spans="15:22" x14ac:dyDescent="0.5">
      <c r="O248" s="16">
        <f t="shared" si="9"/>
        <v>0</v>
      </c>
      <c r="P248" s="16" t="e">
        <f>IF($C248&lt;16,MAX($E248:$G248)/($D248^0.727399687532279)*'Hintergrund Berechnung'!$I$3165,MAX($E248:$G248)/($D248^0.727399687532279)*'Hintergrund Berechnung'!$I$3166)</f>
        <v>#DIV/0!</v>
      </c>
      <c r="Q248" s="16" t="e">
        <f>IF($C248&lt;16,MAX($H248:$J248)/($D248^0.727399687532279)*'Hintergrund Berechnung'!$I$3165,MAX($H248:$J248)/($D248^0.727399687532279)*'Hintergrund Berechnung'!$I$3166)</f>
        <v>#DIV/0!</v>
      </c>
      <c r="R248" s="16" t="e">
        <f t="shared" si="10"/>
        <v>#DIV/0!</v>
      </c>
      <c r="S248" s="16" t="e">
        <f>ROUND(IF(C248&lt;16,$K248/($D248^0.515518364833551)*'Hintergrund Berechnung'!$K$3165,$K248/($D248^0.515518364833551)*'Hintergrund Berechnung'!$K$3166),0)</f>
        <v>#DIV/0!</v>
      </c>
      <c r="T248" s="16">
        <f>ROUND(IF(C248&lt;16,$L248*'Hintergrund Berechnung'!$L$3165,$L248*'Hintergrund Berechnung'!$L$3166),0)</f>
        <v>0</v>
      </c>
      <c r="U248" s="16">
        <f>ROUND(IF(C248&lt;16,IF(M248&gt;0,(25-$M248)*'Hintergrund Berechnung'!$M$3165,0),IF(M248&gt;0,(25-$M248)*'Hintergrund Berechnung'!$M$3166,0)),0)</f>
        <v>0</v>
      </c>
      <c r="V248" s="18" t="e">
        <f t="shared" si="11"/>
        <v>#DIV/0!</v>
      </c>
    </row>
    <row r="249" spans="15:22" x14ac:dyDescent="0.5">
      <c r="O249" s="16">
        <f t="shared" si="9"/>
        <v>0</v>
      </c>
      <c r="P249" s="16" t="e">
        <f>IF($C249&lt;16,MAX($E249:$G249)/($D249^0.727399687532279)*'Hintergrund Berechnung'!$I$3165,MAX($E249:$G249)/($D249^0.727399687532279)*'Hintergrund Berechnung'!$I$3166)</f>
        <v>#DIV/0!</v>
      </c>
      <c r="Q249" s="16" t="e">
        <f>IF($C249&lt;16,MAX($H249:$J249)/($D249^0.727399687532279)*'Hintergrund Berechnung'!$I$3165,MAX($H249:$J249)/($D249^0.727399687532279)*'Hintergrund Berechnung'!$I$3166)</f>
        <v>#DIV/0!</v>
      </c>
      <c r="R249" s="16" t="e">
        <f t="shared" si="10"/>
        <v>#DIV/0!</v>
      </c>
      <c r="S249" s="16" t="e">
        <f>ROUND(IF(C249&lt;16,$K249/($D249^0.515518364833551)*'Hintergrund Berechnung'!$K$3165,$K249/($D249^0.515518364833551)*'Hintergrund Berechnung'!$K$3166),0)</f>
        <v>#DIV/0!</v>
      </c>
      <c r="T249" s="16">
        <f>ROUND(IF(C249&lt;16,$L249*'Hintergrund Berechnung'!$L$3165,$L249*'Hintergrund Berechnung'!$L$3166),0)</f>
        <v>0</v>
      </c>
      <c r="U249" s="16">
        <f>ROUND(IF(C249&lt;16,IF(M249&gt;0,(25-$M249)*'Hintergrund Berechnung'!$M$3165,0),IF(M249&gt;0,(25-$M249)*'Hintergrund Berechnung'!$M$3166,0)),0)</f>
        <v>0</v>
      </c>
      <c r="V249" s="18" t="e">
        <f t="shared" si="11"/>
        <v>#DIV/0!</v>
      </c>
    </row>
    <row r="250" spans="15:22" x14ac:dyDescent="0.5">
      <c r="O250" s="16">
        <f t="shared" si="9"/>
        <v>0</v>
      </c>
      <c r="P250" s="16" t="e">
        <f>IF($C250&lt;16,MAX($E250:$G250)/($D250^0.727399687532279)*'Hintergrund Berechnung'!$I$3165,MAX($E250:$G250)/($D250^0.727399687532279)*'Hintergrund Berechnung'!$I$3166)</f>
        <v>#DIV/0!</v>
      </c>
      <c r="Q250" s="16" t="e">
        <f>IF($C250&lt;16,MAX($H250:$J250)/($D250^0.727399687532279)*'Hintergrund Berechnung'!$I$3165,MAX($H250:$J250)/($D250^0.727399687532279)*'Hintergrund Berechnung'!$I$3166)</f>
        <v>#DIV/0!</v>
      </c>
      <c r="R250" s="16" t="e">
        <f t="shared" si="10"/>
        <v>#DIV/0!</v>
      </c>
      <c r="S250" s="16" t="e">
        <f>ROUND(IF(C250&lt;16,$K250/($D250^0.515518364833551)*'Hintergrund Berechnung'!$K$3165,$K250/($D250^0.515518364833551)*'Hintergrund Berechnung'!$K$3166),0)</f>
        <v>#DIV/0!</v>
      </c>
      <c r="T250" s="16">
        <f>ROUND(IF(C250&lt;16,$L250*'Hintergrund Berechnung'!$L$3165,$L250*'Hintergrund Berechnung'!$L$3166),0)</f>
        <v>0</v>
      </c>
      <c r="U250" s="16">
        <f>ROUND(IF(C250&lt;16,IF(M250&gt;0,(25-$M250)*'Hintergrund Berechnung'!$M$3165,0),IF(M250&gt;0,(25-$M250)*'Hintergrund Berechnung'!$M$3166,0)),0)</f>
        <v>0</v>
      </c>
      <c r="V250" s="18" t="e">
        <f t="shared" si="11"/>
        <v>#DIV/0!</v>
      </c>
    </row>
    <row r="251" spans="15:22" x14ac:dyDescent="0.5">
      <c r="O251" s="16">
        <f t="shared" si="9"/>
        <v>0</v>
      </c>
      <c r="P251" s="16" t="e">
        <f>IF($C251&lt;16,MAX($E251:$G251)/($D251^0.727399687532279)*'Hintergrund Berechnung'!$I$3165,MAX($E251:$G251)/($D251^0.727399687532279)*'Hintergrund Berechnung'!$I$3166)</f>
        <v>#DIV/0!</v>
      </c>
      <c r="Q251" s="16" t="e">
        <f>IF($C251&lt;16,MAX($H251:$J251)/($D251^0.727399687532279)*'Hintergrund Berechnung'!$I$3165,MAX($H251:$J251)/($D251^0.727399687532279)*'Hintergrund Berechnung'!$I$3166)</f>
        <v>#DIV/0!</v>
      </c>
      <c r="R251" s="16" t="e">
        <f t="shared" si="10"/>
        <v>#DIV/0!</v>
      </c>
      <c r="S251" s="16" t="e">
        <f>ROUND(IF(C251&lt;16,$K251/($D251^0.515518364833551)*'Hintergrund Berechnung'!$K$3165,$K251/($D251^0.515518364833551)*'Hintergrund Berechnung'!$K$3166),0)</f>
        <v>#DIV/0!</v>
      </c>
      <c r="T251" s="16">
        <f>ROUND(IF(C251&lt;16,$L251*'Hintergrund Berechnung'!$L$3165,$L251*'Hintergrund Berechnung'!$L$3166),0)</f>
        <v>0</v>
      </c>
      <c r="U251" s="16">
        <f>ROUND(IF(C251&lt;16,IF(M251&gt;0,(25-$M251)*'Hintergrund Berechnung'!$M$3165,0),IF(M251&gt;0,(25-$M251)*'Hintergrund Berechnung'!$M$3166,0)),0)</f>
        <v>0</v>
      </c>
      <c r="V251" s="18" t="e">
        <f t="shared" si="11"/>
        <v>#DIV/0!</v>
      </c>
    </row>
    <row r="252" spans="15:22" x14ac:dyDescent="0.5">
      <c r="O252" s="16">
        <f t="shared" si="9"/>
        <v>0</v>
      </c>
      <c r="P252" s="16" t="e">
        <f>IF($C252&lt;16,MAX($E252:$G252)/($D252^0.727399687532279)*'Hintergrund Berechnung'!$I$3165,MAX($E252:$G252)/($D252^0.727399687532279)*'Hintergrund Berechnung'!$I$3166)</f>
        <v>#DIV/0!</v>
      </c>
      <c r="Q252" s="16" t="e">
        <f>IF($C252&lt;16,MAX($H252:$J252)/($D252^0.727399687532279)*'Hintergrund Berechnung'!$I$3165,MAX($H252:$J252)/($D252^0.727399687532279)*'Hintergrund Berechnung'!$I$3166)</f>
        <v>#DIV/0!</v>
      </c>
      <c r="R252" s="16" t="e">
        <f t="shared" si="10"/>
        <v>#DIV/0!</v>
      </c>
      <c r="S252" s="16" t="e">
        <f>ROUND(IF(C252&lt;16,$K252/($D252^0.515518364833551)*'Hintergrund Berechnung'!$K$3165,$K252/($D252^0.515518364833551)*'Hintergrund Berechnung'!$K$3166),0)</f>
        <v>#DIV/0!</v>
      </c>
      <c r="T252" s="16">
        <f>ROUND(IF(C252&lt;16,$L252*'Hintergrund Berechnung'!$L$3165,$L252*'Hintergrund Berechnung'!$L$3166),0)</f>
        <v>0</v>
      </c>
      <c r="U252" s="16">
        <f>ROUND(IF(C252&lt;16,IF(M252&gt;0,(25-$M252)*'Hintergrund Berechnung'!$M$3165,0),IF(M252&gt;0,(25-$M252)*'Hintergrund Berechnung'!$M$3166,0)),0)</f>
        <v>0</v>
      </c>
      <c r="V252" s="18" t="e">
        <f t="shared" si="11"/>
        <v>#DIV/0!</v>
      </c>
    </row>
    <row r="253" spans="15:22" x14ac:dyDescent="0.5">
      <c r="O253" s="16">
        <f t="shared" si="9"/>
        <v>0</v>
      </c>
      <c r="P253" s="16" t="e">
        <f>IF($C253&lt;16,MAX($E253:$G253)/($D253^0.727399687532279)*'Hintergrund Berechnung'!$I$3165,MAX($E253:$G253)/($D253^0.727399687532279)*'Hintergrund Berechnung'!$I$3166)</f>
        <v>#DIV/0!</v>
      </c>
      <c r="Q253" s="16" t="e">
        <f>IF($C253&lt;16,MAX($H253:$J253)/($D253^0.727399687532279)*'Hintergrund Berechnung'!$I$3165,MAX($H253:$J253)/($D253^0.727399687532279)*'Hintergrund Berechnung'!$I$3166)</f>
        <v>#DIV/0!</v>
      </c>
      <c r="R253" s="16" t="e">
        <f t="shared" si="10"/>
        <v>#DIV/0!</v>
      </c>
      <c r="S253" s="16" t="e">
        <f>ROUND(IF(C253&lt;16,$K253/($D253^0.515518364833551)*'Hintergrund Berechnung'!$K$3165,$K253/($D253^0.515518364833551)*'Hintergrund Berechnung'!$K$3166),0)</f>
        <v>#DIV/0!</v>
      </c>
      <c r="T253" s="16">
        <f>ROUND(IF(C253&lt;16,$L253*'Hintergrund Berechnung'!$L$3165,$L253*'Hintergrund Berechnung'!$L$3166),0)</f>
        <v>0</v>
      </c>
      <c r="U253" s="16">
        <f>ROUND(IF(C253&lt;16,IF(M253&gt;0,(25-$M253)*'Hintergrund Berechnung'!$M$3165,0),IF(M253&gt;0,(25-$M253)*'Hintergrund Berechnung'!$M$3166,0)),0)</f>
        <v>0</v>
      </c>
      <c r="V253" s="18" t="e">
        <f t="shared" si="11"/>
        <v>#DIV/0!</v>
      </c>
    </row>
    <row r="254" spans="15:22" x14ac:dyDescent="0.5">
      <c r="O254" s="16">
        <f t="shared" si="9"/>
        <v>0</v>
      </c>
      <c r="P254" s="16" t="e">
        <f>IF($C254&lt;16,MAX($E254:$G254)/($D254^0.727399687532279)*'Hintergrund Berechnung'!$I$3165,MAX($E254:$G254)/($D254^0.727399687532279)*'Hintergrund Berechnung'!$I$3166)</f>
        <v>#DIV/0!</v>
      </c>
      <c r="Q254" s="16" t="e">
        <f>IF($C254&lt;16,MAX($H254:$J254)/($D254^0.727399687532279)*'Hintergrund Berechnung'!$I$3165,MAX($H254:$J254)/($D254^0.727399687532279)*'Hintergrund Berechnung'!$I$3166)</f>
        <v>#DIV/0!</v>
      </c>
      <c r="R254" s="16" t="e">
        <f t="shared" si="10"/>
        <v>#DIV/0!</v>
      </c>
      <c r="S254" s="16" t="e">
        <f>ROUND(IF(C254&lt;16,$K254/($D254^0.515518364833551)*'Hintergrund Berechnung'!$K$3165,$K254/($D254^0.515518364833551)*'Hintergrund Berechnung'!$K$3166),0)</f>
        <v>#DIV/0!</v>
      </c>
      <c r="T254" s="16">
        <f>ROUND(IF(C254&lt;16,$L254*'Hintergrund Berechnung'!$L$3165,$L254*'Hintergrund Berechnung'!$L$3166),0)</f>
        <v>0</v>
      </c>
      <c r="U254" s="16">
        <f>ROUND(IF(C254&lt;16,IF(M254&gt;0,(25-$M254)*'Hintergrund Berechnung'!$M$3165,0),IF(M254&gt;0,(25-$M254)*'Hintergrund Berechnung'!$M$3166,0)),0)</f>
        <v>0</v>
      </c>
      <c r="V254" s="18" t="e">
        <f t="shared" si="11"/>
        <v>#DIV/0!</v>
      </c>
    </row>
    <row r="255" spans="15:22" x14ac:dyDescent="0.5">
      <c r="O255" s="16">
        <f t="shared" si="9"/>
        <v>0</v>
      </c>
      <c r="P255" s="16" t="e">
        <f>IF($C255&lt;16,MAX($E255:$G255)/($D255^0.727399687532279)*'Hintergrund Berechnung'!$I$3165,MAX($E255:$G255)/($D255^0.727399687532279)*'Hintergrund Berechnung'!$I$3166)</f>
        <v>#DIV/0!</v>
      </c>
      <c r="Q255" s="16" t="e">
        <f>IF($C255&lt;16,MAX($H255:$J255)/($D255^0.727399687532279)*'Hintergrund Berechnung'!$I$3165,MAX($H255:$J255)/($D255^0.727399687532279)*'Hintergrund Berechnung'!$I$3166)</f>
        <v>#DIV/0!</v>
      </c>
      <c r="R255" s="16" t="e">
        <f t="shared" si="10"/>
        <v>#DIV/0!</v>
      </c>
      <c r="S255" s="16" t="e">
        <f>ROUND(IF(C255&lt;16,$K255/($D255^0.515518364833551)*'Hintergrund Berechnung'!$K$3165,$K255/($D255^0.515518364833551)*'Hintergrund Berechnung'!$K$3166),0)</f>
        <v>#DIV/0!</v>
      </c>
      <c r="T255" s="16">
        <f>ROUND(IF(C255&lt;16,$L255*'Hintergrund Berechnung'!$L$3165,$L255*'Hintergrund Berechnung'!$L$3166),0)</f>
        <v>0</v>
      </c>
      <c r="U255" s="16">
        <f>ROUND(IF(C255&lt;16,IF(M255&gt;0,(25-$M255)*'Hintergrund Berechnung'!$M$3165,0),IF(M255&gt;0,(25-$M255)*'Hintergrund Berechnung'!$M$3166,0)),0)</f>
        <v>0</v>
      </c>
      <c r="V255" s="18" t="e">
        <f t="shared" si="11"/>
        <v>#DIV/0!</v>
      </c>
    </row>
    <row r="256" spans="15:22" x14ac:dyDescent="0.5">
      <c r="O256" s="16">
        <f t="shared" ref="O256:O319" si="12">MAX(E256,F256,G256)+MAX(H256,I256,J256)</f>
        <v>0</v>
      </c>
      <c r="P256" s="16" t="e">
        <f>IF($C256&lt;16,MAX($E256:$G256)/($D256^0.727399687532279)*'Hintergrund Berechnung'!$I$3165,MAX($E256:$G256)/($D256^0.727399687532279)*'Hintergrund Berechnung'!$I$3166)</f>
        <v>#DIV/0!</v>
      </c>
      <c r="Q256" s="16" t="e">
        <f>IF($C256&lt;16,MAX($H256:$J256)/($D256^0.727399687532279)*'Hintergrund Berechnung'!$I$3165,MAX($H256:$J256)/($D256^0.727399687532279)*'Hintergrund Berechnung'!$I$3166)</f>
        <v>#DIV/0!</v>
      </c>
      <c r="R256" s="16" t="e">
        <f t="shared" ref="R256:R319" si="13">P256+Q256</f>
        <v>#DIV/0!</v>
      </c>
      <c r="S256" s="16" t="e">
        <f>ROUND(IF(C256&lt;16,$K256/($D256^0.515518364833551)*'Hintergrund Berechnung'!$K$3165,$K256/($D256^0.515518364833551)*'Hintergrund Berechnung'!$K$3166),0)</f>
        <v>#DIV/0!</v>
      </c>
      <c r="T256" s="16">
        <f>ROUND(IF(C256&lt;16,$L256*'Hintergrund Berechnung'!$L$3165,$L256*'Hintergrund Berechnung'!$L$3166),0)</f>
        <v>0</v>
      </c>
      <c r="U256" s="16">
        <f>ROUND(IF(C256&lt;16,IF(M256&gt;0,(25-$M256)*'Hintergrund Berechnung'!$M$3165,0),IF(M256&gt;0,(25-$M256)*'Hintergrund Berechnung'!$M$3166,0)),0)</f>
        <v>0</v>
      </c>
      <c r="V256" s="18" t="e">
        <f t="shared" ref="V256:V319" si="14">ROUND(SUM(R256:U256),0)</f>
        <v>#DIV/0!</v>
      </c>
    </row>
    <row r="257" spans="15:22" x14ac:dyDescent="0.5">
      <c r="O257" s="16">
        <f t="shared" si="12"/>
        <v>0</v>
      </c>
      <c r="P257" s="16" t="e">
        <f>IF($C257&lt;16,MAX($E257:$G257)/($D257^0.727399687532279)*'Hintergrund Berechnung'!$I$3165,MAX($E257:$G257)/($D257^0.727399687532279)*'Hintergrund Berechnung'!$I$3166)</f>
        <v>#DIV/0!</v>
      </c>
      <c r="Q257" s="16" t="e">
        <f>IF($C257&lt;16,MAX($H257:$J257)/($D257^0.727399687532279)*'Hintergrund Berechnung'!$I$3165,MAX($H257:$J257)/($D257^0.727399687532279)*'Hintergrund Berechnung'!$I$3166)</f>
        <v>#DIV/0!</v>
      </c>
      <c r="R257" s="16" t="e">
        <f t="shared" si="13"/>
        <v>#DIV/0!</v>
      </c>
      <c r="S257" s="16" t="e">
        <f>ROUND(IF(C257&lt;16,$K257/($D257^0.515518364833551)*'Hintergrund Berechnung'!$K$3165,$K257/($D257^0.515518364833551)*'Hintergrund Berechnung'!$K$3166),0)</f>
        <v>#DIV/0!</v>
      </c>
      <c r="T257" s="16">
        <f>ROUND(IF(C257&lt;16,$L257*'Hintergrund Berechnung'!$L$3165,$L257*'Hintergrund Berechnung'!$L$3166),0)</f>
        <v>0</v>
      </c>
      <c r="U257" s="16">
        <f>ROUND(IF(C257&lt;16,IF(M257&gt;0,(25-$M257)*'Hintergrund Berechnung'!$M$3165,0),IF(M257&gt;0,(25-$M257)*'Hintergrund Berechnung'!$M$3166,0)),0)</f>
        <v>0</v>
      </c>
      <c r="V257" s="18" t="e">
        <f t="shared" si="14"/>
        <v>#DIV/0!</v>
      </c>
    </row>
    <row r="258" spans="15:22" x14ac:dyDescent="0.5">
      <c r="O258" s="16">
        <f t="shared" si="12"/>
        <v>0</v>
      </c>
      <c r="P258" s="16" t="e">
        <f>IF($C258&lt;16,MAX($E258:$G258)/($D258^0.727399687532279)*'Hintergrund Berechnung'!$I$3165,MAX($E258:$G258)/($D258^0.727399687532279)*'Hintergrund Berechnung'!$I$3166)</f>
        <v>#DIV/0!</v>
      </c>
      <c r="Q258" s="16" t="e">
        <f>IF($C258&lt;16,MAX($H258:$J258)/($D258^0.727399687532279)*'Hintergrund Berechnung'!$I$3165,MAX($H258:$J258)/($D258^0.727399687532279)*'Hintergrund Berechnung'!$I$3166)</f>
        <v>#DIV/0!</v>
      </c>
      <c r="R258" s="16" t="e">
        <f t="shared" si="13"/>
        <v>#DIV/0!</v>
      </c>
      <c r="S258" s="16" t="e">
        <f>ROUND(IF(C258&lt;16,$K258/($D258^0.515518364833551)*'Hintergrund Berechnung'!$K$3165,$K258/($D258^0.515518364833551)*'Hintergrund Berechnung'!$K$3166),0)</f>
        <v>#DIV/0!</v>
      </c>
      <c r="T258" s="16">
        <f>ROUND(IF(C258&lt;16,$L258*'Hintergrund Berechnung'!$L$3165,$L258*'Hintergrund Berechnung'!$L$3166),0)</f>
        <v>0</v>
      </c>
      <c r="U258" s="16">
        <f>ROUND(IF(C258&lt;16,IF(M258&gt;0,(25-$M258)*'Hintergrund Berechnung'!$M$3165,0),IF(M258&gt;0,(25-$M258)*'Hintergrund Berechnung'!$M$3166,0)),0)</f>
        <v>0</v>
      </c>
      <c r="V258" s="18" t="e">
        <f t="shared" si="14"/>
        <v>#DIV/0!</v>
      </c>
    </row>
    <row r="259" spans="15:22" x14ac:dyDescent="0.5">
      <c r="O259" s="16">
        <f t="shared" si="12"/>
        <v>0</v>
      </c>
      <c r="P259" s="16" t="e">
        <f>IF($C259&lt;16,MAX($E259:$G259)/($D259^0.727399687532279)*'Hintergrund Berechnung'!$I$3165,MAX($E259:$G259)/($D259^0.727399687532279)*'Hintergrund Berechnung'!$I$3166)</f>
        <v>#DIV/0!</v>
      </c>
      <c r="Q259" s="16" t="e">
        <f>IF($C259&lt;16,MAX($H259:$J259)/($D259^0.727399687532279)*'Hintergrund Berechnung'!$I$3165,MAX($H259:$J259)/($D259^0.727399687532279)*'Hintergrund Berechnung'!$I$3166)</f>
        <v>#DIV/0!</v>
      </c>
      <c r="R259" s="16" t="e">
        <f t="shared" si="13"/>
        <v>#DIV/0!</v>
      </c>
      <c r="S259" s="16" t="e">
        <f>ROUND(IF(C259&lt;16,$K259/($D259^0.515518364833551)*'Hintergrund Berechnung'!$K$3165,$K259/($D259^0.515518364833551)*'Hintergrund Berechnung'!$K$3166),0)</f>
        <v>#DIV/0!</v>
      </c>
      <c r="T259" s="16">
        <f>ROUND(IF(C259&lt;16,$L259*'Hintergrund Berechnung'!$L$3165,$L259*'Hintergrund Berechnung'!$L$3166),0)</f>
        <v>0</v>
      </c>
      <c r="U259" s="16">
        <f>ROUND(IF(C259&lt;16,IF(M259&gt;0,(25-$M259)*'Hintergrund Berechnung'!$M$3165,0),IF(M259&gt;0,(25-$M259)*'Hintergrund Berechnung'!$M$3166,0)),0)</f>
        <v>0</v>
      </c>
      <c r="V259" s="18" t="e">
        <f t="shared" si="14"/>
        <v>#DIV/0!</v>
      </c>
    </row>
    <row r="260" spans="15:22" x14ac:dyDescent="0.5">
      <c r="O260" s="16">
        <f t="shared" si="12"/>
        <v>0</v>
      </c>
      <c r="P260" s="16" t="e">
        <f>IF($C260&lt;16,MAX($E260:$G260)/($D260^0.727399687532279)*'Hintergrund Berechnung'!$I$3165,MAX($E260:$G260)/($D260^0.727399687532279)*'Hintergrund Berechnung'!$I$3166)</f>
        <v>#DIV/0!</v>
      </c>
      <c r="Q260" s="16" t="e">
        <f>IF($C260&lt;16,MAX($H260:$J260)/($D260^0.727399687532279)*'Hintergrund Berechnung'!$I$3165,MAX($H260:$J260)/($D260^0.727399687532279)*'Hintergrund Berechnung'!$I$3166)</f>
        <v>#DIV/0!</v>
      </c>
      <c r="R260" s="16" t="e">
        <f t="shared" si="13"/>
        <v>#DIV/0!</v>
      </c>
      <c r="S260" s="16" t="e">
        <f>ROUND(IF(C260&lt;16,$K260/($D260^0.515518364833551)*'Hintergrund Berechnung'!$K$3165,$K260/($D260^0.515518364833551)*'Hintergrund Berechnung'!$K$3166),0)</f>
        <v>#DIV/0!</v>
      </c>
      <c r="T260" s="16">
        <f>ROUND(IF(C260&lt;16,$L260*'Hintergrund Berechnung'!$L$3165,$L260*'Hintergrund Berechnung'!$L$3166),0)</f>
        <v>0</v>
      </c>
      <c r="U260" s="16">
        <f>ROUND(IF(C260&lt;16,IF(M260&gt;0,(25-$M260)*'Hintergrund Berechnung'!$M$3165,0),IF(M260&gt;0,(25-$M260)*'Hintergrund Berechnung'!$M$3166,0)),0)</f>
        <v>0</v>
      </c>
      <c r="V260" s="18" t="e">
        <f t="shared" si="14"/>
        <v>#DIV/0!</v>
      </c>
    </row>
    <row r="261" spans="15:22" x14ac:dyDescent="0.5">
      <c r="O261" s="16">
        <f t="shared" si="12"/>
        <v>0</v>
      </c>
      <c r="P261" s="16" t="e">
        <f>IF($C261&lt;16,MAX($E261:$G261)/($D261^0.727399687532279)*'Hintergrund Berechnung'!$I$3165,MAX($E261:$G261)/($D261^0.727399687532279)*'Hintergrund Berechnung'!$I$3166)</f>
        <v>#DIV/0!</v>
      </c>
      <c r="Q261" s="16" t="e">
        <f>IF($C261&lt;16,MAX($H261:$J261)/($D261^0.727399687532279)*'Hintergrund Berechnung'!$I$3165,MAX($H261:$J261)/($D261^0.727399687532279)*'Hintergrund Berechnung'!$I$3166)</f>
        <v>#DIV/0!</v>
      </c>
      <c r="R261" s="16" t="e">
        <f t="shared" si="13"/>
        <v>#DIV/0!</v>
      </c>
      <c r="S261" s="16" t="e">
        <f>ROUND(IF(C261&lt;16,$K261/($D261^0.515518364833551)*'Hintergrund Berechnung'!$K$3165,$K261/($D261^0.515518364833551)*'Hintergrund Berechnung'!$K$3166),0)</f>
        <v>#DIV/0!</v>
      </c>
      <c r="T261" s="16">
        <f>ROUND(IF(C261&lt;16,$L261*'Hintergrund Berechnung'!$L$3165,$L261*'Hintergrund Berechnung'!$L$3166),0)</f>
        <v>0</v>
      </c>
      <c r="U261" s="16">
        <f>ROUND(IF(C261&lt;16,IF(M261&gt;0,(25-$M261)*'Hintergrund Berechnung'!$M$3165,0),IF(M261&gt;0,(25-$M261)*'Hintergrund Berechnung'!$M$3166,0)),0)</f>
        <v>0</v>
      </c>
      <c r="V261" s="18" t="e">
        <f t="shared" si="14"/>
        <v>#DIV/0!</v>
      </c>
    </row>
    <row r="262" spans="15:22" x14ac:dyDescent="0.5">
      <c r="O262" s="16">
        <f t="shared" si="12"/>
        <v>0</v>
      </c>
      <c r="P262" s="16" t="e">
        <f>IF($C262&lt;16,MAX($E262:$G262)/($D262^0.727399687532279)*'Hintergrund Berechnung'!$I$3165,MAX($E262:$G262)/($D262^0.727399687532279)*'Hintergrund Berechnung'!$I$3166)</f>
        <v>#DIV/0!</v>
      </c>
      <c r="Q262" s="16" t="e">
        <f>IF($C262&lt;16,MAX($H262:$J262)/($D262^0.727399687532279)*'Hintergrund Berechnung'!$I$3165,MAX($H262:$J262)/($D262^0.727399687532279)*'Hintergrund Berechnung'!$I$3166)</f>
        <v>#DIV/0!</v>
      </c>
      <c r="R262" s="16" t="e">
        <f t="shared" si="13"/>
        <v>#DIV/0!</v>
      </c>
      <c r="S262" s="16" t="e">
        <f>ROUND(IF(C262&lt;16,$K262/($D262^0.515518364833551)*'Hintergrund Berechnung'!$K$3165,$K262/($D262^0.515518364833551)*'Hintergrund Berechnung'!$K$3166),0)</f>
        <v>#DIV/0!</v>
      </c>
      <c r="T262" s="16">
        <f>ROUND(IF(C262&lt;16,$L262*'Hintergrund Berechnung'!$L$3165,$L262*'Hintergrund Berechnung'!$L$3166),0)</f>
        <v>0</v>
      </c>
      <c r="U262" s="16">
        <f>ROUND(IF(C262&lt;16,IF(M262&gt;0,(25-$M262)*'Hintergrund Berechnung'!$M$3165,0),IF(M262&gt;0,(25-$M262)*'Hintergrund Berechnung'!$M$3166,0)),0)</f>
        <v>0</v>
      </c>
      <c r="V262" s="18" t="e">
        <f t="shared" si="14"/>
        <v>#DIV/0!</v>
      </c>
    </row>
    <row r="263" spans="15:22" x14ac:dyDescent="0.5">
      <c r="O263" s="16">
        <f t="shared" si="12"/>
        <v>0</v>
      </c>
      <c r="P263" s="16" t="e">
        <f>IF($C263&lt;16,MAX($E263:$G263)/($D263^0.727399687532279)*'Hintergrund Berechnung'!$I$3165,MAX($E263:$G263)/($D263^0.727399687532279)*'Hintergrund Berechnung'!$I$3166)</f>
        <v>#DIV/0!</v>
      </c>
      <c r="Q263" s="16" t="e">
        <f>IF($C263&lt;16,MAX($H263:$J263)/($D263^0.727399687532279)*'Hintergrund Berechnung'!$I$3165,MAX($H263:$J263)/($D263^0.727399687532279)*'Hintergrund Berechnung'!$I$3166)</f>
        <v>#DIV/0!</v>
      </c>
      <c r="R263" s="16" t="e">
        <f t="shared" si="13"/>
        <v>#DIV/0!</v>
      </c>
      <c r="S263" s="16" t="e">
        <f>ROUND(IF(C263&lt;16,$K263/($D263^0.515518364833551)*'Hintergrund Berechnung'!$K$3165,$K263/($D263^0.515518364833551)*'Hintergrund Berechnung'!$K$3166),0)</f>
        <v>#DIV/0!</v>
      </c>
      <c r="T263" s="16">
        <f>ROUND(IF(C263&lt;16,$L263*'Hintergrund Berechnung'!$L$3165,$L263*'Hintergrund Berechnung'!$L$3166),0)</f>
        <v>0</v>
      </c>
      <c r="U263" s="16">
        <f>ROUND(IF(C263&lt;16,IF(M263&gt;0,(25-$M263)*'Hintergrund Berechnung'!$M$3165,0),IF(M263&gt;0,(25-$M263)*'Hintergrund Berechnung'!$M$3166,0)),0)</f>
        <v>0</v>
      </c>
      <c r="V263" s="18" t="e">
        <f t="shared" si="14"/>
        <v>#DIV/0!</v>
      </c>
    </row>
    <row r="264" spans="15:22" x14ac:dyDescent="0.5">
      <c r="O264" s="16">
        <f t="shared" si="12"/>
        <v>0</v>
      </c>
      <c r="P264" s="16" t="e">
        <f>IF($C264&lt;16,MAX($E264:$G264)/($D264^0.727399687532279)*'Hintergrund Berechnung'!$I$3165,MAX($E264:$G264)/($D264^0.727399687532279)*'Hintergrund Berechnung'!$I$3166)</f>
        <v>#DIV/0!</v>
      </c>
      <c r="Q264" s="16" t="e">
        <f>IF($C264&lt;16,MAX($H264:$J264)/($D264^0.727399687532279)*'Hintergrund Berechnung'!$I$3165,MAX($H264:$J264)/($D264^0.727399687532279)*'Hintergrund Berechnung'!$I$3166)</f>
        <v>#DIV/0!</v>
      </c>
      <c r="R264" s="16" t="e">
        <f t="shared" si="13"/>
        <v>#DIV/0!</v>
      </c>
      <c r="S264" s="16" t="e">
        <f>ROUND(IF(C264&lt;16,$K264/($D264^0.515518364833551)*'Hintergrund Berechnung'!$K$3165,$K264/($D264^0.515518364833551)*'Hintergrund Berechnung'!$K$3166),0)</f>
        <v>#DIV/0!</v>
      </c>
      <c r="T264" s="16">
        <f>ROUND(IF(C264&lt;16,$L264*'Hintergrund Berechnung'!$L$3165,$L264*'Hintergrund Berechnung'!$L$3166),0)</f>
        <v>0</v>
      </c>
      <c r="U264" s="16">
        <f>ROUND(IF(C264&lt;16,IF(M264&gt;0,(25-$M264)*'Hintergrund Berechnung'!$M$3165,0),IF(M264&gt;0,(25-$M264)*'Hintergrund Berechnung'!$M$3166,0)),0)</f>
        <v>0</v>
      </c>
      <c r="V264" s="18" t="e">
        <f t="shared" si="14"/>
        <v>#DIV/0!</v>
      </c>
    </row>
    <row r="265" spans="15:22" x14ac:dyDescent="0.5">
      <c r="O265" s="16">
        <f t="shared" si="12"/>
        <v>0</v>
      </c>
      <c r="P265" s="16" t="e">
        <f>IF($C265&lt;16,MAX($E265:$G265)/($D265^0.727399687532279)*'Hintergrund Berechnung'!$I$3165,MAX($E265:$G265)/($D265^0.727399687532279)*'Hintergrund Berechnung'!$I$3166)</f>
        <v>#DIV/0!</v>
      </c>
      <c r="Q265" s="16" t="e">
        <f>IF($C265&lt;16,MAX($H265:$J265)/($D265^0.727399687532279)*'Hintergrund Berechnung'!$I$3165,MAX($H265:$J265)/($D265^0.727399687532279)*'Hintergrund Berechnung'!$I$3166)</f>
        <v>#DIV/0!</v>
      </c>
      <c r="R265" s="16" t="e">
        <f t="shared" si="13"/>
        <v>#DIV/0!</v>
      </c>
      <c r="S265" s="16" t="e">
        <f>ROUND(IF(C265&lt;16,$K265/($D265^0.515518364833551)*'Hintergrund Berechnung'!$K$3165,$K265/($D265^0.515518364833551)*'Hintergrund Berechnung'!$K$3166),0)</f>
        <v>#DIV/0!</v>
      </c>
      <c r="T265" s="16">
        <f>ROUND(IF(C265&lt;16,$L265*'Hintergrund Berechnung'!$L$3165,$L265*'Hintergrund Berechnung'!$L$3166),0)</f>
        <v>0</v>
      </c>
      <c r="U265" s="16">
        <f>ROUND(IF(C265&lt;16,IF(M265&gt;0,(25-$M265)*'Hintergrund Berechnung'!$M$3165,0),IF(M265&gt;0,(25-$M265)*'Hintergrund Berechnung'!$M$3166,0)),0)</f>
        <v>0</v>
      </c>
      <c r="V265" s="18" t="e">
        <f t="shared" si="14"/>
        <v>#DIV/0!</v>
      </c>
    </row>
    <row r="266" spans="15:22" x14ac:dyDescent="0.5">
      <c r="O266" s="16">
        <f t="shared" si="12"/>
        <v>0</v>
      </c>
      <c r="P266" s="16" t="e">
        <f>IF($C266&lt;16,MAX($E266:$G266)/($D266^0.727399687532279)*'Hintergrund Berechnung'!$I$3165,MAX($E266:$G266)/($D266^0.727399687532279)*'Hintergrund Berechnung'!$I$3166)</f>
        <v>#DIV/0!</v>
      </c>
      <c r="Q266" s="16" t="e">
        <f>IF($C266&lt;16,MAX($H266:$J266)/($D266^0.727399687532279)*'Hintergrund Berechnung'!$I$3165,MAX($H266:$J266)/($D266^0.727399687532279)*'Hintergrund Berechnung'!$I$3166)</f>
        <v>#DIV/0!</v>
      </c>
      <c r="R266" s="16" t="e">
        <f t="shared" si="13"/>
        <v>#DIV/0!</v>
      </c>
      <c r="S266" s="16" t="e">
        <f>ROUND(IF(C266&lt;16,$K266/($D266^0.515518364833551)*'Hintergrund Berechnung'!$K$3165,$K266/($D266^0.515518364833551)*'Hintergrund Berechnung'!$K$3166),0)</f>
        <v>#DIV/0!</v>
      </c>
      <c r="T266" s="16">
        <f>ROUND(IF(C266&lt;16,$L266*'Hintergrund Berechnung'!$L$3165,$L266*'Hintergrund Berechnung'!$L$3166),0)</f>
        <v>0</v>
      </c>
      <c r="U266" s="16">
        <f>ROUND(IF(C266&lt;16,IF(M266&gt;0,(25-$M266)*'Hintergrund Berechnung'!$M$3165,0),IF(M266&gt;0,(25-$M266)*'Hintergrund Berechnung'!$M$3166,0)),0)</f>
        <v>0</v>
      </c>
      <c r="V266" s="18" t="e">
        <f t="shared" si="14"/>
        <v>#DIV/0!</v>
      </c>
    </row>
    <row r="267" spans="15:22" x14ac:dyDescent="0.5">
      <c r="O267" s="16">
        <f t="shared" si="12"/>
        <v>0</v>
      </c>
      <c r="P267" s="16" t="e">
        <f>IF($C267&lt;16,MAX($E267:$G267)/($D267^0.727399687532279)*'Hintergrund Berechnung'!$I$3165,MAX($E267:$G267)/($D267^0.727399687532279)*'Hintergrund Berechnung'!$I$3166)</f>
        <v>#DIV/0!</v>
      </c>
      <c r="Q267" s="16" t="e">
        <f>IF($C267&lt;16,MAX($H267:$J267)/($D267^0.727399687532279)*'Hintergrund Berechnung'!$I$3165,MAX($H267:$J267)/($D267^0.727399687532279)*'Hintergrund Berechnung'!$I$3166)</f>
        <v>#DIV/0!</v>
      </c>
      <c r="R267" s="16" t="e">
        <f t="shared" si="13"/>
        <v>#DIV/0!</v>
      </c>
      <c r="S267" s="16" t="e">
        <f>ROUND(IF(C267&lt;16,$K267/($D267^0.515518364833551)*'Hintergrund Berechnung'!$K$3165,$K267/($D267^0.515518364833551)*'Hintergrund Berechnung'!$K$3166),0)</f>
        <v>#DIV/0!</v>
      </c>
      <c r="T267" s="16">
        <f>ROUND(IF(C267&lt;16,$L267*'Hintergrund Berechnung'!$L$3165,$L267*'Hintergrund Berechnung'!$L$3166),0)</f>
        <v>0</v>
      </c>
      <c r="U267" s="16">
        <f>ROUND(IF(C267&lt;16,IF(M267&gt;0,(25-$M267)*'Hintergrund Berechnung'!$M$3165,0),IF(M267&gt;0,(25-$M267)*'Hintergrund Berechnung'!$M$3166,0)),0)</f>
        <v>0</v>
      </c>
      <c r="V267" s="18" t="e">
        <f t="shared" si="14"/>
        <v>#DIV/0!</v>
      </c>
    </row>
    <row r="268" spans="15:22" x14ac:dyDescent="0.5">
      <c r="O268" s="16">
        <f t="shared" si="12"/>
        <v>0</v>
      </c>
      <c r="P268" s="16" t="e">
        <f>IF($C268&lt;16,MAX($E268:$G268)/($D268^0.727399687532279)*'Hintergrund Berechnung'!$I$3165,MAX($E268:$G268)/($D268^0.727399687532279)*'Hintergrund Berechnung'!$I$3166)</f>
        <v>#DIV/0!</v>
      </c>
      <c r="Q268" s="16" t="e">
        <f>IF($C268&lt;16,MAX($H268:$J268)/($D268^0.727399687532279)*'Hintergrund Berechnung'!$I$3165,MAX($H268:$J268)/($D268^0.727399687532279)*'Hintergrund Berechnung'!$I$3166)</f>
        <v>#DIV/0!</v>
      </c>
      <c r="R268" s="16" t="e">
        <f t="shared" si="13"/>
        <v>#DIV/0!</v>
      </c>
      <c r="S268" s="16" t="e">
        <f>ROUND(IF(C268&lt;16,$K268/($D268^0.515518364833551)*'Hintergrund Berechnung'!$K$3165,$K268/($D268^0.515518364833551)*'Hintergrund Berechnung'!$K$3166),0)</f>
        <v>#DIV/0!</v>
      </c>
      <c r="T268" s="16">
        <f>ROUND(IF(C268&lt;16,$L268*'Hintergrund Berechnung'!$L$3165,$L268*'Hintergrund Berechnung'!$L$3166),0)</f>
        <v>0</v>
      </c>
      <c r="U268" s="16">
        <f>ROUND(IF(C268&lt;16,IF(M268&gt;0,(25-$M268)*'Hintergrund Berechnung'!$M$3165,0),IF(M268&gt;0,(25-$M268)*'Hintergrund Berechnung'!$M$3166,0)),0)</f>
        <v>0</v>
      </c>
      <c r="V268" s="18" t="e">
        <f t="shared" si="14"/>
        <v>#DIV/0!</v>
      </c>
    </row>
    <row r="269" spans="15:22" x14ac:dyDescent="0.5">
      <c r="O269" s="16">
        <f t="shared" si="12"/>
        <v>0</v>
      </c>
      <c r="P269" s="16" t="e">
        <f>IF($C269&lt;16,MAX($E269:$G269)/($D269^0.727399687532279)*'Hintergrund Berechnung'!$I$3165,MAX($E269:$G269)/($D269^0.727399687532279)*'Hintergrund Berechnung'!$I$3166)</f>
        <v>#DIV/0!</v>
      </c>
      <c r="Q269" s="16" t="e">
        <f>IF($C269&lt;16,MAX($H269:$J269)/($D269^0.727399687532279)*'Hintergrund Berechnung'!$I$3165,MAX($H269:$J269)/($D269^0.727399687532279)*'Hintergrund Berechnung'!$I$3166)</f>
        <v>#DIV/0!</v>
      </c>
      <c r="R269" s="16" t="e">
        <f t="shared" si="13"/>
        <v>#DIV/0!</v>
      </c>
      <c r="S269" s="16" t="e">
        <f>ROUND(IF(C269&lt;16,$K269/($D269^0.515518364833551)*'Hintergrund Berechnung'!$K$3165,$K269/($D269^0.515518364833551)*'Hintergrund Berechnung'!$K$3166),0)</f>
        <v>#DIV/0!</v>
      </c>
      <c r="T269" s="16">
        <f>ROUND(IF(C269&lt;16,$L269*'Hintergrund Berechnung'!$L$3165,$L269*'Hintergrund Berechnung'!$L$3166),0)</f>
        <v>0</v>
      </c>
      <c r="U269" s="16">
        <f>ROUND(IF(C269&lt;16,IF(M269&gt;0,(25-$M269)*'Hintergrund Berechnung'!$M$3165,0),IF(M269&gt;0,(25-$M269)*'Hintergrund Berechnung'!$M$3166,0)),0)</f>
        <v>0</v>
      </c>
      <c r="V269" s="18" t="e">
        <f t="shared" si="14"/>
        <v>#DIV/0!</v>
      </c>
    </row>
    <row r="270" spans="15:22" x14ac:dyDescent="0.5">
      <c r="O270" s="16">
        <f t="shared" si="12"/>
        <v>0</v>
      </c>
      <c r="P270" s="16" t="e">
        <f>IF($C270&lt;16,MAX($E270:$G270)/($D270^0.727399687532279)*'Hintergrund Berechnung'!$I$3165,MAX($E270:$G270)/($D270^0.727399687532279)*'Hintergrund Berechnung'!$I$3166)</f>
        <v>#DIV/0!</v>
      </c>
      <c r="Q270" s="16" t="e">
        <f>IF($C270&lt;16,MAX($H270:$J270)/($D270^0.727399687532279)*'Hintergrund Berechnung'!$I$3165,MAX($H270:$J270)/($D270^0.727399687532279)*'Hintergrund Berechnung'!$I$3166)</f>
        <v>#DIV/0!</v>
      </c>
      <c r="R270" s="16" t="e">
        <f t="shared" si="13"/>
        <v>#DIV/0!</v>
      </c>
      <c r="S270" s="16" t="e">
        <f>ROUND(IF(C270&lt;16,$K270/($D270^0.515518364833551)*'Hintergrund Berechnung'!$K$3165,$K270/($D270^0.515518364833551)*'Hintergrund Berechnung'!$K$3166),0)</f>
        <v>#DIV/0!</v>
      </c>
      <c r="T270" s="16">
        <f>ROUND(IF(C270&lt;16,$L270*'Hintergrund Berechnung'!$L$3165,$L270*'Hintergrund Berechnung'!$L$3166),0)</f>
        <v>0</v>
      </c>
      <c r="U270" s="16">
        <f>ROUND(IF(C270&lt;16,IF(M270&gt;0,(25-$M270)*'Hintergrund Berechnung'!$M$3165,0),IF(M270&gt;0,(25-$M270)*'Hintergrund Berechnung'!$M$3166,0)),0)</f>
        <v>0</v>
      </c>
      <c r="V270" s="18" t="e">
        <f t="shared" si="14"/>
        <v>#DIV/0!</v>
      </c>
    </row>
    <row r="271" spans="15:22" x14ac:dyDescent="0.5">
      <c r="O271" s="16">
        <f t="shared" si="12"/>
        <v>0</v>
      </c>
      <c r="P271" s="16" t="e">
        <f>IF($C271&lt;16,MAX($E271:$G271)/($D271^0.727399687532279)*'Hintergrund Berechnung'!$I$3165,MAX($E271:$G271)/($D271^0.727399687532279)*'Hintergrund Berechnung'!$I$3166)</f>
        <v>#DIV/0!</v>
      </c>
      <c r="Q271" s="16" t="e">
        <f>IF($C271&lt;16,MAX($H271:$J271)/($D271^0.727399687532279)*'Hintergrund Berechnung'!$I$3165,MAX($H271:$J271)/($D271^0.727399687532279)*'Hintergrund Berechnung'!$I$3166)</f>
        <v>#DIV/0!</v>
      </c>
      <c r="R271" s="16" t="e">
        <f t="shared" si="13"/>
        <v>#DIV/0!</v>
      </c>
      <c r="S271" s="16" t="e">
        <f>ROUND(IF(C271&lt;16,$K271/($D271^0.515518364833551)*'Hintergrund Berechnung'!$K$3165,$K271/($D271^0.515518364833551)*'Hintergrund Berechnung'!$K$3166),0)</f>
        <v>#DIV/0!</v>
      </c>
      <c r="T271" s="16">
        <f>ROUND(IF(C271&lt;16,$L271*'Hintergrund Berechnung'!$L$3165,$L271*'Hintergrund Berechnung'!$L$3166),0)</f>
        <v>0</v>
      </c>
      <c r="U271" s="16">
        <f>ROUND(IF(C271&lt;16,IF(M271&gt;0,(25-$M271)*'Hintergrund Berechnung'!$M$3165,0),IF(M271&gt;0,(25-$M271)*'Hintergrund Berechnung'!$M$3166,0)),0)</f>
        <v>0</v>
      </c>
      <c r="V271" s="18" t="e">
        <f t="shared" si="14"/>
        <v>#DIV/0!</v>
      </c>
    </row>
    <row r="272" spans="15:22" x14ac:dyDescent="0.5">
      <c r="O272" s="16">
        <f t="shared" si="12"/>
        <v>0</v>
      </c>
      <c r="P272" s="16" t="e">
        <f>IF($C272&lt;16,MAX($E272:$G272)/($D272^0.727399687532279)*'Hintergrund Berechnung'!$I$3165,MAX($E272:$G272)/($D272^0.727399687532279)*'Hintergrund Berechnung'!$I$3166)</f>
        <v>#DIV/0!</v>
      </c>
      <c r="Q272" s="16" t="e">
        <f>IF($C272&lt;16,MAX($H272:$J272)/($D272^0.727399687532279)*'Hintergrund Berechnung'!$I$3165,MAX($H272:$J272)/($D272^0.727399687532279)*'Hintergrund Berechnung'!$I$3166)</f>
        <v>#DIV/0!</v>
      </c>
      <c r="R272" s="16" t="e">
        <f t="shared" si="13"/>
        <v>#DIV/0!</v>
      </c>
      <c r="S272" s="16" t="e">
        <f>ROUND(IF(C272&lt;16,$K272/($D272^0.515518364833551)*'Hintergrund Berechnung'!$K$3165,$K272/($D272^0.515518364833551)*'Hintergrund Berechnung'!$K$3166),0)</f>
        <v>#DIV/0!</v>
      </c>
      <c r="T272" s="16">
        <f>ROUND(IF(C272&lt;16,$L272*'Hintergrund Berechnung'!$L$3165,$L272*'Hintergrund Berechnung'!$L$3166),0)</f>
        <v>0</v>
      </c>
      <c r="U272" s="16">
        <f>ROUND(IF(C272&lt;16,IF(M272&gt;0,(25-$M272)*'Hintergrund Berechnung'!$M$3165,0),IF(M272&gt;0,(25-$M272)*'Hintergrund Berechnung'!$M$3166,0)),0)</f>
        <v>0</v>
      </c>
      <c r="V272" s="18" t="e">
        <f t="shared" si="14"/>
        <v>#DIV/0!</v>
      </c>
    </row>
    <row r="273" spans="15:22" x14ac:dyDescent="0.5">
      <c r="O273" s="16">
        <f t="shared" si="12"/>
        <v>0</v>
      </c>
      <c r="P273" s="16" t="e">
        <f>IF($C273&lt;16,MAX($E273:$G273)/($D273^0.727399687532279)*'Hintergrund Berechnung'!$I$3165,MAX($E273:$G273)/($D273^0.727399687532279)*'Hintergrund Berechnung'!$I$3166)</f>
        <v>#DIV/0!</v>
      </c>
      <c r="Q273" s="16" t="e">
        <f>IF($C273&lt;16,MAX($H273:$J273)/($D273^0.727399687532279)*'Hintergrund Berechnung'!$I$3165,MAX($H273:$J273)/($D273^0.727399687532279)*'Hintergrund Berechnung'!$I$3166)</f>
        <v>#DIV/0!</v>
      </c>
      <c r="R273" s="16" t="e">
        <f t="shared" si="13"/>
        <v>#DIV/0!</v>
      </c>
      <c r="S273" s="16" t="e">
        <f>ROUND(IF(C273&lt;16,$K273/($D273^0.515518364833551)*'Hintergrund Berechnung'!$K$3165,$K273/($D273^0.515518364833551)*'Hintergrund Berechnung'!$K$3166),0)</f>
        <v>#DIV/0!</v>
      </c>
      <c r="T273" s="16">
        <f>ROUND(IF(C273&lt;16,$L273*'Hintergrund Berechnung'!$L$3165,$L273*'Hintergrund Berechnung'!$L$3166),0)</f>
        <v>0</v>
      </c>
      <c r="U273" s="16">
        <f>ROUND(IF(C273&lt;16,IF(M273&gt;0,(25-$M273)*'Hintergrund Berechnung'!$M$3165,0),IF(M273&gt;0,(25-$M273)*'Hintergrund Berechnung'!$M$3166,0)),0)</f>
        <v>0</v>
      </c>
      <c r="V273" s="18" t="e">
        <f t="shared" si="14"/>
        <v>#DIV/0!</v>
      </c>
    </row>
    <row r="274" spans="15:22" x14ac:dyDescent="0.5">
      <c r="O274" s="16">
        <f t="shared" si="12"/>
        <v>0</v>
      </c>
      <c r="P274" s="16" t="e">
        <f>IF($C274&lt;16,MAX($E274:$G274)/($D274^0.727399687532279)*'Hintergrund Berechnung'!$I$3165,MAX($E274:$G274)/($D274^0.727399687532279)*'Hintergrund Berechnung'!$I$3166)</f>
        <v>#DIV/0!</v>
      </c>
      <c r="Q274" s="16" t="e">
        <f>IF($C274&lt;16,MAX($H274:$J274)/($D274^0.727399687532279)*'Hintergrund Berechnung'!$I$3165,MAX($H274:$J274)/($D274^0.727399687532279)*'Hintergrund Berechnung'!$I$3166)</f>
        <v>#DIV/0!</v>
      </c>
      <c r="R274" s="16" t="e">
        <f t="shared" si="13"/>
        <v>#DIV/0!</v>
      </c>
      <c r="S274" s="16" t="e">
        <f>ROUND(IF(C274&lt;16,$K274/($D274^0.515518364833551)*'Hintergrund Berechnung'!$K$3165,$K274/($D274^0.515518364833551)*'Hintergrund Berechnung'!$K$3166),0)</f>
        <v>#DIV/0!</v>
      </c>
      <c r="T274" s="16">
        <f>ROUND(IF(C274&lt;16,$L274*'Hintergrund Berechnung'!$L$3165,$L274*'Hintergrund Berechnung'!$L$3166),0)</f>
        <v>0</v>
      </c>
      <c r="U274" s="16">
        <f>ROUND(IF(C274&lt;16,IF(M274&gt;0,(25-$M274)*'Hintergrund Berechnung'!$M$3165,0),IF(M274&gt;0,(25-$M274)*'Hintergrund Berechnung'!$M$3166,0)),0)</f>
        <v>0</v>
      </c>
      <c r="V274" s="18" t="e">
        <f t="shared" si="14"/>
        <v>#DIV/0!</v>
      </c>
    </row>
    <row r="275" spans="15:22" x14ac:dyDescent="0.5">
      <c r="O275" s="16">
        <f t="shared" si="12"/>
        <v>0</v>
      </c>
      <c r="P275" s="16" t="e">
        <f>IF($C275&lt;16,MAX($E275:$G275)/($D275^0.727399687532279)*'Hintergrund Berechnung'!$I$3165,MAX($E275:$G275)/($D275^0.727399687532279)*'Hintergrund Berechnung'!$I$3166)</f>
        <v>#DIV/0!</v>
      </c>
      <c r="Q275" s="16" t="e">
        <f>IF($C275&lt;16,MAX($H275:$J275)/($D275^0.727399687532279)*'Hintergrund Berechnung'!$I$3165,MAX($H275:$J275)/($D275^0.727399687532279)*'Hintergrund Berechnung'!$I$3166)</f>
        <v>#DIV/0!</v>
      </c>
      <c r="R275" s="16" t="e">
        <f t="shared" si="13"/>
        <v>#DIV/0!</v>
      </c>
      <c r="S275" s="16" t="e">
        <f>ROUND(IF(C275&lt;16,$K275/($D275^0.515518364833551)*'Hintergrund Berechnung'!$K$3165,$K275/($D275^0.515518364833551)*'Hintergrund Berechnung'!$K$3166),0)</f>
        <v>#DIV/0!</v>
      </c>
      <c r="T275" s="16">
        <f>ROUND(IF(C275&lt;16,$L275*'Hintergrund Berechnung'!$L$3165,$L275*'Hintergrund Berechnung'!$L$3166),0)</f>
        <v>0</v>
      </c>
      <c r="U275" s="16">
        <f>ROUND(IF(C275&lt;16,IF(M275&gt;0,(25-$M275)*'Hintergrund Berechnung'!$M$3165,0),IF(M275&gt;0,(25-$M275)*'Hintergrund Berechnung'!$M$3166,0)),0)</f>
        <v>0</v>
      </c>
      <c r="V275" s="18" t="e">
        <f t="shared" si="14"/>
        <v>#DIV/0!</v>
      </c>
    </row>
    <row r="276" spans="15:22" x14ac:dyDescent="0.5">
      <c r="O276" s="16">
        <f t="shared" si="12"/>
        <v>0</v>
      </c>
      <c r="P276" s="16" t="e">
        <f>IF($C276&lt;16,MAX($E276:$G276)/($D276^0.727399687532279)*'Hintergrund Berechnung'!$I$3165,MAX($E276:$G276)/($D276^0.727399687532279)*'Hintergrund Berechnung'!$I$3166)</f>
        <v>#DIV/0!</v>
      </c>
      <c r="Q276" s="16" t="e">
        <f>IF($C276&lt;16,MAX($H276:$J276)/($D276^0.727399687532279)*'Hintergrund Berechnung'!$I$3165,MAX($H276:$J276)/($D276^0.727399687532279)*'Hintergrund Berechnung'!$I$3166)</f>
        <v>#DIV/0!</v>
      </c>
      <c r="R276" s="16" t="e">
        <f t="shared" si="13"/>
        <v>#DIV/0!</v>
      </c>
      <c r="S276" s="16" t="e">
        <f>ROUND(IF(C276&lt;16,$K276/($D276^0.515518364833551)*'Hintergrund Berechnung'!$K$3165,$K276/($D276^0.515518364833551)*'Hintergrund Berechnung'!$K$3166),0)</f>
        <v>#DIV/0!</v>
      </c>
      <c r="T276" s="16">
        <f>ROUND(IF(C276&lt;16,$L276*'Hintergrund Berechnung'!$L$3165,$L276*'Hintergrund Berechnung'!$L$3166),0)</f>
        <v>0</v>
      </c>
      <c r="U276" s="16">
        <f>ROUND(IF(C276&lt;16,IF(M276&gt;0,(25-$M276)*'Hintergrund Berechnung'!$M$3165,0),IF(M276&gt;0,(25-$M276)*'Hintergrund Berechnung'!$M$3166,0)),0)</f>
        <v>0</v>
      </c>
      <c r="V276" s="18" t="e">
        <f t="shared" si="14"/>
        <v>#DIV/0!</v>
      </c>
    </row>
    <row r="277" spans="15:22" x14ac:dyDescent="0.5">
      <c r="O277" s="16">
        <f t="shared" si="12"/>
        <v>0</v>
      </c>
      <c r="P277" s="16" t="e">
        <f>IF($C277&lt;16,MAX($E277:$G277)/($D277^0.727399687532279)*'Hintergrund Berechnung'!$I$3165,MAX($E277:$G277)/($D277^0.727399687532279)*'Hintergrund Berechnung'!$I$3166)</f>
        <v>#DIV/0!</v>
      </c>
      <c r="Q277" s="16" t="e">
        <f>IF($C277&lt;16,MAX($H277:$J277)/($D277^0.727399687532279)*'Hintergrund Berechnung'!$I$3165,MAX($H277:$J277)/($D277^0.727399687532279)*'Hintergrund Berechnung'!$I$3166)</f>
        <v>#DIV/0!</v>
      </c>
      <c r="R277" s="16" t="e">
        <f t="shared" si="13"/>
        <v>#DIV/0!</v>
      </c>
      <c r="S277" s="16" t="e">
        <f>ROUND(IF(C277&lt;16,$K277/($D277^0.515518364833551)*'Hintergrund Berechnung'!$K$3165,$K277/($D277^0.515518364833551)*'Hintergrund Berechnung'!$K$3166),0)</f>
        <v>#DIV/0!</v>
      </c>
      <c r="T277" s="16">
        <f>ROUND(IF(C277&lt;16,$L277*'Hintergrund Berechnung'!$L$3165,$L277*'Hintergrund Berechnung'!$L$3166),0)</f>
        <v>0</v>
      </c>
      <c r="U277" s="16">
        <f>ROUND(IF(C277&lt;16,IF(M277&gt;0,(25-$M277)*'Hintergrund Berechnung'!$M$3165,0),IF(M277&gt;0,(25-$M277)*'Hintergrund Berechnung'!$M$3166,0)),0)</f>
        <v>0</v>
      </c>
      <c r="V277" s="18" t="e">
        <f t="shared" si="14"/>
        <v>#DIV/0!</v>
      </c>
    </row>
    <row r="278" spans="15:22" x14ac:dyDescent="0.5">
      <c r="O278" s="16">
        <f t="shared" si="12"/>
        <v>0</v>
      </c>
      <c r="P278" s="16" t="e">
        <f>IF($C278&lt;16,MAX($E278:$G278)/($D278^0.727399687532279)*'Hintergrund Berechnung'!$I$3165,MAX($E278:$G278)/($D278^0.727399687532279)*'Hintergrund Berechnung'!$I$3166)</f>
        <v>#DIV/0!</v>
      </c>
      <c r="Q278" s="16" t="e">
        <f>IF($C278&lt;16,MAX($H278:$J278)/($D278^0.727399687532279)*'Hintergrund Berechnung'!$I$3165,MAX($H278:$J278)/($D278^0.727399687532279)*'Hintergrund Berechnung'!$I$3166)</f>
        <v>#DIV/0!</v>
      </c>
      <c r="R278" s="16" t="e">
        <f t="shared" si="13"/>
        <v>#DIV/0!</v>
      </c>
      <c r="S278" s="16" t="e">
        <f>ROUND(IF(C278&lt;16,$K278/($D278^0.515518364833551)*'Hintergrund Berechnung'!$K$3165,$K278/($D278^0.515518364833551)*'Hintergrund Berechnung'!$K$3166),0)</f>
        <v>#DIV/0!</v>
      </c>
      <c r="T278" s="16">
        <f>ROUND(IF(C278&lt;16,$L278*'Hintergrund Berechnung'!$L$3165,$L278*'Hintergrund Berechnung'!$L$3166),0)</f>
        <v>0</v>
      </c>
      <c r="U278" s="16">
        <f>ROUND(IF(C278&lt;16,IF(M278&gt;0,(25-$M278)*'Hintergrund Berechnung'!$M$3165,0),IF(M278&gt;0,(25-$M278)*'Hintergrund Berechnung'!$M$3166,0)),0)</f>
        <v>0</v>
      </c>
      <c r="V278" s="18" t="e">
        <f t="shared" si="14"/>
        <v>#DIV/0!</v>
      </c>
    </row>
    <row r="279" spans="15:22" x14ac:dyDescent="0.5">
      <c r="O279" s="16">
        <f t="shared" si="12"/>
        <v>0</v>
      </c>
      <c r="P279" s="16" t="e">
        <f>IF($C279&lt;16,MAX($E279:$G279)/($D279^0.727399687532279)*'Hintergrund Berechnung'!$I$3165,MAX($E279:$G279)/($D279^0.727399687532279)*'Hintergrund Berechnung'!$I$3166)</f>
        <v>#DIV/0!</v>
      </c>
      <c r="Q279" s="16" t="e">
        <f>IF($C279&lt;16,MAX($H279:$J279)/($D279^0.727399687532279)*'Hintergrund Berechnung'!$I$3165,MAX($H279:$J279)/($D279^0.727399687532279)*'Hintergrund Berechnung'!$I$3166)</f>
        <v>#DIV/0!</v>
      </c>
      <c r="R279" s="16" t="e">
        <f t="shared" si="13"/>
        <v>#DIV/0!</v>
      </c>
      <c r="S279" s="16" t="e">
        <f>ROUND(IF(C279&lt;16,$K279/($D279^0.515518364833551)*'Hintergrund Berechnung'!$K$3165,$K279/($D279^0.515518364833551)*'Hintergrund Berechnung'!$K$3166),0)</f>
        <v>#DIV/0!</v>
      </c>
      <c r="T279" s="16">
        <f>ROUND(IF(C279&lt;16,$L279*'Hintergrund Berechnung'!$L$3165,$L279*'Hintergrund Berechnung'!$L$3166),0)</f>
        <v>0</v>
      </c>
      <c r="U279" s="16">
        <f>ROUND(IF(C279&lt;16,IF(M279&gt;0,(25-$M279)*'Hintergrund Berechnung'!$M$3165,0),IF(M279&gt;0,(25-$M279)*'Hintergrund Berechnung'!$M$3166,0)),0)</f>
        <v>0</v>
      </c>
      <c r="V279" s="18" t="e">
        <f t="shared" si="14"/>
        <v>#DIV/0!</v>
      </c>
    </row>
    <row r="280" spans="15:22" x14ac:dyDescent="0.5">
      <c r="O280" s="16">
        <f t="shared" si="12"/>
        <v>0</v>
      </c>
      <c r="P280" s="16" t="e">
        <f>IF($C280&lt;16,MAX($E280:$G280)/($D280^0.727399687532279)*'Hintergrund Berechnung'!$I$3165,MAX($E280:$G280)/($D280^0.727399687532279)*'Hintergrund Berechnung'!$I$3166)</f>
        <v>#DIV/0!</v>
      </c>
      <c r="Q280" s="16" t="e">
        <f>IF($C280&lt;16,MAX($H280:$J280)/($D280^0.727399687532279)*'Hintergrund Berechnung'!$I$3165,MAX($H280:$J280)/($D280^0.727399687532279)*'Hintergrund Berechnung'!$I$3166)</f>
        <v>#DIV/0!</v>
      </c>
      <c r="R280" s="16" t="e">
        <f t="shared" si="13"/>
        <v>#DIV/0!</v>
      </c>
      <c r="S280" s="16" t="e">
        <f>ROUND(IF(C280&lt;16,$K280/($D280^0.515518364833551)*'Hintergrund Berechnung'!$K$3165,$K280/($D280^0.515518364833551)*'Hintergrund Berechnung'!$K$3166),0)</f>
        <v>#DIV/0!</v>
      </c>
      <c r="T280" s="16">
        <f>ROUND(IF(C280&lt;16,$L280*'Hintergrund Berechnung'!$L$3165,$L280*'Hintergrund Berechnung'!$L$3166),0)</f>
        <v>0</v>
      </c>
      <c r="U280" s="16">
        <f>ROUND(IF(C280&lt;16,IF(M280&gt;0,(25-$M280)*'Hintergrund Berechnung'!$M$3165,0),IF(M280&gt;0,(25-$M280)*'Hintergrund Berechnung'!$M$3166,0)),0)</f>
        <v>0</v>
      </c>
      <c r="V280" s="18" t="e">
        <f t="shared" si="14"/>
        <v>#DIV/0!</v>
      </c>
    </row>
    <row r="281" spans="15:22" x14ac:dyDescent="0.5">
      <c r="O281" s="16">
        <f t="shared" si="12"/>
        <v>0</v>
      </c>
      <c r="P281" s="16" t="e">
        <f>IF($C281&lt;16,MAX($E281:$G281)/($D281^0.727399687532279)*'Hintergrund Berechnung'!$I$3165,MAX($E281:$G281)/($D281^0.727399687532279)*'Hintergrund Berechnung'!$I$3166)</f>
        <v>#DIV/0!</v>
      </c>
      <c r="Q281" s="16" t="e">
        <f>IF($C281&lt;16,MAX($H281:$J281)/($D281^0.727399687532279)*'Hintergrund Berechnung'!$I$3165,MAX($H281:$J281)/($D281^0.727399687532279)*'Hintergrund Berechnung'!$I$3166)</f>
        <v>#DIV/0!</v>
      </c>
      <c r="R281" s="16" t="e">
        <f t="shared" si="13"/>
        <v>#DIV/0!</v>
      </c>
      <c r="S281" s="16" t="e">
        <f>ROUND(IF(C281&lt;16,$K281/($D281^0.515518364833551)*'Hintergrund Berechnung'!$K$3165,$K281/($D281^0.515518364833551)*'Hintergrund Berechnung'!$K$3166),0)</f>
        <v>#DIV/0!</v>
      </c>
      <c r="T281" s="16">
        <f>ROUND(IF(C281&lt;16,$L281*'Hintergrund Berechnung'!$L$3165,$L281*'Hintergrund Berechnung'!$L$3166),0)</f>
        <v>0</v>
      </c>
      <c r="U281" s="16">
        <f>ROUND(IF(C281&lt;16,IF(M281&gt;0,(25-$M281)*'Hintergrund Berechnung'!$M$3165,0),IF(M281&gt;0,(25-$M281)*'Hintergrund Berechnung'!$M$3166,0)),0)</f>
        <v>0</v>
      </c>
      <c r="V281" s="18" t="e">
        <f t="shared" si="14"/>
        <v>#DIV/0!</v>
      </c>
    </row>
    <row r="282" spans="15:22" x14ac:dyDescent="0.5">
      <c r="O282" s="16">
        <f t="shared" si="12"/>
        <v>0</v>
      </c>
      <c r="P282" s="16" t="e">
        <f>IF($C282&lt;16,MAX($E282:$G282)/($D282^0.727399687532279)*'Hintergrund Berechnung'!$I$3165,MAX($E282:$G282)/($D282^0.727399687532279)*'Hintergrund Berechnung'!$I$3166)</f>
        <v>#DIV/0!</v>
      </c>
      <c r="Q282" s="16" t="e">
        <f>IF($C282&lt;16,MAX($H282:$J282)/($D282^0.727399687532279)*'Hintergrund Berechnung'!$I$3165,MAX($H282:$J282)/($D282^0.727399687532279)*'Hintergrund Berechnung'!$I$3166)</f>
        <v>#DIV/0!</v>
      </c>
      <c r="R282" s="16" t="e">
        <f t="shared" si="13"/>
        <v>#DIV/0!</v>
      </c>
      <c r="S282" s="16" t="e">
        <f>ROUND(IF(C282&lt;16,$K282/($D282^0.515518364833551)*'Hintergrund Berechnung'!$K$3165,$K282/($D282^0.515518364833551)*'Hintergrund Berechnung'!$K$3166),0)</f>
        <v>#DIV/0!</v>
      </c>
      <c r="T282" s="16">
        <f>ROUND(IF(C282&lt;16,$L282*'Hintergrund Berechnung'!$L$3165,$L282*'Hintergrund Berechnung'!$L$3166),0)</f>
        <v>0</v>
      </c>
      <c r="U282" s="16">
        <f>ROUND(IF(C282&lt;16,IF(M282&gt;0,(25-$M282)*'Hintergrund Berechnung'!$M$3165,0),IF(M282&gt;0,(25-$M282)*'Hintergrund Berechnung'!$M$3166,0)),0)</f>
        <v>0</v>
      </c>
      <c r="V282" s="18" t="e">
        <f t="shared" si="14"/>
        <v>#DIV/0!</v>
      </c>
    </row>
    <row r="283" spans="15:22" x14ac:dyDescent="0.5">
      <c r="O283" s="16">
        <f t="shared" si="12"/>
        <v>0</v>
      </c>
      <c r="P283" s="16" t="e">
        <f>IF($C283&lt;16,MAX($E283:$G283)/($D283^0.727399687532279)*'Hintergrund Berechnung'!$I$3165,MAX($E283:$G283)/($D283^0.727399687532279)*'Hintergrund Berechnung'!$I$3166)</f>
        <v>#DIV/0!</v>
      </c>
      <c r="Q283" s="16" t="e">
        <f>IF($C283&lt;16,MAX($H283:$J283)/($D283^0.727399687532279)*'Hintergrund Berechnung'!$I$3165,MAX($H283:$J283)/($D283^0.727399687532279)*'Hintergrund Berechnung'!$I$3166)</f>
        <v>#DIV/0!</v>
      </c>
      <c r="R283" s="16" t="e">
        <f t="shared" si="13"/>
        <v>#DIV/0!</v>
      </c>
      <c r="S283" s="16" t="e">
        <f>ROUND(IF(C283&lt;16,$K283/($D283^0.515518364833551)*'Hintergrund Berechnung'!$K$3165,$K283/($D283^0.515518364833551)*'Hintergrund Berechnung'!$K$3166),0)</f>
        <v>#DIV/0!</v>
      </c>
      <c r="T283" s="16">
        <f>ROUND(IF(C283&lt;16,$L283*'Hintergrund Berechnung'!$L$3165,$L283*'Hintergrund Berechnung'!$L$3166),0)</f>
        <v>0</v>
      </c>
      <c r="U283" s="16">
        <f>ROUND(IF(C283&lt;16,IF(M283&gt;0,(25-$M283)*'Hintergrund Berechnung'!$M$3165,0),IF(M283&gt;0,(25-$M283)*'Hintergrund Berechnung'!$M$3166,0)),0)</f>
        <v>0</v>
      </c>
      <c r="V283" s="18" t="e">
        <f t="shared" si="14"/>
        <v>#DIV/0!</v>
      </c>
    </row>
    <row r="284" spans="15:22" x14ac:dyDescent="0.5">
      <c r="O284" s="16">
        <f t="shared" si="12"/>
        <v>0</v>
      </c>
      <c r="P284" s="16" t="e">
        <f>IF($C284&lt;16,MAX($E284:$G284)/($D284^0.727399687532279)*'Hintergrund Berechnung'!$I$3165,MAX($E284:$G284)/($D284^0.727399687532279)*'Hintergrund Berechnung'!$I$3166)</f>
        <v>#DIV/0!</v>
      </c>
      <c r="Q284" s="16" t="e">
        <f>IF($C284&lt;16,MAX($H284:$J284)/($D284^0.727399687532279)*'Hintergrund Berechnung'!$I$3165,MAX($H284:$J284)/($D284^0.727399687532279)*'Hintergrund Berechnung'!$I$3166)</f>
        <v>#DIV/0!</v>
      </c>
      <c r="R284" s="16" t="e">
        <f t="shared" si="13"/>
        <v>#DIV/0!</v>
      </c>
      <c r="S284" s="16" t="e">
        <f>ROUND(IF(C284&lt;16,$K284/($D284^0.515518364833551)*'Hintergrund Berechnung'!$K$3165,$K284/($D284^0.515518364833551)*'Hintergrund Berechnung'!$K$3166),0)</f>
        <v>#DIV/0!</v>
      </c>
      <c r="T284" s="16">
        <f>ROUND(IF(C284&lt;16,$L284*'Hintergrund Berechnung'!$L$3165,$L284*'Hintergrund Berechnung'!$L$3166),0)</f>
        <v>0</v>
      </c>
      <c r="U284" s="16">
        <f>ROUND(IF(C284&lt;16,IF(M284&gt;0,(25-$M284)*'Hintergrund Berechnung'!$M$3165,0),IF(M284&gt;0,(25-$M284)*'Hintergrund Berechnung'!$M$3166,0)),0)</f>
        <v>0</v>
      </c>
      <c r="V284" s="18" t="e">
        <f t="shared" si="14"/>
        <v>#DIV/0!</v>
      </c>
    </row>
    <row r="285" spans="15:22" x14ac:dyDescent="0.5">
      <c r="O285" s="16">
        <f t="shared" si="12"/>
        <v>0</v>
      </c>
      <c r="P285" s="16" t="e">
        <f>IF($C285&lt;16,MAX($E285:$G285)/($D285^0.727399687532279)*'Hintergrund Berechnung'!$I$3165,MAX($E285:$G285)/($D285^0.727399687532279)*'Hintergrund Berechnung'!$I$3166)</f>
        <v>#DIV/0!</v>
      </c>
      <c r="Q285" s="16" t="e">
        <f>IF($C285&lt;16,MAX($H285:$J285)/($D285^0.727399687532279)*'Hintergrund Berechnung'!$I$3165,MAX($H285:$J285)/($D285^0.727399687532279)*'Hintergrund Berechnung'!$I$3166)</f>
        <v>#DIV/0!</v>
      </c>
      <c r="R285" s="16" t="e">
        <f t="shared" si="13"/>
        <v>#DIV/0!</v>
      </c>
      <c r="S285" s="16" t="e">
        <f>ROUND(IF(C285&lt;16,$K285/($D285^0.515518364833551)*'Hintergrund Berechnung'!$K$3165,$K285/($D285^0.515518364833551)*'Hintergrund Berechnung'!$K$3166),0)</f>
        <v>#DIV/0!</v>
      </c>
      <c r="T285" s="16">
        <f>ROUND(IF(C285&lt;16,$L285*'Hintergrund Berechnung'!$L$3165,$L285*'Hintergrund Berechnung'!$L$3166),0)</f>
        <v>0</v>
      </c>
      <c r="U285" s="16">
        <f>ROUND(IF(C285&lt;16,IF(M285&gt;0,(25-$M285)*'Hintergrund Berechnung'!$M$3165,0),IF(M285&gt;0,(25-$M285)*'Hintergrund Berechnung'!$M$3166,0)),0)</f>
        <v>0</v>
      </c>
      <c r="V285" s="18" t="e">
        <f t="shared" si="14"/>
        <v>#DIV/0!</v>
      </c>
    </row>
    <row r="286" spans="15:22" x14ac:dyDescent="0.5">
      <c r="O286" s="16">
        <f t="shared" si="12"/>
        <v>0</v>
      </c>
      <c r="P286" s="16" t="e">
        <f>IF($C286&lt;16,MAX($E286:$G286)/($D286^0.727399687532279)*'Hintergrund Berechnung'!$I$3165,MAX($E286:$G286)/($D286^0.727399687532279)*'Hintergrund Berechnung'!$I$3166)</f>
        <v>#DIV/0!</v>
      </c>
      <c r="Q286" s="16" t="e">
        <f>IF($C286&lt;16,MAX($H286:$J286)/($D286^0.727399687532279)*'Hintergrund Berechnung'!$I$3165,MAX($H286:$J286)/($D286^0.727399687532279)*'Hintergrund Berechnung'!$I$3166)</f>
        <v>#DIV/0!</v>
      </c>
      <c r="R286" s="16" t="e">
        <f t="shared" si="13"/>
        <v>#DIV/0!</v>
      </c>
      <c r="S286" s="16" t="e">
        <f>ROUND(IF(C286&lt;16,$K286/($D286^0.515518364833551)*'Hintergrund Berechnung'!$K$3165,$K286/($D286^0.515518364833551)*'Hintergrund Berechnung'!$K$3166),0)</f>
        <v>#DIV/0!</v>
      </c>
      <c r="T286" s="16">
        <f>ROUND(IF(C286&lt;16,$L286*'Hintergrund Berechnung'!$L$3165,$L286*'Hintergrund Berechnung'!$L$3166),0)</f>
        <v>0</v>
      </c>
      <c r="U286" s="16">
        <f>ROUND(IF(C286&lt;16,IF(M286&gt;0,(25-$M286)*'Hintergrund Berechnung'!$M$3165,0),IF(M286&gt;0,(25-$M286)*'Hintergrund Berechnung'!$M$3166,0)),0)</f>
        <v>0</v>
      </c>
      <c r="V286" s="18" t="e">
        <f t="shared" si="14"/>
        <v>#DIV/0!</v>
      </c>
    </row>
    <row r="287" spans="15:22" x14ac:dyDescent="0.5">
      <c r="O287" s="16">
        <f t="shared" si="12"/>
        <v>0</v>
      </c>
      <c r="P287" s="16" t="e">
        <f>IF($C287&lt;16,MAX($E287:$G287)/($D287^0.727399687532279)*'Hintergrund Berechnung'!$I$3165,MAX($E287:$G287)/($D287^0.727399687532279)*'Hintergrund Berechnung'!$I$3166)</f>
        <v>#DIV/0!</v>
      </c>
      <c r="Q287" s="16" t="e">
        <f>IF($C287&lt;16,MAX($H287:$J287)/($D287^0.727399687532279)*'Hintergrund Berechnung'!$I$3165,MAX($H287:$J287)/($D287^0.727399687532279)*'Hintergrund Berechnung'!$I$3166)</f>
        <v>#DIV/0!</v>
      </c>
      <c r="R287" s="16" t="e">
        <f t="shared" si="13"/>
        <v>#DIV/0!</v>
      </c>
      <c r="S287" s="16" t="e">
        <f>ROUND(IF(C287&lt;16,$K287/($D287^0.515518364833551)*'Hintergrund Berechnung'!$K$3165,$K287/($D287^0.515518364833551)*'Hintergrund Berechnung'!$K$3166),0)</f>
        <v>#DIV/0!</v>
      </c>
      <c r="T287" s="16">
        <f>ROUND(IF(C287&lt;16,$L287*'Hintergrund Berechnung'!$L$3165,$L287*'Hintergrund Berechnung'!$L$3166),0)</f>
        <v>0</v>
      </c>
      <c r="U287" s="16">
        <f>ROUND(IF(C287&lt;16,IF(M287&gt;0,(25-$M287)*'Hintergrund Berechnung'!$M$3165,0),IF(M287&gt;0,(25-$M287)*'Hintergrund Berechnung'!$M$3166,0)),0)</f>
        <v>0</v>
      </c>
      <c r="V287" s="18" t="e">
        <f t="shared" si="14"/>
        <v>#DIV/0!</v>
      </c>
    </row>
    <row r="288" spans="15:22" x14ac:dyDescent="0.5">
      <c r="O288" s="16">
        <f t="shared" si="12"/>
        <v>0</v>
      </c>
      <c r="P288" s="16" t="e">
        <f>IF($C288&lt;16,MAX($E288:$G288)/($D288^0.727399687532279)*'Hintergrund Berechnung'!$I$3165,MAX($E288:$G288)/($D288^0.727399687532279)*'Hintergrund Berechnung'!$I$3166)</f>
        <v>#DIV/0!</v>
      </c>
      <c r="Q288" s="16" t="e">
        <f>IF($C288&lt;16,MAX($H288:$J288)/($D288^0.727399687532279)*'Hintergrund Berechnung'!$I$3165,MAX($H288:$J288)/($D288^0.727399687532279)*'Hintergrund Berechnung'!$I$3166)</f>
        <v>#DIV/0!</v>
      </c>
      <c r="R288" s="16" t="e">
        <f t="shared" si="13"/>
        <v>#DIV/0!</v>
      </c>
      <c r="S288" s="16" t="e">
        <f>ROUND(IF(C288&lt;16,$K288/($D288^0.515518364833551)*'Hintergrund Berechnung'!$K$3165,$K288/($D288^0.515518364833551)*'Hintergrund Berechnung'!$K$3166),0)</f>
        <v>#DIV/0!</v>
      </c>
      <c r="T288" s="16">
        <f>ROUND(IF(C288&lt;16,$L288*'Hintergrund Berechnung'!$L$3165,$L288*'Hintergrund Berechnung'!$L$3166),0)</f>
        <v>0</v>
      </c>
      <c r="U288" s="16">
        <f>ROUND(IF(C288&lt;16,IF(M288&gt;0,(25-$M288)*'Hintergrund Berechnung'!$M$3165,0),IF(M288&gt;0,(25-$M288)*'Hintergrund Berechnung'!$M$3166,0)),0)</f>
        <v>0</v>
      </c>
      <c r="V288" s="18" t="e">
        <f t="shared" si="14"/>
        <v>#DIV/0!</v>
      </c>
    </row>
    <row r="289" spans="15:22" x14ac:dyDescent="0.5">
      <c r="O289" s="16">
        <f t="shared" si="12"/>
        <v>0</v>
      </c>
      <c r="P289" s="16" t="e">
        <f>IF($C289&lt;16,MAX($E289:$G289)/($D289^0.727399687532279)*'Hintergrund Berechnung'!$I$3165,MAX($E289:$G289)/($D289^0.727399687532279)*'Hintergrund Berechnung'!$I$3166)</f>
        <v>#DIV/0!</v>
      </c>
      <c r="Q289" s="16" t="e">
        <f>IF($C289&lt;16,MAX($H289:$J289)/($D289^0.727399687532279)*'Hintergrund Berechnung'!$I$3165,MAX($H289:$J289)/($D289^0.727399687532279)*'Hintergrund Berechnung'!$I$3166)</f>
        <v>#DIV/0!</v>
      </c>
      <c r="R289" s="16" t="e">
        <f t="shared" si="13"/>
        <v>#DIV/0!</v>
      </c>
      <c r="S289" s="16" t="e">
        <f>ROUND(IF(C289&lt;16,$K289/($D289^0.515518364833551)*'Hintergrund Berechnung'!$K$3165,$K289/($D289^0.515518364833551)*'Hintergrund Berechnung'!$K$3166),0)</f>
        <v>#DIV/0!</v>
      </c>
      <c r="T289" s="16">
        <f>ROUND(IF(C289&lt;16,$L289*'Hintergrund Berechnung'!$L$3165,$L289*'Hintergrund Berechnung'!$L$3166),0)</f>
        <v>0</v>
      </c>
      <c r="U289" s="16">
        <f>ROUND(IF(C289&lt;16,IF(M289&gt;0,(25-$M289)*'Hintergrund Berechnung'!$M$3165,0),IF(M289&gt;0,(25-$M289)*'Hintergrund Berechnung'!$M$3166,0)),0)</f>
        <v>0</v>
      </c>
      <c r="V289" s="18" t="e">
        <f t="shared" si="14"/>
        <v>#DIV/0!</v>
      </c>
    </row>
    <row r="290" spans="15:22" x14ac:dyDescent="0.5">
      <c r="O290" s="16">
        <f t="shared" si="12"/>
        <v>0</v>
      </c>
      <c r="P290" s="16" t="e">
        <f>IF($C290&lt;16,MAX($E290:$G290)/($D290^0.727399687532279)*'Hintergrund Berechnung'!$I$3165,MAX($E290:$G290)/($D290^0.727399687532279)*'Hintergrund Berechnung'!$I$3166)</f>
        <v>#DIV/0!</v>
      </c>
      <c r="Q290" s="16" t="e">
        <f>IF($C290&lt;16,MAX($H290:$J290)/($D290^0.727399687532279)*'Hintergrund Berechnung'!$I$3165,MAX($H290:$J290)/($D290^0.727399687532279)*'Hintergrund Berechnung'!$I$3166)</f>
        <v>#DIV/0!</v>
      </c>
      <c r="R290" s="16" t="e">
        <f t="shared" si="13"/>
        <v>#DIV/0!</v>
      </c>
      <c r="S290" s="16" t="e">
        <f>ROUND(IF(C290&lt;16,$K290/($D290^0.515518364833551)*'Hintergrund Berechnung'!$K$3165,$K290/($D290^0.515518364833551)*'Hintergrund Berechnung'!$K$3166),0)</f>
        <v>#DIV/0!</v>
      </c>
      <c r="T290" s="16">
        <f>ROUND(IF(C290&lt;16,$L290*'Hintergrund Berechnung'!$L$3165,$L290*'Hintergrund Berechnung'!$L$3166),0)</f>
        <v>0</v>
      </c>
      <c r="U290" s="16">
        <f>ROUND(IF(C290&lt;16,IF(M290&gt;0,(25-$M290)*'Hintergrund Berechnung'!$M$3165,0),IF(M290&gt;0,(25-$M290)*'Hintergrund Berechnung'!$M$3166,0)),0)</f>
        <v>0</v>
      </c>
      <c r="V290" s="18" t="e">
        <f t="shared" si="14"/>
        <v>#DIV/0!</v>
      </c>
    </row>
    <row r="291" spans="15:22" x14ac:dyDescent="0.5">
      <c r="O291" s="16">
        <f t="shared" si="12"/>
        <v>0</v>
      </c>
      <c r="P291" s="16" t="e">
        <f>IF($C291&lt;16,MAX($E291:$G291)/($D291^0.727399687532279)*'Hintergrund Berechnung'!$I$3165,MAX($E291:$G291)/($D291^0.727399687532279)*'Hintergrund Berechnung'!$I$3166)</f>
        <v>#DIV/0!</v>
      </c>
      <c r="Q291" s="16" t="e">
        <f>IF($C291&lt;16,MAX($H291:$J291)/($D291^0.727399687532279)*'Hintergrund Berechnung'!$I$3165,MAX($H291:$J291)/($D291^0.727399687532279)*'Hintergrund Berechnung'!$I$3166)</f>
        <v>#DIV/0!</v>
      </c>
      <c r="R291" s="16" t="e">
        <f t="shared" si="13"/>
        <v>#DIV/0!</v>
      </c>
      <c r="S291" s="16" t="e">
        <f>ROUND(IF(C291&lt;16,$K291/($D291^0.515518364833551)*'Hintergrund Berechnung'!$K$3165,$K291/($D291^0.515518364833551)*'Hintergrund Berechnung'!$K$3166),0)</f>
        <v>#DIV/0!</v>
      </c>
      <c r="T291" s="16">
        <f>ROUND(IF(C291&lt;16,$L291*'Hintergrund Berechnung'!$L$3165,$L291*'Hintergrund Berechnung'!$L$3166),0)</f>
        <v>0</v>
      </c>
      <c r="U291" s="16">
        <f>ROUND(IF(C291&lt;16,IF(M291&gt;0,(25-$M291)*'Hintergrund Berechnung'!$M$3165,0),IF(M291&gt;0,(25-$M291)*'Hintergrund Berechnung'!$M$3166,0)),0)</f>
        <v>0</v>
      </c>
      <c r="V291" s="18" t="e">
        <f t="shared" si="14"/>
        <v>#DIV/0!</v>
      </c>
    </row>
    <row r="292" spans="15:22" x14ac:dyDescent="0.5">
      <c r="O292" s="16">
        <f t="shared" si="12"/>
        <v>0</v>
      </c>
      <c r="P292" s="16" t="e">
        <f>IF($C292&lt;16,MAX($E292:$G292)/($D292^0.727399687532279)*'Hintergrund Berechnung'!$I$3165,MAX($E292:$G292)/($D292^0.727399687532279)*'Hintergrund Berechnung'!$I$3166)</f>
        <v>#DIV/0!</v>
      </c>
      <c r="Q292" s="16" t="e">
        <f>IF($C292&lt;16,MAX($H292:$J292)/($D292^0.727399687532279)*'Hintergrund Berechnung'!$I$3165,MAX($H292:$J292)/($D292^0.727399687532279)*'Hintergrund Berechnung'!$I$3166)</f>
        <v>#DIV/0!</v>
      </c>
      <c r="R292" s="16" t="e">
        <f t="shared" si="13"/>
        <v>#DIV/0!</v>
      </c>
      <c r="S292" s="16" t="e">
        <f>ROUND(IF(C292&lt;16,$K292/($D292^0.515518364833551)*'Hintergrund Berechnung'!$K$3165,$K292/($D292^0.515518364833551)*'Hintergrund Berechnung'!$K$3166),0)</f>
        <v>#DIV/0!</v>
      </c>
      <c r="T292" s="16">
        <f>ROUND(IF(C292&lt;16,$L292*'Hintergrund Berechnung'!$L$3165,$L292*'Hintergrund Berechnung'!$L$3166),0)</f>
        <v>0</v>
      </c>
      <c r="U292" s="16">
        <f>ROUND(IF(C292&lt;16,IF(M292&gt;0,(25-$M292)*'Hintergrund Berechnung'!$M$3165,0),IF(M292&gt;0,(25-$M292)*'Hintergrund Berechnung'!$M$3166,0)),0)</f>
        <v>0</v>
      </c>
      <c r="V292" s="18" t="e">
        <f t="shared" si="14"/>
        <v>#DIV/0!</v>
      </c>
    </row>
    <row r="293" spans="15:22" x14ac:dyDescent="0.5">
      <c r="O293" s="16">
        <f t="shared" si="12"/>
        <v>0</v>
      </c>
      <c r="P293" s="16" t="e">
        <f>IF($C293&lt;16,MAX($E293:$G293)/($D293^0.727399687532279)*'Hintergrund Berechnung'!$I$3165,MAX($E293:$G293)/($D293^0.727399687532279)*'Hintergrund Berechnung'!$I$3166)</f>
        <v>#DIV/0!</v>
      </c>
      <c r="Q293" s="16" t="e">
        <f>IF($C293&lt;16,MAX($H293:$J293)/($D293^0.727399687532279)*'Hintergrund Berechnung'!$I$3165,MAX($H293:$J293)/($D293^0.727399687532279)*'Hintergrund Berechnung'!$I$3166)</f>
        <v>#DIV/0!</v>
      </c>
      <c r="R293" s="16" t="e">
        <f t="shared" si="13"/>
        <v>#DIV/0!</v>
      </c>
      <c r="S293" s="16" t="e">
        <f>ROUND(IF(C293&lt;16,$K293/($D293^0.515518364833551)*'Hintergrund Berechnung'!$K$3165,$K293/($D293^0.515518364833551)*'Hintergrund Berechnung'!$K$3166),0)</f>
        <v>#DIV/0!</v>
      </c>
      <c r="T293" s="16">
        <f>ROUND(IF(C293&lt;16,$L293*'Hintergrund Berechnung'!$L$3165,$L293*'Hintergrund Berechnung'!$L$3166),0)</f>
        <v>0</v>
      </c>
      <c r="U293" s="16">
        <f>ROUND(IF(C293&lt;16,IF(M293&gt;0,(25-$M293)*'Hintergrund Berechnung'!$M$3165,0),IF(M293&gt;0,(25-$M293)*'Hintergrund Berechnung'!$M$3166,0)),0)</f>
        <v>0</v>
      </c>
      <c r="V293" s="18" t="e">
        <f t="shared" si="14"/>
        <v>#DIV/0!</v>
      </c>
    </row>
    <row r="294" spans="15:22" x14ac:dyDescent="0.5">
      <c r="O294" s="16">
        <f t="shared" si="12"/>
        <v>0</v>
      </c>
      <c r="P294" s="16" t="e">
        <f>IF($C294&lt;16,MAX($E294:$G294)/($D294^0.727399687532279)*'Hintergrund Berechnung'!$I$3165,MAX($E294:$G294)/($D294^0.727399687532279)*'Hintergrund Berechnung'!$I$3166)</f>
        <v>#DIV/0!</v>
      </c>
      <c r="Q294" s="16" t="e">
        <f>IF($C294&lt;16,MAX($H294:$J294)/($D294^0.727399687532279)*'Hintergrund Berechnung'!$I$3165,MAX($H294:$J294)/($D294^0.727399687532279)*'Hintergrund Berechnung'!$I$3166)</f>
        <v>#DIV/0!</v>
      </c>
      <c r="R294" s="16" t="e">
        <f t="shared" si="13"/>
        <v>#DIV/0!</v>
      </c>
      <c r="S294" s="16" t="e">
        <f>ROUND(IF(C294&lt;16,$K294/($D294^0.515518364833551)*'Hintergrund Berechnung'!$K$3165,$K294/($D294^0.515518364833551)*'Hintergrund Berechnung'!$K$3166),0)</f>
        <v>#DIV/0!</v>
      </c>
      <c r="T294" s="16">
        <f>ROUND(IF(C294&lt;16,$L294*'Hintergrund Berechnung'!$L$3165,$L294*'Hintergrund Berechnung'!$L$3166),0)</f>
        <v>0</v>
      </c>
      <c r="U294" s="16">
        <f>ROUND(IF(C294&lt;16,IF(M294&gt;0,(25-$M294)*'Hintergrund Berechnung'!$M$3165,0),IF(M294&gt;0,(25-$M294)*'Hintergrund Berechnung'!$M$3166,0)),0)</f>
        <v>0</v>
      </c>
      <c r="V294" s="18" t="e">
        <f t="shared" si="14"/>
        <v>#DIV/0!</v>
      </c>
    </row>
    <row r="295" spans="15:22" x14ac:dyDescent="0.5">
      <c r="O295" s="16">
        <f t="shared" si="12"/>
        <v>0</v>
      </c>
      <c r="P295" s="16" t="e">
        <f>IF($C295&lt;16,MAX($E295:$G295)/($D295^0.727399687532279)*'Hintergrund Berechnung'!$I$3165,MAX($E295:$G295)/($D295^0.727399687532279)*'Hintergrund Berechnung'!$I$3166)</f>
        <v>#DIV/0!</v>
      </c>
      <c r="Q295" s="16" t="e">
        <f>IF($C295&lt;16,MAX($H295:$J295)/($D295^0.727399687532279)*'Hintergrund Berechnung'!$I$3165,MAX($H295:$J295)/($D295^0.727399687532279)*'Hintergrund Berechnung'!$I$3166)</f>
        <v>#DIV/0!</v>
      </c>
      <c r="R295" s="16" t="e">
        <f t="shared" si="13"/>
        <v>#DIV/0!</v>
      </c>
      <c r="S295" s="16" t="e">
        <f>ROUND(IF(C295&lt;16,$K295/($D295^0.515518364833551)*'Hintergrund Berechnung'!$K$3165,$K295/($D295^0.515518364833551)*'Hintergrund Berechnung'!$K$3166),0)</f>
        <v>#DIV/0!</v>
      </c>
      <c r="T295" s="16">
        <f>ROUND(IF(C295&lt;16,$L295*'Hintergrund Berechnung'!$L$3165,$L295*'Hintergrund Berechnung'!$L$3166),0)</f>
        <v>0</v>
      </c>
      <c r="U295" s="16">
        <f>ROUND(IF(C295&lt;16,IF(M295&gt;0,(25-$M295)*'Hintergrund Berechnung'!$M$3165,0),IF(M295&gt;0,(25-$M295)*'Hintergrund Berechnung'!$M$3166,0)),0)</f>
        <v>0</v>
      </c>
      <c r="V295" s="18" t="e">
        <f t="shared" si="14"/>
        <v>#DIV/0!</v>
      </c>
    </row>
    <row r="296" spans="15:22" x14ac:dyDescent="0.5">
      <c r="O296" s="16">
        <f t="shared" si="12"/>
        <v>0</v>
      </c>
      <c r="P296" s="16" t="e">
        <f>IF($C296&lt;16,MAX($E296:$G296)/($D296^0.727399687532279)*'Hintergrund Berechnung'!$I$3165,MAX($E296:$G296)/($D296^0.727399687532279)*'Hintergrund Berechnung'!$I$3166)</f>
        <v>#DIV/0!</v>
      </c>
      <c r="Q296" s="16" t="e">
        <f>IF($C296&lt;16,MAX($H296:$J296)/($D296^0.727399687532279)*'Hintergrund Berechnung'!$I$3165,MAX($H296:$J296)/($D296^0.727399687532279)*'Hintergrund Berechnung'!$I$3166)</f>
        <v>#DIV/0!</v>
      </c>
      <c r="R296" s="16" t="e">
        <f t="shared" si="13"/>
        <v>#DIV/0!</v>
      </c>
      <c r="S296" s="16" t="e">
        <f>ROUND(IF(C296&lt;16,$K296/($D296^0.515518364833551)*'Hintergrund Berechnung'!$K$3165,$K296/($D296^0.515518364833551)*'Hintergrund Berechnung'!$K$3166),0)</f>
        <v>#DIV/0!</v>
      </c>
      <c r="T296" s="16">
        <f>ROUND(IF(C296&lt;16,$L296*'Hintergrund Berechnung'!$L$3165,$L296*'Hintergrund Berechnung'!$L$3166),0)</f>
        <v>0</v>
      </c>
      <c r="U296" s="16">
        <f>ROUND(IF(C296&lt;16,IF(M296&gt;0,(25-$M296)*'Hintergrund Berechnung'!$M$3165,0),IF(M296&gt;0,(25-$M296)*'Hintergrund Berechnung'!$M$3166,0)),0)</f>
        <v>0</v>
      </c>
      <c r="V296" s="18" t="e">
        <f t="shared" si="14"/>
        <v>#DIV/0!</v>
      </c>
    </row>
    <row r="297" spans="15:22" x14ac:dyDescent="0.5">
      <c r="O297" s="16">
        <f t="shared" si="12"/>
        <v>0</v>
      </c>
      <c r="P297" s="16" t="e">
        <f>IF($C297&lt;16,MAX($E297:$G297)/($D297^0.727399687532279)*'Hintergrund Berechnung'!$I$3165,MAX($E297:$G297)/($D297^0.727399687532279)*'Hintergrund Berechnung'!$I$3166)</f>
        <v>#DIV/0!</v>
      </c>
      <c r="Q297" s="16" t="e">
        <f>IF($C297&lt;16,MAX($H297:$J297)/($D297^0.727399687532279)*'Hintergrund Berechnung'!$I$3165,MAX($H297:$J297)/($D297^0.727399687532279)*'Hintergrund Berechnung'!$I$3166)</f>
        <v>#DIV/0!</v>
      </c>
      <c r="R297" s="16" t="e">
        <f t="shared" si="13"/>
        <v>#DIV/0!</v>
      </c>
      <c r="S297" s="16" t="e">
        <f>ROUND(IF(C297&lt;16,$K297/($D297^0.515518364833551)*'Hintergrund Berechnung'!$K$3165,$K297/($D297^0.515518364833551)*'Hintergrund Berechnung'!$K$3166),0)</f>
        <v>#DIV/0!</v>
      </c>
      <c r="T297" s="16">
        <f>ROUND(IF(C297&lt;16,$L297*'Hintergrund Berechnung'!$L$3165,$L297*'Hintergrund Berechnung'!$L$3166),0)</f>
        <v>0</v>
      </c>
      <c r="U297" s="16">
        <f>ROUND(IF(C297&lt;16,IF(M297&gt;0,(25-$M297)*'Hintergrund Berechnung'!$M$3165,0),IF(M297&gt;0,(25-$M297)*'Hintergrund Berechnung'!$M$3166,0)),0)</f>
        <v>0</v>
      </c>
      <c r="V297" s="18" t="e">
        <f t="shared" si="14"/>
        <v>#DIV/0!</v>
      </c>
    </row>
    <row r="298" spans="15:22" x14ac:dyDescent="0.5">
      <c r="O298" s="16">
        <f t="shared" si="12"/>
        <v>0</v>
      </c>
      <c r="P298" s="16" t="e">
        <f>IF($C298&lt;16,MAX($E298:$G298)/($D298^0.727399687532279)*'Hintergrund Berechnung'!$I$3165,MAX($E298:$G298)/($D298^0.727399687532279)*'Hintergrund Berechnung'!$I$3166)</f>
        <v>#DIV/0!</v>
      </c>
      <c r="Q298" s="16" t="e">
        <f>IF($C298&lt;16,MAX($H298:$J298)/($D298^0.727399687532279)*'Hintergrund Berechnung'!$I$3165,MAX($H298:$J298)/($D298^0.727399687532279)*'Hintergrund Berechnung'!$I$3166)</f>
        <v>#DIV/0!</v>
      </c>
      <c r="R298" s="16" t="e">
        <f t="shared" si="13"/>
        <v>#DIV/0!</v>
      </c>
      <c r="S298" s="16" t="e">
        <f>ROUND(IF(C298&lt;16,$K298/($D298^0.515518364833551)*'Hintergrund Berechnung'!$K$3165,$K298/($D298^0.515518364833551)*'Hintergrund Berechnung'!$K$3166),0)</f>
        <v>#DIV/0!</v>
      </c>
      <c r="T298" s="16">
        <f>ROUND(IF(C298&lt;16,$L298*'Hintergrund Berechnung'!$L$3165,$L298*'Hintergrund Berechnung'!$L$3166),0)</f>
        <v>0</v>
      </c>
      <c r="U298" s="16">
        <f>ROUND(IF(C298&lt;16,IF(M298&gt;0,(25-$M298)*'Hintergrund Berechnung'!$M$3165,0),IF(M298&gt;0,(25-$M298)*'Hintergrund Berechnung'!$M$3166,0)),0)</f>
        <v>0</v>
      </c>
      <c r="V298" s="18" t="e">
        <f t="shared" si="14"/>
        <v>#DIV/0!</v>
      </c>
    </row>
    <row r="299" spans="15:22" x14ac:dyDescent="0.5">
      <c r="O299" s="16">
        <f t="shared" si="12"/>
        <v>0</v>
      </c>
      <c r="P299" s="16" t="e">
        <f>IF($C299&lt;16,MAX($E299:$G299)/($D299^0.727399687532279)*'Hintergrund Berechnung'!$I$3165,MAX($E299:$G299)/($D299^0.727399687532279)*'Hintergrund Berechnung'!$I$3166)</f>
        <v>#DIV/0!</v>
      </c>
      <c r="Q299" s="16" t="e">
        <f>IF($C299&lt;16,MAX($H299:$J299)/($D299^0.727399687532279)*'Hintergrund Berechnung'!$I$3165,MAX($H299:$J299)/($D299^0.727399687532279)*'Hintergrund Berechnung'!$I$3166)</f>
        <v>#DIV/0!</v>
      </c>
      <c r="R299" s="16" t="e">
        <f t="shared" si="13"/>
        <v>#DIV/0!</v>
      </c>
      <c r="S299" s="16" t="e">
        <f>ROUND(IF(C299&lt;16,$K299/($D299^0.515518364833551)*'Hintergrund Berechnung'!$K$3165,$K299/($D299^0.515518364833551)*'Hintergrund Berechnung'!$K$3166),0)</f>
        <v>#DIV/0!</v>
      </c>
      <c r="T299" s="16">
        <f>ROUND(IF(C299&lt;16,$L299*'Hintergrund Berechnung'!$L$3165,$L299*'Hintergrund Berechnung'!$L$3166),0)</f>
        <v>0</v>
      </c>
      <c r="U299" s="16">
        <f>ROUND(IF(C299&lt;16,IF(M299&gt;0,(25-$M299)*'Hintergrund Berechnung'!$M$3165,0),IF(M299&gt;0,(25-$M299)*'Hintergrund Berechnung'!$M$3166,0)),0)</f>
        <v>0</v>
      </c>
      <c r="V299" s="18" t="e">
        <f t="shared" si="14"/>
        <v>#DIV/0!</v>
      </c>
    </row>
    <row r="300" spans="15:22" x14ac:dyDescent="0.5">
      <c r="O300" s="16">
        <f t="shared" si="12"/>
        <v>0</v>
      </c>
      <c r="P300" s="16" t="e">
        <f>IF($C300&lt;16,MAX($E300:$G300)/($D300^0.727399687532279)*'Hintergrund Berechnung'!$I$3165,MAX($E300:$G300)/($D300^0.727399687532279)*'Hintergrund Berechnung'!$I$3166)</f>
        <v>#DIV/0!</v>
      </c>
      <c r="Q300" s="16" t="e">
        <f>IF($C300&lt;16,MAX($H300:$J300)/($D300^0.727399687532279)*'Hintergrund Berechnung'!$I$3165,MAX($H300:$J300)/($D300^0.727399687532279)*'Hintergrund Berechnung'!$I$3166)</f>
        <v>#DIV/0!</v>
      </c>
      <c r="R300" s="16" t="e">
        <f t="shared" si="13"/>
        <v>#DIV/0!</v>
      </c>
      <c r="S300" s="16" t="e">
        <f>ROUND(IF(C300&lt;16,$K300/($D300^0.515518364833551)*'Hintergrund Berechnung'!$K$3165,$K300/($D300^0.515518364833551)*'Hintergrund Berechnung'!$K$3166),0)</f>
        <v>#DIV/0!</v>
      </c>
      <c r="T300" s="16">
        <f>ROUND(IF(C300&lt;16,$L300*'Hintergrund Berechnung'!$L$3165,$L300*'Hintergrund Berechnung'!$L$3166),0)</f>
        <v>0</v>
      </c>
      <c r="U300" s="16">
        <f>ROUND(IF(C300&lt;16,IF(M300&gt;0,(25-$M300)*'Hintergrund Berechnung'!$M$3165,0),IF(M300&gt;0,(25-$M300)*'Hintergrund Berechnung'!$M$3166,0)),0)</f>
        <v>0</v>
      </c>
      <c r="V300" s="18" t="e">
        <f t="shared" si="14"/>
        <v>#DIV/0!</v>
      </c>
    </row>
    <row r="301" spans="15:22" x14ac:dyDescent="0.5">
      <c r="O301" s="16">
        <f t="shared" si="12"/>
        <v>0</v>
      </c>
      <c r="P301" s="16" t="e">
        <f>IF($C301&lt;16,MAX($E301:$G301)/($D301^0.727399687532279)*'Hintergrund Berechnung'!$I$3165,MAX($E301:$G301)/($D301^0.727399687532279)*'Hintergrund Berechnung'!$I$3166)</f>
        <v>#DIV/0!</v>
      </c>
      <c r="Q301" s="16" t="e">
        <f>IF($C301&lt;16,MAX($H301:$J301)/($D301^0.727399687532279)*'Hintergrund Berechnung'!$I$3165,MAX($H301:$J301)/($D301^0.727399687532279)*'Hintergrund Berechnung'!$I$3166)</f>
        <v>#DIV/0!</v>
      </c>
      <c r="R301" s="16" t="e">
        <f t="shared" si="13"/>
        <v>#DIV/0!</v>
      </c>
      <c r="S301" s="16" t="e">
        <f>ROUND(IF(C301&lt;16,$K301/($D301^0.515518364833551)*'Hintergrund Berechnung'!$K$3165,$K301/($D301^0.515518364833551)*'Hintergrund Berechnung'!$K$3166),0)</f>
        <v>#DIV/0!</v>
      </c>
      <c r="T301" s="16">
        <f>ROUND(IF(C301&lt;16,$L301*'Hintergrund Berechnung'!$L$3165,$L301*'Hintergrund Berechnung'!$L$3166),0)</f>
        <v>0</v>
      </c>
      <c r="U301" s="16">
        <f>ROUND(IF(C301&lt;16,IF(M301&gt;0,(25-$M301)*'Hintergrund Berechnung'!$M$3165,0),IF(M301&gt;0,(25-$M301)*'Hintergrund Berechnung'!$M$3166,0)),0)</f>
        <v>0</v>
      </c>
      <c r="V301" s="18" t="e">
        <f t="shared" si="14"/>
        <v>#DIV/0!</v>
      </c>
    </row>
    <row r="302" spans="15:22" x14ac:dyDescent="0.5">
      <c r="O302" s="16">
        <f t="shared" si="12"/>
        <v>0</v>
      </c>
      <c r="P302" s="16" t="e">
        <f>IF($C302&lt;16,MAX($E302:$G302)/($D302^0.727399687532279)*'Hintergrund Berechnung'!$I$3165,MAX($E302:$G302)/($D302^0.727399687532279)*'Hintergrund Berechnung'!$I$3166)</f>
        <v>#DIV/0!</v>
      </c>
      <c r="Q302" s="16" t="e">
        <f>IF($C302&lt;16,MAX($H302:$J302)/($D302^0.727399687532279)*'Hintergrund Berechnung'!$I$3165,MAX($H302:$J302)/($D302^0.727399687532279)*'Hintergrund Berechnung'!$I$3166)</f>
        <v>#DIV/0!</v>
      </c>
      <c r="R302" s="16" t="e">
        <f t="shared" si="13"/>
        <v>#DIV/0!</v>
      </c>
      <c r="S302" s="16" t="e">
        <f>ROUND(IF(C302&lt;16,$K302/($D302^0.515518364833551)*'Hintergrund Berechnung'!$K$3165,$K302/($D302^0.515518364833551)*'Hintergrund Berechnung'!$K$3166),0)</f>
        <v>#DIV/0!</v>
      </c>
      <c r="T302" s="16">
        <f>ROUND(IF(C302&lt;16,$L302*'Hintergrund Berechnung'!$L$3165,$L302*'Hintergrund Berechnung'!$L$3166),0)</f>
        <v>0</v>
      </c>
      <c r="U302" s="16">
        <f>ROUND(IF(C302&lt;16,IF(M302&gt;0,(25-$M302)*'Hintergrund Berechnung'!$M$3165,0),IF(M302&gt;0,(25-$M302)*'Hintergrund Berechnung'!$M$3166,0)),0)</f>
        <v>0</v>
      </c>
      <c r="V302" s="18" t="e">
        <f t="shared" si="14"/>
        <v>#DIV/0!</v>
      </c>
    </row>
    <row r="303" spans="15:22" x14ac:dyDescent="0.5">
      <c r="O303" s="16">
        <f t="shared" si="12"/>
        <v>0</v>
      </c>
      <c r="P303" s="16" t="e">
        <f>IF($C303&lt;16,MAX($E303:$G303)/($D303^0.727399687532279)*'Hintergrund Berechnung'!$I$3165,MAX($E303:$G303)/($D303^0.727399687532279)*'Hintergrund Berechnung'!$I$3166)</f>
        <v>#DIV/0!</v>
      </c>
      <c r="Q303" s="16" t="e">
        <f>IF($C303&lt;16,MAX($H303:$J303)/($D303^0.727399687532279)*'Hintergrund Berechnung'!$I$3165,MAX($H303:$J303)/($D303^0.727399687532279)*'Hintergrund Berechnung'!$I$3166)</f>
        <v>#DIV/0!</v>
      </c>
      <c r="R303" s="16" t="e">
        <f t="shared" si="13"/>
        <v>#DIV/0!</v>
      </c>
      <c r="S303" s="16" t="e">
        <f>ROUND(IF(C303&lt;16,$K303/($D303^0.515518364833551)*'Hintergrund Berechnung'!$K$3165,$K303/($D303^0.515518364833551)*'Hintergrund Berechnung'!$K$3166),0)</f>
        <v>#DIV/0!</v>
      </c>
      <c r="T303" s="16">
        <f>ROUND(IF(C303&lt;16,$L303*'Hintergrund Berechnung'!$L$3165,$L303*'Hintergrund Berechnung'!$L$3166),0)</f>
        <v>0</v>
      </c>
      <c r="U303" s="16">
        <f>ROUND(IF(C303&lt;16,IF(M303&gt;0,(25-$M303)*'Hintergrund Berechnung'!$M$3165,0),IF(M303&gt;0,(25-$M303)*'Hintergrund Berechnung'!$M$3166,0)),0)</f>
        <v>0</v>
      </c>
      <c r="V303" s="18" t="e">
        <f t="shared" si="14"/>
        <v>#DIV/0!</v>
      </c>
    </row>
    <row r="304" spans="15:22" x14ac:dyDescent="0.5">
      <c r="O304" s="16">
        <f t="shared" si="12"/>
        <v>0</v>
      </c>
      <c r="P304" s="16" t="e">
        <f>IF($C304&lt;16,MAX($E304:$G304)/($D304^0.727399687532279)*'Hintergrund Berechnung'!$I$3165,MAX($E304:$G304)/($D304^0.727399687532279)*'Hintergrund Berechnung'!$I$3166)</f>
        <v>#DIV/0!</v>
      </c>
      <c r="Q304" s="16" t="e">
        <f>IF($C304&lt;16,MAX($H304:$J304)/($D304^0.727399687532279)*'Hintergrund Berechnung'!$I$3165,MAX($H304:$J304)/($D304^0.727399687532279)*'Hintergrund Berechnung'!$I$3166)</f>
        <v>#DIV/0!</v>
      </c>
      <c r="R304" s="16" t="e">
        <f t="shared" si="13"/>
        <v>#DIV/0!</v>
      </c>
      <c r="S304" s="16" t="e">
        <f>ROUND(IF(C304&lt;16,$K304/($D304^0.515518364833551)*'Hintergrund Berechnung'!$K$3165,$K304/($D304^0.515518364833551)*'Hintergrund Berechnung'!$K$3166),0)</f>
        <v>#DIV/0!</v>
      </c>
      <c r="T304" s="16">
        <f>ROUND(IF(C304&lt;16,$L304*'Hintergrund Berechnung'!$L$3165,$L304*'Hintergrund Berechnung'!$L$3166),0)</f>
        <v>0</v>
      </c>
      <c r="U304" s="16">
        <f>ROUND(IF(C304&lt;16,IF(M304&gt;0,(25-$M304)*'Hintergrund Berechnung'!$M$3165,0),IF(M304&gt;0,(25-$M304)*'Hintergrund Berechnung'!$M$3166,0)),0)</f>
        <v>0</v>
      </c>
      <c r="V304" s="18" t="e">
        <f t="shared" si="14"/>
        <v>#DIV/0!</v>
      </c>
    </row>
    <row r="305" spans="15:22" x14ac:dyDescent="0.5">
      <c r="O305" s="16">
        <f t="shared" si="12"/>
        <v>0</v>
      </c>
      <c r="P305" s="16" t="e">
        <f>IF($C305&lt;16,MAX($E305:$G305)/($D305^0.727399687532279)*'Hintergrund Berechnung'!$I$3165,MAX($E305:$G305)/($D305^0.727399687532279)*'Hintergrund Berechnung'!$I$3166)</f>
        <v>#DIV/0!</v>
      </c>
      <c r="Q305" s="16" t="e">
        <f>IF($C305&lt;16,MAX($H305:$J305)/($D305^0.727399687532279)*'Hintergrund Berechnung'!$I$3165,MAX($H305:$J305)/($D305^0.727399687532279)*'Hintergrund Berechnung'!$I$3166)</f>
        <v>#DIV/0!</v>
      </c>
      <c r="R305" s="16" t="e">
        <f t="shared" si="13"/>
        <v>#DIV/0!</v>
      </c>
      <c r="S305" s="16" t="e">
        <f>ROUND(IF(C305&lt;16,$K305/($D305^0.515518364833551)*'Hintergrund Berechnung'!$K$3165,$K305/($D305^0.515518364833551)*'Hintergrund Berechnung'!$K$3166),0)</f>
        <v>#DIV/0!</v>
      </c>
      <c r="T305" s="16">
        <f>ROUND(IF(C305&lt;16,$L305*'Hintergrund Berechnung'!$L$3165,$L305*'Hintergrund Berechnung'!$L$3166),0)</f>
        <v>0</v>
      </c>
      <c r="U305" s="16">
        <f>ROUND(IF(C305&lt;16,IF(M305&gt;0,(25-$M305)*'Hintergrund Berechnung'!$M$3165,0),IF(M305&gt;0,(25-$M305)*'Hintergrund Berechnung'!$M$3166,0)),0)</f>
        <v>0</v>
      </c>
      <c r="V305" s="18" t="e">
        <f t="shared" si="14"/>
        <v>#DIV/0!</v>
      </c>
    </row>
    <row r="306" spans="15:22" x14ac:dyDescent="0.5">
      <c r="O306" s="16">
        <f t="shared" si="12"/>
        <v>0</v>
      </c>
      <c r="P306" s="16" t="e">
        <f>IF($C306&lt;16,MAX($E306:$G306)/($D306^0.727399687532279)*'Hintergrund Berechnung'!$I$3165,MAX($E306:$G306)/($D306^0.727399687532279)*'Hintergrund Berechnung'!$I$3166)</f>
        <v>#DIV/0!</v>
      </c>
      <c r="Q306" s="16" t="e">
        <f>IF($C306&lt;16,MAX($H306:$J306)/($D306^0.727399687532279)*'Hintergrund Berechnung'!$I$3165,MAX($H306:$J306)/($D306^0.727399687532279)*'Hintergrund Berechnung'!$I$3166)</f>
        <v>#DIV/0!</v>
      </c>
      <c r="R306" s="16" t="e">
        <f t="shared" si="13"/>
        <v>#DIV/0!</v>
      </c>
      <c r="S306" s="16" t="e">
        <f>ROUND(IF(C306&lt;16,$K306/($D306^0.515518364833551)*'Hintergrund Berechnung'!$K$3165,$K306/($D306^0.515518364833551)*'Hintergrund Berechnung'!$K$3166),0)</f>
        <v>#DIV/0!</v>
      </c>
      <c r="T306" s="16">
        <f>ROUND(IF(C306&lt;16,$L306*'Hintergrund Berechnung'!$L$3165,$L306*'Hintergrund Berechnung'!$L$3166),0)</f>
        <v>0</v>
      </c>
      <c r="U306" s="16">
        <f>ROUND(IF(C306&lt;16,IF(M306&gt;0,(25-$M306)*'Hintergrund Berechnung'!$M$3165,0),IF(M306&gt;0,(25-$M306)*'Hintergrund Berechnung'!$M$3166,0)),0)</f>
        <v>0</v>
      </c>
      <c r="V306" s="18" t="e">
        <f t="shared" si="14"/>
        <v>#DIV/0!</v>
      </c>
    </row>
    <row r="307" spans="15:22" x14ac:dyDescent="0.5">
      <c r="O307" s="16">
        <f t="shared" si="12"/>
        <v>0</v>
      </c>
      <c r="P307" s="16" t="e">
        <f>IF($C307&lt;16,MAX($E307:$G307)/($D307^0.727399687532279)*'Hintergrund Berechnung'!$I$3165,MAX($E307:$G307)/($D307^0.727399687532279)*'Hintergrund Berechnung'!$I$3166)</f>
        <v>#DIV/0!</v>
      </c>
      <c r="Q307" s="16" t="e">
        <f>IF($C307&lt;16,MAX($H307:$J307)/($D307^0.727399687532279)*'Hintergrund Berechnung'!$I$3165,MAX($H307:$J307)/($D307^0.727399687532279)*'Hintergrund Berechnung'!$I$3166)</f>
        <v>#DIV/0!</v>
      </c>
      <c r="R307" s="16" t="e">
        <f t="shared" si="13"/>
        <v>#DIV/0!</v>
      </c>
      <c r="S307" s="16" t="e">
        <f>ROUND(IF(C307&lt;16,$K307/($D307^0.515518364833551)*'Hintergrund Berechnung'!$K$3165,$K307/($D307^0.515518364833551)*'Hintergrund Berechnung'!$K$3166),0)</f>
        <v>#DIV/0!</v>
      </c>
      <c r="T307" s="16">
        <f>ROUND(IF(C307&lt;16,$L307*'Hintergrund Berechnung'!$L$3165,$L307*'Hintergrund Berechnung'!$L$3166),0)</f>
        <v>0</v>
      </c>
      <c r="U307" s="16">
        <f>ROUND(IF(C307&lt;16,IF(M307&gt;0,(25-$M307)*'Hintergrund Berechnung'!$M$3165,0),IF(M307&gt;0,(25-$M307)*'Hintergrund Berechnung'!$M$3166,0)),0)</f>
        <v>0</v>
      </c>
      <c r="V307" s="18" t="e">
        <f t="shared" si="14"/>
        <v>#DIV/0!</v>
      </c>
    </row>
    <row r="308" spans="15:22" x14ac:dyDescent="0.5">
      <c r="O308" s="16">
        <f t="shared" si="12"/>
        <v>0</v>
      </c>
      <c r="P308" s="16" t="e">
        <f>IF($C308&lt;16,MAX($E308:$G308)/($D308^0.727399687532279)*'Hintergrund Berechnung'!$I$3165,MAX($E308:$G308)/($D308^0.727399687532279)*'Hintergrund Berechnung'!$I$3166)</f>
        <v>#DIV/0!</v>
      </c>
      <c r="Q308" s="16" t="e">
        <f>IF($C308&lt;16,MAX($H308:$J308)/($D308^0.727399687532279)*'Hintergrund Berechnung'!$I$3165,MAX($H308:$J308)/($D308^0.727399687532279)*'Hintergrund Berechnung'!$I$3166)</f>
        <v>#DIV/0!</v>
      </c>
      <c r="R308" s="16" t="e">
        <f t="shared" si="13"/>
        <v>#DIV/0!</v>
      </c>
      <c r="S308" s="16" t="e">
        <f>ROUND(IF(C308&lt;16,$K308/($D308^0.515518364833551)*'Hintergrund Berechnung'!$K$3165,$K308/($D308^0.515518364833551)*'Hintergrund Berechnung'!$K$3166),0)</f>
        <v>#DIV/0!</v>
      </c>
      <c r="T308" s="16">
        <f>ROUND(IF(C308&lt;16,$L308*'Hintergrund Berechnung'!$L$3165,$L308*'Hintergrund Berechnung'!$L$3166),0)</f>
        <v>0</v>
      </c>
      <c r="U308" s="16">
        <f>ROUND(IF(C308&lt;16,IF(M308&gt;0,(25-$M308)*'Hintergrund Berechnung'!$M$3165,0),IF(M308&gt;0,(25-$M308)*'Hintergrund Berechnung'!$M$3166,0)),0)</f>
        <v>0</v>
      </c>
      <c r="V308" s="18" t="e">
        <f t="shared" si="14"/>
        <v>#DIV/0!</v>
      </c>
    </row>
    <row r="309" spans="15:22" x14ac:dyDescent="0.5">
      <c r="O309" s="16">
        <f t="shared" si="12"/>
        <v>0</v>
      </c>
      <c r="P309" s="16" t="e">
        <f>IF($C309&lt;16,MAX($E309:$G309)/($D309^0.727399687532279)*'Hintergrund Berechnung'!$I$3165,MAX($E309:$G309)/($D309^0.727399687532279)*'Hintergrund Berechnung'!$I$3166)</f>
        <v>#DIV/0!</v>
      </c>
      <c r="Q309" s="16" t="e">
        <f>IF($C309&lt;16,MAX($H309:$J309)/($D309^0.727399687532279)*'Hintergrund Berechnung'!$I$3165,MAX($H309:$J309)/($D309^0.727399687532279)*'Hintergrund Berechnung'!$I$3166)</f>
        <v>#DIV/0!</v>
      </c>
      <c r="R309" s="16" t="e">
        <f t="shared" si="13"/>
        <v>#DIV/0!</v>
      </c>
      <c r="S309" s="16" t="e">
        <f>ROUND(IF(C309&lt;16,$K309/($D309^0.515518364833551)*'Hintergrund Berechnung'!$K$3165,$K309/($D309^0.515518364833551)*'Hintergrund Berechnung'!$K$3166),0)</f>
        <v>#DIV/0!</v>
      </c>
      <c r="T309" s="16">
        <f>ROUND(IF(C309&lt;16,$L309*'Hintergrund Berechnung'!$L$3165,$L309*'Hintergrund Berechnung'!$L$3166),0)</f>
        <v>0</v>
      </c>
      <c r="U309" s="16">
        <f>ROUND(IF(C309&lt;16,IF(M309&gt;0,(25-$M309)*'Hintergrund Berechnung'!$M$3165,0),IF(M309&gt;0,(25-$M309)*'Hintergrund Berechnung'!$M$3166,0)),0)</f>
        <v>0</v>
      </c>
      <c r="V309" s="18" t="e">
        <f t="shared" si="14"/>
        <v>#DIV/0!</v>
      </c>
    </row>
    <row r="310" spans="15:22" x14ac:dyDescent="0.5">
      <c r="O310" s="16">
        <f t="shared" si="12"/>
        <v>0</v>
      </c>
      <c r="P310" s="16" t="e">
        <f>IF($C310&lt;16,MAX($E310:$G310)/($D310^0.727399687532279)*'Hintergrund Berechnung'!$I$3165,MAX($E310:$G310)/($D310^0.727399687532279)*'Hintergrund Berechnung'!$I$3166)</f>
        <v>#DIV/0!</v>
      </c>
      <c r="Q310" s="16" t="e">
        <f>IF($C310&lt;16,MAX($H310:$J310)/($D310^0.727399687532279)*'Hintergrund Berechnung'!$I$3165,MAX($H310:$J310)/($D310^0.727399687532279)*'Hintergrund Berechnung'!$I$3166)</f>
        <v>#DIV/0!</v>
      </c>
      <c r="R310" s="16" t="e">
        <f t="shared" si="13"/>
        <v>#DIV/0!</v>
      </c>
      <c r="S310" s="16" t="e">
        <f>ROUND(IF(C310&lt;16,$K310/($D310^0.515518364833551)*'Hintergrund Berechnung'!$K$3165,$K310/($D310^0.515518364833551)*'Hintergrund Berechnung'!$K$3166),0)</f>
        <v>#DIV/0!</v>
      </c>
      <c r="T310" s="16">
        <f>ROUND(IF(C310&lt;16,$L310*'Hintergrund Berechnung'!$L$3165,$L310*'Hintergrund Berechnung'!$L$3166),0)</f>
        <v>0</v>
      </c>
      <c r="U310" s="16">
        <f>ROUND(IF(C310&lt;16,IF(M310&gt;0,(25-$M310)*'Hintergrund Berechnung'!$M$3165,0),IF(M310&gt;0,(25-$M310)*'Hintergrund Berechnung'!$M$3166,0)),0)</f>
        <v>0</v>
      </c>
      <c r="V310" s="18" t="e">
        <f t="shared" si="14"/>
        <v>#DIV/0!</v>
      </c>
    </row>
    <row r="311" spans="15:22" x14ac:dyDescent="0.5">
      <c r="O311" s="16">
        <f t="shared" si="12"/>
        <v>0</v>
      </c>
      <c r="P311" s="16" t="e">
        <f>IF($C311&lt;16,MAX($E311:$G311)/($D311^0.727399687532279)*'Hintergrund Berechnung'!$I$3165,MAX($E311:$G311)/($D311^0.727399687532279)*'Hintergrund Berechnung'!$I$3166)</f>
        <v>#DIV/0!</v>
      </c>
      <c r="Q311" s="16" t="e">
        <f>IF($C311&lt;16,MAX($H311:$J311)/($D311^0.727399687532279)*'Hintergrund Berechnung'!$I$3165,MAX($H311:$J311)/($D311^0.727399687532279)*'Hintergrund Berechnung'!$I$3166)</f>
        <v>#DIV/0!</v>
      </c>
      <c r="R311" s="16" t="e">
        <f t="shared" si="13"/>
        <v>#DIV/0!</v>
      </c>
      <c r="S311" s="16" t="e">
        <f>ROUND(IF(C311&lt;16,$K311/($D311^0.515518364833551)*'Hintergrund Berechnung'!$K$3165,$K311/($D311^0.515518364833551)*'Hintergrund Berechnung'!$K$3166),0)</f>
        <v>#DIV/0!</v>
      </c>
      <c r="T311" s="16">
        <f>ROUND(IF(C311&lt;16,$L311*'Hintergrund Berechnung'!$L$3165,$L311*'Hintergrund Berechnung'!$L$3166),0)</f>
        <v>0</v>
      </c>
      <c r="U311" s="16">
        <f>ROUND(IF(C311&lt;16,IF(M311&gt;0,(25-$M311)*'Hintergrund Berechnung'!$M$3165,0),IF(M311&gt;0,(25-$M311)*'Hintergrund Berechnung'!$M$3166,0)),0)</f>
        <v>0</v>
      </c>
      <c r="V311" s="18" t="e">
        <f t="shared" si="14"/>
        <v>#DIV/0!</v>
      </c>
    </row>
    <row r="312" spans="15:22" x14ac:dyDescent="0.5">
      <c r="O312" s="16">
        <f t="shared" si="12"/>
        <v>0</v>
      </c>
      <c r="P312" s="16" t="e">
        <f>IF($C312&lt;16,MAX($E312:$G312)/($D312^0.727399687532279)*'Hintergrund Berechnung'!$I$3165,MAX($E312:$G312)/($D312^0.727399687532279)*'Hintergrund Berechnung'!$I$3166)</f>
        <v>#DIV/0!</v>
      </c>
      <c r="Q312" s="16" t="e">
        <f>IF($C312&lt;16,MAX($H312:$J312)/($D312^0.727399687532279)*'Hintergrund Berechnung'!$I$3165,MAX($H312:$J312)/($D312^0.727399687532279)*'Hintergrund Berechnung'!$I$3166)</f>
        <v>#DIV/0!</v>
      </c>
      <c r="R312" s="16" t="e">
        <f t="shared" si="13"/>
        <v>#DIV/0!</v>
      </c>
      <c r="S312" s="16" t="e">
        <f>ROUND(IF(C312&lt;16,$K312/($D312^0.515518364833551)*'Hintergrund Berechnung'!$K$3165,$K312/($D312^0.515518364833551)*'Hintergrund Berechnung'!$K$3166),0)</f>
        <v>#DIV/0!</v>
      </c>
      <c r="T312" s="16">
        <f>ROUND(IF(C312&lt;16,$L312*'Hintergrund Berechnung'!$L$3165,$L312*'Hintergrund Berechnung'!$L$3166),0)</f>
        <v>0</v>
      </c>
      <c r="U312" s="16">
        <f>ROUND(IF(C312&lt;16,IF(M312&gt;0,(25-$M312)*'Hintergrund Berechnung'!$M$3165,0),IF(M312&gt;0,(25-$M312)*'Hintergrund Berechnung'!$M$3166,0)),0)</f>
        <v>0</v>
      </c>
      <c r="V312" s="18" t="e">
        <f t="shared" si="14"/>
        <v>#DIV/0!</v>
      </c>
    </row>
    <row r="313" spans="15:22" x14ac:dyDescent="0.5">
      <c r="O313" s="16">
        <f t="shared" si="12"/>
        <v>0</v>
      </c>
      <c r="P313" s="16" t="e">
        <f>IF($C313&lt;16,MAX($E313:$G313)/($D313^0.727399687532279)*'Hintergrund Berechnung'!$I$3165,MAX($E313:$G313)/($D313^0.727399687532279)*'Hintergrund Berechnung'!$I$3166)</f>
        <v>#DIV/0!</v>
      </c>
      <c r="Q313" s="16" t="e">
        <f>IF($C313&lt;16,MAX($H313:$J313)/($D313^0.727399687532279)*'Hintergrund Berechnung'!$I$3165,MAX($H313:$J313)/($D313^0.727399687532279)*'Hintergrund Berechnung'!$I$3166)</f>
        <v>#DIV/0!</v>
      </c>
      <c r="R313" s="16" t="e">
        <f t="shared" si="13"/>
        <v>#DIV/0!</v>
      </c>
      <c r="S313" s="16" t="e">
        <f>ROUND(IF(C313&lt;16,$K313/($D313^0.515518364833551)*'Hintergrund Berechnung'!$K$3165,$K313/($D313^0.515518364833551)*'Hintergrund Berechnung'!$K$3166),0)</f>
        <v>#DIV/0!</v>
      </c>
      <c r="T313" s="16">
        <f>ROUND(IF(C313&lt;16,$L313*'Hintergrund Berechnung'!$L$3165,$L313*'Hintergrund Berechnung'!$L$3166),0)</f>
        <v>0</v>
      </c>
      <c r="U313" s="16">
        <f>ROUND(IF(C313&lt;16,IF(M313&gt;0,(25-$M313)*'Hintergrund Berechnung'!$M$3165,0),IF(M313&gt;0,(25-$M313)*'Hintergrund Berechnung'!$M$3166,0)),0)</f>
        <v>0</v>
      </c>
      <c r="V313" s="18" t="e">
        <f t="shared" si="14"/>
        <v>#DIV/0!</v>
      </c>
    </row>
    <row r="314" spans="15:22" x14ac:dyDescent="0.5">
      <c r="O314" s="16">
        <f t="shared" si="12"/>
        <v>0</v>
      </c>
      <c r="P314" s="16" t="e">
        <f>IF($C314&lt;16,MAX($E314:$G314)/($D314^0.727399687532279)*'Hintergrund Berechnung'!$I$3165,MAX($E314:$G314)/($D314^0.727399687532279)*'Hintergrund Berechnung'!$I$3166)</f>
        <v>#DIV/0!</v>
      </c>
      <c r="Q314" s="16" t="e">
        <f>IF($C314&lt;16,MAX($H314:$J314)/($D314^0.727399687532279)*'Hintergrund Berechnung'!$I$3165,MAX($H314:$J314)/($D314^0.727399687532279)*'Hintergrund Berechnung'!$I$3166)</f>
        <v>#DIV/0!</v>
      </c>
      <c r="R314" s="16" t="e">
        <f t="shared" si="13"/>
        <v>#DIV/0!</v>
      </c>
      <c r="S314" s="16" t="e">
        <f>ROUND(IF(C314&lt;16,$K314/($D314^0.515518364833551)*'Hintergrund Berechnung'!$K$3165,$K314/($D314^0.515518364833551)*'Hintergrund Berechnung'!$K$3166),0)</f>
        <v>#DIV/0!</v>
      </c>
      <c r="T314" s="16">
        <f>ROUND(IF(C314&lt;16,$L314*'Hintergrund Berechnung'!$L$3165,$L314*'Hintergrund Berechnung'!$L$3166),0)</f>
        <v>0</v>
      </c>
      <c r="U314" s="16">
        <f>ROUND(IF(C314&lt;16,IF(M314&gt;0,(25-$M314)*'Hintergrund Berechnung'!$M$3165,0),IF(M314&gt;0,(25-$M314)*'Hintergrund Berechnung'!$M$3166,0)),0)</f>
        <v>0</v>
      </c>
      <c r="V314" s="18" t="e">
        <f t="shared" si="14"/>
        <v>#DIV/0!</v>
      </c>
    </row>
    <row r="315" spans="15:22" x14ac:dyDescent="0.5">
      <c r="O315" s="16">
        <f t="shared" si="12"/>
        <v>0</v>
      </c>
      <c r="P315" s="16" t="e">
        <f>IF($C315&lt;16,MAX($E315:$G315)/($D315^0.727399687532279)*'Hintergrund Berechnung'!$I$3165,MAX($E315:$G315)/($D315^0.727399687532279)*'Hintergrund Berechnung'!$I$3166)</f>
        <v>#DIV/0!</v>
      </c>
      <c r="Q315" s="16" t="e">
        <f>IF($C315&lt;16,MAX($H315:$J315)/($D315^0.727399687532279)*'Hintergrund Berechnung'!$I$3165,MAX($H315:$J315)/($D315^0.727399687532279)*'Hintergrund Berechnung'!$I$3166)</f>
        <v>#DIV/0!</v>
      </c>
      <c r="R315" s="16" t="e">
        <f t="shared" si="13"/>
        <v>#DIV/0!</v>
      </c>
      <c r="S315" s="16" t="e">
        <f>ROUND(IF(C315&lt;16,$K315/($D315^0.515518364833551)*'Hintergrund Berechnung'!$K$3165,$K315/($D315^0.515518364833551)*'Hintergrund Berechnung'!$K$3166),0)</f>
        <v>#DIV/0!</v>
      </c>
      <c r="T315" s="16">
        <f>ROUND(IF(C315&lt;16,$L315*'Hintergrund Berechnung'!$L$3165,$L315*'Hintergrund Berechnung'!$L$3166),0)</f>
        <v>0</v>
      </c>
      <c r="U315" s="16">
        <f>ROUND(IF(C315&lt;16,IF(M315&gt;0,(25-$M315)*'Hintergrund Berechnung'!$M$3165,0),IF(M315&gt;0,(25-$M315)*'Hintergrund Berechnung'!$M$3166,0)),0)</f>
        <v>0</v>
      </c>
      <c r="V315" s="18" t="e">
        <f t="shared" si="14"/>
        <v>#DIV/0!</v>
      </c>
    </row>
    <row r="316" spans="15:22" x14ac:dyDescent="0.5">
      <c r="O316" s="16">
        <f t="shared" si="12"/>
        <v>0</v>
      </c>
      <c r="P316" s="16" t="e">
        <f>IF($C316&lt;16,MAX($E316:$G316)/($D316^0.727399687532279)*'Hintergrund Berechnung'!$I$3165,MAX($E316:$G316)/($D316^0.727399687532279)*'Hintergrund Berechnung'!$I$3166)</f>
        <v>#DIV/0!</v>
      </c>
      <c r="Q316" s="16" t="e">
        <f>IF($C316&lt;16,MAX($H316:$J316)/($D316^0.727399687532279)*'Hintergrund Berechnung'!$I$3165,MAX($H316:$J316)/($D316^0.727399687532279)*'Hintergrund Berechnung'!$I$3166)</f>
        <v>#DIV/0!</v>
      </c>
      <c r="R316" s="16" t="e">
        <f t="shared" si="13"/>
        <v>#DIV/0!</v>
      </c>
      <c r="S316" s="16" t="e">
        <f>ROUND(IF(C316&lt;16,$K316/($D316^0.515518364833551)*'Hintergrund Berechnung'!$K$3165,$K316/($D316^0.515518364833551)*'Hintergrund Berechnung'!$K$3166),0)</f>
        <v>#DIV/0!</v>
      </c>
      <c r="T316" s="16">
        <f>ROUND(IF(C316&lt;16,$L316*'Hintergrund Berechnung'!$L$3165,$L316*'Hintergrund Berechnung'!$L$3166),0)</f>
        <v>0</v>
      </c>
      <c r="U316" s="16">
        <f>ROUND(IF(C316&lt;16,IF(M316&gt;0,(25-$M316)*'Hintergrund Berechnung'!$M$3165,0),IF(M316&gt;0,(25-$M316)*'Hintergrund Berechnung'!$M$3166,0)),0)</f>
        <v>0</v>
      </c>
      <c r="V316" s="18" t="e">
        <f t="shared" si="14"/>
        <v>#DIV/0!</v>
      </c>
    </row>
    <row r="317" spans="15:22" x14ac:dyDescent="0.5">
      <c r="O317" s="16">
        <f t="shared" si="12"/>
        <v>0</v>
      </c>
      <c r="P317" s="16" t="e">
        <f>IF($C317&lt;16,MAX($E317:$G317)/($D317^0.727399687532279)*'Hintergrund Berechnung'!$I$3165,MAX($E317:$G317)/($D317^0.727399687532279)*'Hintergrund Berechnung'!$I$3166)</f>
        <v>#DIV/0!</v>
      </c>
      <c r="Q317" s="16" t="e">
        <f>IF($C317&lt;16,MAX($H317:$J317)/($D317^0.727399687532279)*'Hintergrund Berechnung'!$I$3165,MAX($H317:$J317)/($D317^0.727399687532279)*'Hintergrund Berechnung'!$I$3166)</f>
        <v>#DIV/0!</v>
      </c>
      <c r="R317" s="16" t="e">
        <f t="shared" si="13"/>
        <v>#DIV/0!</v>
      </c>
      <c r="S317" s="16" t="e">
        <f>ROUND(IF(C317&lt;16,$K317/($D317^0.515518364833551)*'Hintergrund Berechnung'!$K$3165,$K317/($D317^0.515518364833551)*'Hintergrund Berechnung'!$K$3166),0)</f>
        <v>#DIV/0!</v>
      </c>
      <c r="T317" s="16">
        <f>ROUND(IF(C317&lt;16,$L317*'Hintergrund Berechnung'!$L$3165,$L317*'Hintergrund Berechnung'!$L$3166),0)</f>
        <v>0</v>
      </c>
      <c r="U317" s="16">
        <f>ROUND(IF(C317&lt;16,IF(M317&gt;0,(25-$M317)*'Hintergrund Berechnung'!$M$3165,0),IF(M317&gt;0,(25-$M317)*'Hintergrund Berechnung'!$M$3166,0)),0)</f>
        <v>0</v>
      </c>
      <c r="V317" s="18" t="e">
        <f t="shared" si="14"/>
        <v>#DIV/0!</v>
      </c>
    </row>
    <row r="318" spans="15:22" x14ac:dyDescent="0.5">
      <c r="O318" s="16">
        <f t="shared" si="12"/>
        <v>0</v>
      </c>
      <c r="P318" s="16" t="e">
        <f>IF($C318&lt;16,MAX($E318:$G318)/($D318^0.727399687532279)*'Hintergrund Berechnung'!$I$3165,MAX($E318:$G318)/($D318^0.727399687532279)*'Hintergrund Berechnung'!$I$3166)</f>
        <v>#DIV/0!</v>
      </c>
      <c r="Q318" s="16" t="e">
        <f>IF($C318&lt;16,MAX($H318:$J318)/($D318^0.727399687532279)*'Hintergrund Berechnung'!$I$3165,MAX($H318:$J318)/($D318^0.727399687532279)*'Hintergrund Berechnung'!$I$3166)</f>
        <v>#DIV/0!</v>
      </c>
      <c r="R318" s="16" t="e">
        <f t="shared" si="13"/>
        <v>#DIV/0!</v>
      </c>
      <c r="S318" s="16" t="e">
        <f>ROUND(IF(C318&lt;16,$K318/($D318^0.515518364833551)*'Hintergrund Berechnung'!$K$3165,$K318/($D318^0.515518364833551)*'Hintergrund Berechnung'!$K$3166),0)</f>
        <v>#DIV/0!</v>
      </c>
      <c r="T318" s="16">
        <f>ROUND(IF(C318&lt;16,$L318*'Hintergrund Berechnung'!$L$3165,$L318*'Hintergrund Berechnung'!$L$3166),0)</f>
        <v>0</v>
      </c>
      <c r="U318" s="16">
        <f>ROUND(IF(C318&lt;16,IF(M318&gt;0,(25-$M318)*'Hintergrund Berechnung'!$M$3165,0),IF(M318&gt;0,(25-$M318)*'Hintergrund Berechnung'!$M$3166,0)),0)</f>
        <v>0</v>
      </c>
      <c r="V318" s="18" t="e">
        <f t="shared" si="14"/>
        <v>#DIV/0!</v>
      </c>
    </row>
    <row r="319" spans="15:22" x14ac:dyDescent="0.5">
      <c r="O319" s="16">
        <f t="shared" si="12"/>
        <v>0</v>
      </c>
      <c r="P319" s="16" t="e">
        <f>IF($C319&lt;16,MAX($E319:$G319)/($D319^0.727399687532279)*'Hintergrund Berechnung'!$I$3165,MAX($E319:$G319)/($D319^0.727399687532279)*'Hintergrund Berechnung'!$I$3166)</f>
        <v>#DIV/0!</v>
      </c>
      <c r="Q319" s="16" t="e">
        <f>IF($C319&lt;16,MAX($H319:$J319)/($D319^0.727399687532279)*'Hintergrund Berechnung'!$I$3165,MAX($H319:$J319)/($D319^0.727399687532279)*'Hintergrund Berechnung'!$I$3166)</f>
        <v>#DIV/0!</v>
      </c>
      <c r="R319" s="16" t="e">
        <f t="shared" si="13"/>
        <v>#DIV/0!</v>
      </c>
      <c r="S319" s="16" t="e">
        <f>ROUND(IF(C319&lt;16,$K319/($D319^0.515518364833551)*'Hintergrund Berechnung'!$K$3165,$K319/($D319^0.515518364833551)*'Hintergrund Berechnung'!$K$3166),0)</f>
        <v>#DIV/0!</v>
      </c>
      <c r="T319" s="16">
        <f>ROUND(IF(C319&lt;16,$L319*'Hintergrund Berechnung'!$L$3165,$L319*'Hintergrund Berechnung'!$L$3166),0)</f>
        <v>0</v>
      </c>
      <c r="U319" s="16">
        <f>ROUND(IF(C319&lt;16,IF(M319&gt;0,(25-$M319)*'Hintergrund Berechnung'!$M$3165,0),IF(M319&gt;0,(25-$M319)*'Hintergrund Berechnung'!$M$3166,0)),0)</f>
        <v>0</v>
      </c>
      <c r="V319" s="18" t="e">
        <f t="shared" si="14"/>
        <v>#DIV/0!</v>
      </c>
    </row>
    <row r="320" spans="15:22" x14ac:dyDescent="0.5">
      <c r="O320" s="16">
        <f t="shared" ref="O320:O383" si="15">MAX(E320,F320,G320)+MAX(H320,I320,J320)</f>
        <v>0</v>
      </c>
      <c r="P320" s="16" t="e">
        <f>IF($C320&lt;16,MAX($E320:$G320)/($D320^0.727399687532279)*'Hintergrund Berechnung'!$I$3165,MAX($E320:$G320)/($D320^0.727399687532279)*'Hintergrund Berechnung'!$I$3166)</f>
        <v>#DIV/0!</v>
      </c>
      <c r="Q320" s="16" t="e">
        <f>IF($C320&lt;16,MAX($H320:$J320)/($D320^0.727399687532279)*'Hintergrund Berechnung'!$I$3165,MAX($H320:$J320)/($D320^0.727399687532279)*'Hintergrund Berechnung'!$I$3166)</f>
        <v>#DIV/0!</v>
      </c>
      <c r="R320" s="16" t="e">
        <f t="shared" ref="R320:R383" si="16">P320+Q320</f>
        <v>#DIV/0!</v>
      </c>
      <c r="S320" s="16" t="e">
        <f>ROUND(IF(C320&lt;16,$K320/($D320^0.515518364833551)*'Hintergrund Berechnung'!$K$3165,$K320/($D320^0.515518364833551)*'Hintergrund Berechnung'!$K$3166),0)</f>
        <v>#DIV/0!</v>
      </c>
      <c r="T320" s="16">
        <f>ROUND(IF(C320&lt;16,$L320*'Hintergrund Berechnung'!$L$3165,$L320*'Hintergrund Berechnung'!$L$3166),0)</f>
        <v>0</v>
      </c>
      <c r="U320" s="16">
        <f>ROUND(IF(C320&lt;16,IF(M320&gt;0,(25-$M320)*'Hintergrund Berechnung'!$M$3165,0),IF(M320&gt;0,(25-$M320)*'Hintergrund Berechnung'!$M$3166,0)),0)</f>
        <v>0</v>
      </c>
      <c r="V320" s="18" t="e">
        <f t="shared" ref="V320:V383" si="17">ROUND(SUM(R320:U320),0)</f>
        <v>#DIV/0!</v>
      </c>
    </row>
    <row r="321" spans="15:22" x14ac:dyDescent="0.5">
      <c r="O321" s="16">
        <f t="shared" si="15"/>
        <v>0</v>
      </c>
      <c r="P321" s="16" t="e">
        <f>IF($C321&lt;16,MAX($E321:$G321)/($D321^0.727399687532279)*'Hintergrund Berechnung'!$I$3165,MAX($E321:$G321)/($D321^0.727399687532279)*'Hintergrund Berechnung'!$I$3166)</f>
        <v>#DIV/0!</v>
      </c>
      <c r="Q321" s="16" t="e">
        <f>IF($C321&lt;16,MAX($H321:$J321)/($D321^0.727399687532279)*'Hintergrund Berechnung'!$I$3165,MAX($H321:$J321)/($D321^0.727399687532279)*'Hintergrund Berechnung'!$I$3166)</f>
        <v>#DIV/0!</v>
      </c>
      <c r="R321" s="16" t="e">
        <f t="shared" si="16"/>
        <v>#DIV/0!</v>
      </c>
      <c r="S321" s="16" t="e">
        <f>ROUND(IF(C321&lt;16,$K321/($D321^0.515518364833551)*'Hintergrund Berechnung'!$K$3165,$K321/($D321^0.515518364833551)*'Hintergrund Berechnung'!$K$3166),0)</f>
        <v>#DIV/0!</v>
      </c>
      <c r="T321" s="16">
        <f>ROUND(IF(C321&lt;16,$L321*'Hintergrund Berechnung'!$L$3165,$L321*'Hintergrund Berechnung'!$L$3166),0)</f>
        <v>0</v>
      </c>
      <c r="U321" s="16">
        <f>ROUND(IF(C321&lt;16,IF(M321&gt;0,(25-$M321)*'Hintergrund Berechnung'!$M$3165,0),IF(M321&gt;0,(25-$M321)*'Hintergrund Berechnung'!$M$3166,0)),0)</f>
        <v>0</v>
      </c>
      <c r="V321" s="18" t="e">
        <f t="shared" si="17"/>
        <v>#DIV/0!</v>
      </c>
    </row>
    <row r="322" spans="15:22" x14ac:dyDescent="0.5">
      <c r="O322" s="16">
        <f t="shared" si="15"/>
        <v>0</v>
      </c>
      <c r="P322" s="16" t="e">
        <f>IF($C322&lt;16,MAX($E322:$G322)/($D322^0.727399687532279)*'Hintergrund Berechnung'!$I$3165,MAX($E322:$G322)/($D322^0.727399687532279)*'Hintergrund Berechnung'!$I$3166)</f>
        <v>#DIV/0!</v>
      </c>
      <c r="Q322" s="16" t="e">
        <f>IF($C322&lt;16,MAX($H322:$J322)/($D322^0.727399687532279)*'Hintergrund Berechnung'!$I$3165,MAX($H322:$J322)/($D322^0.727399687532279)*'Hintergrund Berechnung'!$I$3166)</f>
        <v>#DIV/0!</v>
      </c>
      <c r="R322" s="16" t="e">
        <f t="shared" si="16"/>
        <v>#DIV/0!</v>
      </c>
      <c r="S322" s="16" t="e">
        <f>ROUND(IF(C322&lt;16,$K322/($D322^0.515518364833551)*'Hintergrund Berechnung'!$K$3165,$K322/($D322^0.515518364833551)*'Hintergrund Berechnung'!$K$3166),0)</f>
        <v>#DIV/0!</v>
      </c>
      <c r="T322" s="16">
        <f>ROUND(IF(C322&lt;16,$L322*'Hintergrund Berechnung'!$L$3165,$L322*'Hintergrund Berechnung'!$L$3166),0)</f>
        <v>0</v>
      </c>
      <c r="U322" s="16">
        <f>ROUND(IF(C322&lt;16,IF(M322&gt;0,(25-$M322)*'Hintergrund Berechnung'!$M$3165,0),IF(M322&gt;0,(25-$M322)*'Hintergrund Berechnung'!$M$3166,0)),0)</f>
        <v>0</v>
      </c>
      <c r="V322" s="18" t="e">
        <f t="shared" si="17"/>
        <v>#DIV/0!</v>
      </c>
    </row>
    <row r="323" spans="15:22" x14ac:dyDescent="0.5">
      <c r="O323" s="16">
        <f t="shared" si="15"/>
        <v>0</v>
      </c>
      <c r="P323" s="16" t="e">
        <f>IF($C323&lt;16,MAX($E323:$G323)/($D323^0.727399687532279)*'Hintergrund Berechnung'!$I$3165,MAX($E323:$G323)/($D323^0.727399687532279)*'Hintergrund Berechnung'!$I$3166)</f>
        <v>#DIV/0!</v>
      </c>
      <c r="Q323" s="16" t="e">
        <f>IF($C323&lt;16,MAX($H323:$J323)/($D323^0.727399687532279)*'Hintergrund Berechnung'!$I$3165,MAX($H323:$J323)/($D323^0.727399687532279)*'Hintergrund Berechnung'!$I$3166)</f>
        <v>#DIV/0!</v>
      </c>
      <c r="R323" s="16" t="e">
        <f t="shared" si="16"/>
        <v>#DIV/0!</v>
      </c>
      <c r="S323" s="16" t="e">
        <f>ROUND(IF(C323&lt;16,$K323/($D323^0.515518364833551)*'Hintergrund Berechnung'!$K$3165,$K323/($D323^0.515518364833551)*'Hintergrund Berechnung'!$K$3166),0)</f>
        <v>#DIV/0!</v>
      </c>
      <c r="T323" s="16">
        <f>ROUND(IF(C323&lt;16,$L323*'Hintergrund Berechnung'!$L$3165,$L323*'Hintergrund Berechnung'!$L$3166),0)</f>
        <v>0</v>
      </c>
      <c r="U323" s="16">
        <f>ROUND(IF(C323&lt;16,IF(M323&gt;0,(25-$M323)*'Hintergrund Berechnung'!$M$3165,0),IF(M323&gt;0,(25-$M323)*'Hintergrund Berechnung'!$M$3166,0)),0)</f>
        <v>0</v>
      </c>
      <c r="V323" s="18" t="e">
        <f t="shared" si="17"/>
        <v>#DIV/0!</v>
      </c>
    </row>
    <row r="324" spans="15:22" x14ac:dyDescent="0.5">
      <c r="O324" s="16">
        <f t="shared" si="15"/>
        <v>0</v>
      </c>
      <c r="P324" s="16" t="e">
        <f>IF($C324&lt;16,MAX($E324:$G324)/($D324^0.727399687532279)*'Hintergrund Berechnung'!$I$3165,MAX($E324:$G324)/($D324^0.727399687532279)*'Hintergrund Berechnung'!$I$3166)</f>
        <v>#DIV/0!</v>
      </c>
      <c r="Q324" s="16" t="e">
        <f>IF($C324&lt;16,MAX($H324:$J324)/($D324^0.727399687532279)*'Hintergrund Berechnung'!$I$3165,MAX($H324:$J324)/($D324^0.727399687532279)*'Hintergrund Berechnung'!$I$3166)</f>
        <v>#DIV/0!</v>
      </c>
      <c r="R324" s="16" t="e">
        <f t="shared" si="16"/>
        <v>#DIV/0!</v>
      </c>
      <c r="S324" s="16" t="e">
        <f>ROUND(IF(C324&lt;16,$K324/($D324^0.515518364833551)*'Hintergrund Berechnung'!$K$3165,$K324/($D324^0.515518364833551)*'Hintergrund Berechnung'!$K$3166),0)</f>
        <v>#DIV/0!</v>
      </c>
      <c r="T324" s="16">
        <f>ROUND(IF(C324&lt;16,$L324*'Hintergrund Berechnung'!$L$3165,$L324*'Hintergrund Berechnung'!$L$3166),0)</f>
        <v>0</v>
      </c>
      <c r="U324" s="16">
        <f>ROUND(IF(C324&lt;16,IF(M324&gt;0,(25-$M324)*'Hintergrund Berechnung'!$M$3165,0),IF(M324&gt;0,(25-$M324)*'Hintergrund Berechnung'!$M$3166,0)),0)</f>
        <v>0</v>
      </c>
      <c r="V324" s="18" t="e">
        <f t="shared" si="17"/>
        <v>#DIV/0!</v>
      </c>
    </row>
    <row r="325" spans="15:22" x14ac:dyDescent="0.5">
      <c r="O325" s="16">
        <f t="shared" si="15"/>
        <v>0</v>
      </c>
      <c r="P325" s="16" t="e">
        <f>IF($C325&lt;16,MAX($E325:$G325)/($D325^0.727399687532279)*'Hintergrund Berechnung'!$I$3165,MAX($E325:$G325)/($D325^0.727399687532279)*'Hintergrund Berechnung'!$I$3166)</f>
        <v>#DIV/0!</v>
      </c>
      <c r="Q325" s="16" t="e">
        <f>IF($C325&lt;16,MAX($H325:$J325)/($D325^0.727399687532279)*'Hintergrund Berechnung'!$I$3165,MAX($H325:$J325)/($D325^0.727399687532279)*'Hintergrund Berechnung'!$I$3166)</f>
        <v>#DIV/0!</v>
      </c>
      <c r="R325" s="16" t="e">
        <f t="shared" si="16"/>
        <v>#DIV/0!</v>
      </c>
      <c r="S325" s="16" t="e">
        <f>ROUND(IF(C325&lt;16,$K325/($D325^0.515518364833551)*'Hintergrund Berechnung'!$K$3165,$K325/($D325^0.515518364833551)*'Hintergrund Berechnung'!$K$3166),0)</f>
        <v>#DIV/0!</v>
      </c>
      <c r="T325" s="16">
        <f>ROUND(IF(C325&lt;16,$L325*'Hintergrund Berechnung'!$L$3165,$L325*'Hintergrund Berechnung'!$L$3166),0)</f>
        <v>0</v>
      </c>
      <c r="U325" s="16">
        <f>ROUND(IF(C325&lt;16,IF(M325&gt;0,(25-$M325)*'Hintergrund Berechnung'!$M$3165,0),IF(M325&gt;0,(25-$M325)*'Hintergrund Berechnung'!$M$3166,0)),0)</f>
        <v>0</v>
      </c>
      <c r="V325" s="18" t="e">
        <f t="shared" si="17"/>
        <v>#DIV/0!</v>
      </c>
    </row>
    <row r="326" spans="15:22" x14ac:dyDescent="0.5">
      <c r="O326" s="16">
        <f t="shared" si="15"/>
        <v>0</v>
      </c>
      <c r="P326" s="16" t="e">
        <f>IF($C326&lt;16,MAX($E326:$G326)/($D326^0.727399687532279)*'Hintergrund Berechnung'!$I$3165,MAX($E326:$G326)/($D326^0.727399687532279)*'Hintergrund Berechnung'!$I$3166)</f>
        <v>#DIV/0!</v>
      </c>
      <c r="Q326" s="16" t="e">
        <f>IF($C326&lt;16,MAX($H326:$J326)/($D326^0.727399687532279)*'Hintergrund Berechnung'!$I$3165,MAX($H326:$J326)/($D326^0.727399687532279)*'Hintergrund Berechnung'!$I$3166)</f>
        <v>#DIV/0!</v>
      </c>
      <c r="R326" s="16" t="e">
        <f t="shared" si="16"/>
        <v>#DIV/0!</v>
      </c>
      <c r="S326" s="16" t="e">
        <f>ROUND(IF(C326&lt;16,$K326/($D326^0.515518364833551)*'Hintergrund Berechnung'!$K$3165,$K326/($D326^0.515518364833551)*'Hintergrund Berechnung'!$K$3166),0)</f>
        <v>#DIV/0!</v>
      </c>
      <c r="T326" s="16">
        <f>ROUND(IF(C326&lt;16,$L326*'Hintergrund Berechnung'!$L$3165,$L326*'Hintergrund Berechnung'!$L$3166),0)</f>
        <v>0</v>
      </c>
      <c r="U326" s="16">
        <f>ROUND(IF(C326&lt;16,IF(M326&gt;0,(25-$M326)*'Hintergrund Berechnung'!$M$3165,0),IF(M326&gt;0,(25-$M326)*'Hintergrund Berechnung'!$M$3166,0)),0)</f>
        <v>0</v>
      </c>
      <c r="V326" s="18" t="e">
        <f t="shared" si="17"/>
        <v>#DIV/0!</v>
      </c>
    </row>
    <row r="327" spans="15:22" x14ac:dyDescent="0.5">
      <c r="O327" s="16">
        <f t="shared" si="15"/>
        <v>0</v>
      </c>
      <c r="P327" s="16" t="e">
        <f>IF($C327&lt;16,MAX($E327:$G327)/($D327^0.727399687532279)*'Hintergrund Berechnung'!$I$3165,MAX($E327:$G327)/($D327^0.727399687532279)*'Hintergrund Berechnung'!$I$3166)</f>
        <v>#DIV/0!</v>
      </c>
      <c r="Q327" s="16" t="e">
        <f>IF($C327&lt;16,MAX($H327:$J327)/($D327^0.727399687532279)*'Hintergrund Berechnung'!$I$3165,MAX($H327:$J327)/($D327^0.727399687532279)*'Hintergrund Berechnung'!$I$3166)</f>
        <v>#DIV/0!</v>
      </c>
      <c r="R327" s="16" t="e">
        <f t="shared" si="16"/>
        <v>#DIV/0!</v>
      </c>
      <c r="S327" s="16" t="e">
        <f>ROUND(IF(C327&lt;16,$K327/($D327^0.515518364833551)*'Hintergrund Berechnung'!$K$3165,$K327/($D327^0.515518364833551)*'Hintergrund Berechnung'!$K$3166),0)</f>
        <v>#DIV/0!</v>
      </c>
      <c r="T327" s="16">
        <f>ROUND(IF(C327&lt;16,$L327*'Hintergrund Berechnung'!$L$3165,$L327*'Hintergrund Berechnung'!$L$3166),0)</f>
        <v>0</v>
      </c>
      <c r="U327" s="16">
        <f>ROUND(IF(C327&lt;16,IF(M327&gt;0,(25-$M327)*'Hintergrund Berechnung'!$M$3165,0),IF(M327&gt;0,(25-$M327)*'Hintergrund Berechnung'!$M$3166,0)),0)</f>
        <v>0</v>
      </c>
      <c r="V327" s="18" t="e">
        <f t="shared" si="17"/>
        <v>#DIV/0!</v>
      </c>
    </row>
    <row r="328" spans="15:22" x14ac:dyDescent="0.5">
      <c r="O328" s="16">
        <f t="shared" si="15"/>
        <v>0</v>
      </c>
      <c r="P328" s="16" t="e">
        <f>IF($C328&lt;16,MAX($E328:$G328)/($D328^0.727399687532279)*'Hintergrund Berechnung'!$I$3165,MAX($E328:$G328)/($D328^0.727399687532279)*'Hintergrund Berechnung'!$I$3166)</f>
        <v>#DIV/0!</v>
      </c>
      <c r="Q328" s="16" t="e">
        <f>IF($C328&lt;16,MAX($H328:$J328)/($D328^0.727399687532279)*'Hintergrund Berechnung'!$I$3165,MAX($H328:$J328)/($D328^0.727399687532279)*'Hintergrund Berechnung'!$I$3166)</f>
        <v>#DIV/0!</v>
      </c>
      <c r="R328" s="16" t="e">
        <f t="shared" si="16"/>
        <v>#DIV/0!</v>
      </c>
      <c r="S328" s="16" t="e">
        <f>ROUND(IF(C328&lt;16,$K328/($D328^0.515518364833551)*'Hintergrund Berechnung'!$K$3165,$K328/($D328^0.515518364833551)*'Hintergrund Berechnung'!$K$3166),0)</f>
        <v>#DIV/0!</v>
      </c>
      <c r="T328" s="16">
        <f>ROUND(IF(C328&lt;16,$L328*'Hintergrund Berechnung'!$L$3165,$L328*'Hintergrund Berechnung'!$L$3166),0)</f>
        <v>0</v>
      </c>
      <c r="U328" s="16">
        <f>ROUND(IF(C328&lt;16,IF(M328&gt;0,(25-$M328)*'Hintergrund Berechnung'!$M$3165,0),IF(M328&gt;0,(25-$M328)*'Hintergrund Berechnung'!$M$3166,0)),0)</f>
        <v>0</v>
      </c>
      <c r="V328" s="18" t="e">
        <f t="shared" si="17"/>
        <v>#DIV/0!</v>
      </c>
    </row>
    <row r="329" spans="15:22" x14ac:dyDescent="0.5">
      <c r="O329" s="16">
        <f t="shared" si="15"/>
        <v>0</v>
      </c>
      <c r="P329" s="16" t="e">
        <f>IF($C329&lt;16,MAX($E329:$G329)/($D329^0.727399687532279)*'Hintergrund Berechnung'!$I$3165,MAX($E329:$G329)/($D329^0.727399687532279)*'Hintergrund Berechnung'!$I$3166)</f>
        <v>#DIV/0!</v>
      </c>
      <c r="Q329" s="16" t="e">
        <f>IF($C329&lt;16,MAX($H329:$J329)/($D329^0.727399687532279)*'Hintergrund Berechnung'!$I$3165,MAX($H329:$J329)/($D329^0.727399687532279)*'Hintergrund Berechnung'!$I$3166)</f>
        <v>#DIV/0!</v>
      </c>
      <c r="R329" s="16" t="e">
        <f t="shared" si="16"/>
        <v>#DIV/0!</v>
      </c>
      <c r="S329" s="16" t="e">
        <f>ROUND(IF(C329&lt;16,$K329/($D329^0.515518364833551)*'Hintergrund Berechnung'!$K$3165,$K329/($D329^0.515518364833551)*'Hintergrund Berechnung'!$K$3166),0)</f>
        <v>#DIV/0!</v>
      </c>
      <c r="T329" s="16">
        <f>ROUND(IF(C329&lt;16,$L329*'Hintergrund Berechnung'!$L$3165,$L329*'Hintergrund Berechnung'!$L$3166),0)</f>
        <v>0</v>
      </c>
      <c r="U329" s="16">
        <f>ROUND(IF(C329&lt;16,IF(M329&gt;0,(25-$M329)*'Hintergrund Berechnung'!$M$3165,0),IF(M329&gt;0,(25-$M329)*'Hintergrund Berechnung'!$M$3166,0)),0)</f>
        <v>0</v>
      </c>
      <c r="V329" s="18" t="e">
        <f t="shared" si="17"/>
        <v>#DIV/0!</v>
      </c>
    </row>
    <row r="330" spans="15:22" x14ac:dyDescent="0.5">
      <c r="O330" s="16">
        <f t="shared" si="15"/>
        <v>0</v>
      </c>
      <c r="P330" s="16" t="e">
        <f>IF($C330&lt;16,MAX($E330:$G330)/($D330^0.727399687532279)*'Hintergrund Berechnung'!$I$3165,MAX($E330:$G330)/($D330^0.727399687532279)*'Hintergrund Berechnung'!$I$3166)</f>
        <v>#DIV/0!</v>
      </c>
      <c r="Q330" s="16" t="e">
        <f>IF($C330&lt;16,MAX($H330:$J330)/($D330^0.727399687532279)*'Hintergrund Berechnung'!$I$3165,MAX($H330:$J330)/($D330^0.727399687532279)*'Hintergrund Berechnung'!$I$3166)</f>
        <v>#DIV/0!</v>
      </c>
      <c r="R330" s="16" t="e">
        <f t="shared" si="16"/>
        <v>#DIV/0!</v>
      </c>
      <c r="S330" s="16" t="e">
        <f>ROUND(IF(C330&lt;16,$K330/($D330^0.515518364833551)*'Hintergrund Berechnung'!$K$3165,$K330/($D330^0.515518364833551)*'Hintergrund Berechnung'!$K$3166),0)</f>
        <v>#DIV/0!</v>
      </c>
      <c r="T330" s="16">
        <f>ROUND(IF(C330&lt;16,$L330*'Hintergrund Berechnung'!$L$3165,$L330*'Hintergrund Berechnung'!$L$3166),0)</f>
        <v>0</v>
      </c>
      <c r="U330" s="16">
        <f>ROUND(IF(C330&lt;16,IF(M330&gt;0,(25-$M330)*'Hintergrund Berechnung'!$M$3165,0),IF(M330&gt;0,(25-$M330)*'Hintergrund Berechnung'!$M$3166,0)),0)</f>
        <v>0</v>
      </c>
      <c r="V330" s="18" t="e">
        <f t="shared" si="17"/>
        <v>#DIV/0!</v>
      </c>
    </row>
    <row r="331" spans="15:22" x14ac:dyDescent="0.5">
      <c r="O331" s="16">
        <f t="shared" si="15"/>
        <v>0</v>
      </c>
      <c r="P331" s="16" t="e">
        <f>IF($C331&lt;16,MAX($E331:$G331)/($D331^0.727399687532279)*'Hintergrund Berechnung'!$I$3165,MAX($E331:$G331)/($D331^0.727399687532279)*'Hintergrund Berechnung'!$I$3166)</f>
        <v>#DIV/0!</v>
      </c>
      <c r="Q331" s="16" t="e">
        <f>IF($C331&lt;16,MAX($H331:$J331)/($D331^0.727399687532279)*'Hintergrund Berechnung'!$I$3165,MAX($H331:$J331)/($D331^0.727399687532279)*'Hintergrund Berechnung'!$I$3166)</f>
        <v>#DIV/0!</v>
      </c>
      <c r="R331" s="16" t="e">
        <f t="shared" si="16"/>
        <v>#DIV/0!</v>
      </c>
      <c r="S331" s="16" t="e">
        <f>ROUND(IF(C331&lt;16,$K331/($D331^0.515518364833551)*'Hintergrund Berechnung'!$K$3165,$K331/($D331^0.515518364833551)*'Hintergrund Berechnung'!$K$3166),0)</f>
        <v>#DIV/0!</v>
      </c>
      <c r="T331" s="16">
        <f>ROUND(IF(C331&lt;16,$L331*'Hintergrund Berechnung'!$L$3165,$L331*'Hintergrund Berechnung'!$L$3166),0)</f>
        <v>0</v>
      </c>
      <c r="U331" s="16">
        <f>ROUND(IF(C331&lt;16,IF(M331&gt;0,(25-$M331)*'Hintergrund Berechnung'!$M$3165,0),IF(M331&gt;0,(25-$M331)*'Hintergrund Berechnung'!$M$3166,0)),0)</f>
        <v>0</v>
      </c>
      <c r="V331" s="18" t="e">
        <f t="shared" si="17"/>
        <v>#DIV/0!</v>
      </c>
    </row>
    <row r="332" spans="15:22" x14ac:dyDescent="0.5">
      <c r="O332" s="16">
        <f t="shared" si="15"/>
        <v>0</v>
      </c>
      <c r="P332" s="16" t="e">
        <f>IF($C332&lt;16,MAX($E332:$G332)/($D332^0.727399687532279)*'Hintergrund Berechnung'!$I$3165,MAX($E332:$G332)/($D332^0.727399687532279)*'Hintergrund Berechnung'!$I$3166)</f>
        <v>#DIV/0!</v>
      </c>
      <c r="Q332" s="16" t="e">
        <f>IF($C332&lt;16,MAX($H332:$J332)/($D332^0.727399687532279)*'Hintergrund Berechnung'!$I$3165,MAX($H332:$J332)/($D332^0.727399687532279)*'Hintergrund Berechnung'!$I$3166)</f>
        <v>#DIV/0!</v>
      </c>
      <c r="R332" s="16" t="e">
        <f t="shared" si="16"/>
        <v>#DIV/0!</v>
      </c>
      <c r="S332" s="16" t="e">
        <f>ROUND(IF(C332&lt;16,$K332/($D332^0.515518364833551)*'Hintergrund Berechnung'!$K$3165,$K332/($D332^0.515518364833551)*'Hintergrund Berechnung'!$K$3166),0)</f>
        <v>#DIV/0!</v>
      </c>
      <c r="T332" s="16">
        <f>ROUND(IF(C332&lt;16,$L332*'Hintergrund Berechnung'!$L$3165,$L332*'Hintergrund Berechnung'!$L$3166),0)</f>
        <v>0</v>
      </c>
      <c r="U332" s="16">
        <f>ROUND(IF(C332&lt;16,IF(M332&gt;0,(25-$M332)*'Hintergrund Berechnung'!$M$3165,0),IF(M332&gt;0,(25-$M332)*'Hintergrund Berechnung'!$M$3166,0)),0)</f>
        <v>0</v>
      </c>
      <c r="V332" s="18" t="e">
        <f t="shared" si="17"/>
        <v>#DIV/0!</v>
      </c>
    </row>
    <row r="333" spans="15:22" x14ac:dyDescent="0.5">
      <c r="O333" s="16">
        <f t="shared" si="15"/>
        <v>0</v>
      </c>
      <c r="P333" s="16" t="e">
        <f>IF($C333&lt;16,MAX($E333:$G333)/($D333^0.727399687532279)*'Hintergrund Berechnung'!$I$3165,MAX($E333:$G333)/($D333^0.727399687532279)*'Hintergrund Berechnung'!$I$3166)</f>
        <v>#DIV/0!</v>
      </c>
      <c r="Q333" s="16" t="e">
        <f>IF($C333&lt;16,MAX($H333:$J333)/($D333^0.727399687532279)*'Hintergrund Berechnung'!$I$3165,MAX($H333:$J333)/($D333^0.727399687532279)*'Hintergrund Berechnung'!$I$3166)</f>
        <v>#DIV/0!</v>
      </c>
      <c r="R333" s="16" t="e">
        <f t="shared" si="16"/>
        <v>#DIV/0!</v>
      </c>
      <c r="S333" s="16" t="e">
        <f>ROUND(IF(C333&lt;16,$K333/($D333^0.515518364833551)*'Hintergrund Berechnung'!$K$3165,$K333/($D333^0.515518364833551)*'Hintergrund Berechnung'!$K$3166),0)</f>
        <v>#DIV/0!</v>
      </c>
      <c r="T333" s="16">
        <f>ROUND(IF(C333&lt;16,$L333*'Hintergrund Berechnung'!$L$3165,$L333*'Hintergrund Berechnung'!$L$3166),0)</f>
        <v>0</v>
      </c>
      <c r="U333" s="16">
        <f>ROUND(IF(C333&lt;16,IF(M333&gt;0,(25-$M333)*'Hintergrund Berechnung'!$M$3165,0),IF(M333&gt;0,(25-$M333)*'Hintergrund Berechnung'!$M$3166,0)),0)</f>
        <v>0</v>
      </c>
      <c r="V333" s="18" t="e">
        <f t="shared" si="17"/>
        <v>#DIV/0!</v>
      </c>
    </row>
    <row r="334" spans="15:22" x14ac:dyDescent="0.5">
      <c r="O334" s="16">
        <f t="shared" si="15"/>
        <v>0</v>
      </c>
      <c r="P334" s="16" t="e">
        <f>IF($C334&lt;16,MAX($E334:$G334)/($D334^0.727399687532279)*'Hintergrund Berechnung'!$I$3165,MAX($E334:$G334)/($D334^0.727399687532279)*'Hintergrund Berechnung'!$I$3166)</f>
        <v>#DIV/0!</v>
      </c>
      <c r="Q334" s="16" t="e">
        <f>IF($C334&lt;16,MAX($H334:$J334)/($D334^0.727399687532279)*'Hintergrund Berechnung'!$I$3165,MAX($H334:$J334)/($D334^0.727399687532279)*'Hintergrund Berechnung'!$I$3166)</f>
        <v>#DIV/0!</v>
      </c>
      <c r="R334" s="16" t="e">
        <f t="shared" si="16"/>
        <v>#DIV/0!</v>
      </c>
      <c r="S334" s="16" t="e">
        <f>ROUND(IF(C334&lt;16,$K334/($D334^0.515518364833551)*'Hintergrund Berechnung'!$K$3165,$K334/($D334^0.515518364833551)*'Hintergrund Berechnung'!$K$3166),0)</f>
        <v>#DIV/0!</v>
      </c>
      <c r="T334" s="16">
        <f>ROUND(IF(C334&lt;16,$L334*'Hintergrund Berechnung'!$L$3165,$L334*'Hintergrund Berechnung'!$L$3166),0)</f>
        <v>0</v>
      </c>
      <c r="U334" s="16">
        <f>ROUND(IF(C334&lt;16,IF(M334&gt;0,(25-$M334)*'Hintergrund Berechnung'!$M$3165,0),IF(M334&gt;0,(25-$M334)*'Hintergrund Berechnung'!$M$3166,0)),0)</f>
        <v>0</v>
      </c>
      <c r="V334" s="18" t="e">
        <f t="shared" si="17"/>
        <v>#DIV/0!</v>
      </c>
    </row>
    <row r="335" spans="15:22" x14ac:dyDescent="0.5">
      <c r="O335" s="16">
        <f t="shared" si="15"/>
        <v>0</v>
      </c>
      <c r="P335" s="16" t="e">
        <f>IF($C335&lt;16,MAX($E335:$G335)/($D335^0.727399687532279)*'Hintergrund Berechnung'!$I$3165,MAX($E335:$G335)/($D335^0.727399687532279)*'Hintergrund Berechnung'!$I$3166)</f>
        <v>#DIV/0!</v>
      </c>
      <c r="Q335" s="16" t="e">
        <f>IF($C335&lt;16,MAX($H335:$J335)/($D335^0.727399687532279)*'Hintergrund Berechnung'!$I$3165,MAX($H335:$J335)/($D335^0.727399687532279)*'Hintergrund Berechnung'!$I$3166)</f>
        <v>#DIV/0!</v>
      </c>
      <c r="R335" s="16" t="e">
        <f t="shared" si="16"/>
        <v>#DIV/0!</v>
      </c>
      <c r="S335" s="16" t="e">
        <f>ROUND(IF(C335&lt;16,$K335/($D335^0.515518364833551)*'Hintergrund Berechnung'!$K$3165,$K335/($D335^0.515518364833551)*'Hintergrund Berechnung'!$K$3166),0)</f>
        <v>#DIV/0!</v>
      </c>
      <c r="T335" s="16">
        <f>ROUND(IF(C335&lt;16,$L335*'Hintergrund Berechnung'!$L$3165,$L335*'Hintergrund Berechnung'!$L$3166),0)</f>
        <v>0</v>
      </c>
      <c r="U335" s="16">
        <f>ROUND(IF(C335&lt;16,IF(M335&gt;0,(25-$M335)*'Hintergrund Berechnung'!$M$3165,0),IF(M335&gt;0,(25-$M335)*'Hintergrund Berechnung'!$M$3166,0)),0)</f>
        <v>0</v>
      </c>
      <c r="V335" s="18" t="e">
        <f t="shared" si="17"/>
        <v>#DIV/0!</v>
      </c>
    </row>
    <row r="336" spans="15:22" x14ac:dyDescent="0.5">
      <c r="O336" s="16">
        <f t="shared" si="15"/>
        <v>0</v>
      </c>
      <c r="P336" s="16" t="e">
        <f>IF($C336&lt;16,MAX($E336:$G336)/($D336^0.727399687532279)*'Hintergrund Berechnung'!$I$3165,MAX($E336:$G336)/($D336^0.727399687532279)*'Hintergrund Berechnung'!$I$3166)</f>
        <v>#DIV/0!</v>
      </c>
      <c r="Q336" s="16" t="e">
        <f>IF($C336&lt;16,MAX($H336:$J336)/($D336^0.727399687532279)*'Hintergrund Berechnung'!$I$3165,MAX($H336:$J336)/($D336^0.727399687532279)*'Hintergrund Berechnung'!$I$3166)</f>
        <v>#DIV/0!</v>
      </c>
      <c r="R336" s="16" t="e">
        <f t="shared" si="16"/>
        <v>#DIV/0!</v>
      </c>
      <c r="S336" s="16" t="e">
        <f>ROUND(IF(C336&lt;16,$K336/($D336^0.515518364833551)*'Hintergrund Berechnung'!$K$3165,$K336/($D336^0.515518364833551)*'Hintergrund Berechnung'!$K$3166),0)</f>
        <v>#DIV/0!</v>
      </c>
      <c r="T336" s="16">
        <f>ROUND(IF(C336&lt;16,$L336*'Hintergrund Berechnung'!$L$3165,$L336*'Hintergrund Berechnung'!$L$3166),0)</f>
        <v>0</v>
      </c>
      <c r="U336" s="16">
        <f>ROUND(IF(C336&lt;16,IF(M336&gt;0,(25-$M336)*'Hintergrund Berechnung'!$M$3165,0),IF(M336&gt;0,(25-$M336)*'Hintergrund Berechnung'!$M$3166,0)),0)</f>
        <v>0</v>
      </c>
      <c r="V336" s="18" t="e">
        <f t="shared" si="17"/>
        <v>#DIV/0!</v>
      </c>
    </row>
    <row r="337" spans="15:22" x14ac:dyDescent="0.5">
      <c r="O337" s="16">
        <f t="shared" si="15"/>
        <v>0</v>
      </c>
      <c r="P337" s="16" t="e">
        <f>IF($C337&lt;16,MAX($E337:$G337)/($D337^0.727399687532279)*'Hintergrund Berechnung'!$I$3165,MAX($E337:$G337)/($D337^0.727399687532279)*'Hintergrund Berechnung'!$I$3166)</f>
        <v>#DIV/0!</v>
      </c>
      <c r="Q337" s="16" t="e">
        <f>IF($C337&lt;16,MAX($H337:$J337)/($D337^0.727399687532279)*'Hintergrund Berechnung'!$I$3165,MAX($H337:$J337)/($D337^0.727399687532279)*'Hintergrund Berechnung'!$I$3166)</f>
        <v>#DIV/0!</v>
      </c>
      <c r="R337" s="16" t="e">
        <f t="shared" si="16"/>
        <v>#DIV/0!</v>
      </c>
      <c r="S337" s="16" t="e">
        <f>ROUND(IF(C337&lt;16,$K337/($D337^0.515518364833551)*'Hintergrund Berechnung'!$K$3165,$K337/($D337^0.515518364833551)*'Hintergrund Berechnung'!$K$3166),0)</f>
        <v>#DIV/0!</v>
      </c>
      <c r="T337" s="16">
        <f>ROUND(IF(C337&lt;16,$L337*'Hintergrund Berechnung'!$L$3165,$L337*'Hintergrund Berechnung'!$L$3166),0)</f>
        <v>0</v>
      </c>
      <c r="U337" s="16">
        <f>ROUND(IF(C337&lt;16,IF(M337&gt;0,(25-$M337)*'Hintergrund Berechnung'!$M$3165,0),IF(M337&gt;0,(25-$M337)*'Hintergrund Berechnung'!$M$3166,0)),0)</f>
        <v>0</v>
      </c>
      <c r="V337" s="18" t="e">
        <f t="shared" si="17"/>
        <v>#DIV/0!</v>
      </c>
    </row>
    <row r="338" spans="15:22" x14ac:dyDescent="0.5">
      <c r="O338" s="16">
        <f t="shared" si="15"/>
        <v>0</v>
      </c>
      <c r="P338" s="16" t="e">
        <f>IF($C338&lt;16,MAX($E338:$G338)/($D338^0.727399687532279)*'Hintergrund Berechnung'!$I$3165,MAX($E338:$G338)/($D338^0.727399687532279)*'Hintergrund Berechnung'!$I$3166)</f>
        <v>#DIV/0!</v>
      </c>
      <c r="Q338" s="16" t="e">
        <f>IF($C338&lt;16,MAX($H338:$J338)/($D338^0.727399687532279)*'Hintergrund Berechnung'!$I$3165,MAX($H338:$J338)/($D338^0.727399687532279)*'Hintergrund Berechnung'!$I$3166)</f>
        <v>#DIV/0!</v>
      </c>
      <c r="R338" s="16" t="e">
        <f t="shared" si="16"/>
        <v>#DIV/0!</v>
      </c>
      <c r="S338" s="16" t="e">
        <f>ROUND(IF(C338&lt;16,$K338/($D338^0.515518364833551)*'Hintergrund Berechnung'!$K$3165,$K338/($D338^0.515518364833551)*'Hintergrund Berechnung'!$K$3166),0)</f>
        <v>#DIV/0!</v>
      </c>
      <c r="T338" s="16">
        <f>ROUND(IF(C338&lt;16,$L338*'Hintergrund Berechnung'!$L$3165,$L338*'Hintergrund Berechnung'!$L$3166),0)</f>
        <v>0</v>
      </c>
      <c r="U338" s="16">
        <f>ROUND(IF(C338&lt;16,IF(M338&gt;0,(25-$M338)*'Hintergrund Berechnung'!$M$3165,0),IF(M338&gt;0,(25-$M338)*'Hintergrund Berechnung'!$M$3166,0)),0)</f>
        <v>0</v>
      </c>
      <c r="V338" s="18" t="e">
        <f t="shared" si="17"/>
        <v>#DIV/0!</v>
      </c>
    </row>
    <row r="339" spans="15:22" x14ac:dyDescent="0.5">
      <c r="O339" s="16">
        <f t="shared" si="15"/>
        <v>0</v>
      </c>
      <c r="P339" s="16" t="e">
        <f>IF($C339&lt;16,MAX($E339:$G339)/($D339^0.727399687532279)*'Hintergrund Berechnung'!$I$3165,MAX($E339:$G339)/($D339^0.727399687532279)*'Hintergrund Berechnung'!$I$3166)</f>
        <v>#DIV/0!</v>
      </c>
      <c r="Q339" s="16" t="e">
        <f>IF($C339&lt;16,MAX($H339:$J339)/($D339^0.727399687532279)*'Hintergrund Berechnung'!$I$3165,MAX($H339:$J339)/($D339^0.727399687532279)*'Hintergrund Berechnung'!$I$3166)</f>
        <v>#DIV/0!</v>
      </c>
      <c r="R339" s="16" t="e">
        <f t="shared" si="16"/>
        <v>#DIV/0!</v>
      </c>
      <c r="S339" s="16" t="e">
        <f>ROUND(IF(C339&lt;16,$K339/($D339^0.515518364833551)*'Hintergrund Berechnung'!$K$3165,$K339/($D339^0.515518364833551)*'Hintergrund Berechnung'!$K$3166),0)</f>
        <v>#DIV/0!</v>
      </c>
      <c r="T339" s="16">
        <f>ROUND(IF(C339&lt;16,$L339*'Hintergrund Berechnung'!$L$3165,$L339*'Hintergrund Berechnung'!$L$3166),0)</f>
        <v>0</v>
      </c>
      <c r="U339" s="16">
        <f>ROUND(IF(C339&lt;16,IF(M339&gt;0,(25-$M339)*'Hintergrund Berechnung'!$M$3165,0),IF(M339&gt;0,(25-$M339)*'Hintergrund Berechnung'!$M$3166,0)),0)</f>
        <v>0</v>
      </c>
      <c r="V339" s="18" t="e">
        <f t="shared" si="17"/>
        <v>#DIV/0!</v>
      </c>
    </row>
    <row r="340" spans="15:22" x14ac:dyDescent="0.5">
      <c r="O340" s="16">
        <f t="shared" si="15"/>
        <v>0</v>
      </c>
      <c r="P340" s="16" t="e">
        <f>IF($C340&lt;16,MAX($E340:$G340)/($D340^0.727399687532279)*'Hintergrund Berechnung'!$I$3165,MAX($E340:$G340)/($D340^0.727399687532279)*'Hintergrund Berechnung'!$I$3166)</f>
        <v>#DIV/0!</v>
      </c>
      <c r="Q340" s="16" t="e">
        <f>IF($C340&lt;16,MAX($H340:$J340)/($D340^0.727399687532279)*'Hintergrund Berechnung'!$I$3165,MAX($H340:$J340)/($D340^0.727399687532279)*'Hintergrund Berechnung'!$I$3166)</f>
        <v>#DIV/0!</v>
      </c>
      <c r="R340" s="16" t="e">
        <f t="shared" si="16"/>
        <v>#DIV/0!</v>
      </c>
      <c r="S340" s="16" t="e">
        <f>ROUND(IF(C340&lt;16,$K340/($D340^0.515518364833551)*'Hintergrund Berechnung'!$K$3165,$K340/($D340^0.515518364833551)*'Hintergrund Berechnung'!$K$3166),0)</f>
        <v>#DIV/0!</v>
      </c>
      <c r="T340" s="16">
        <f>ROUND(IF(C340&lt;16,$L340*'Hintergrund Berechnung'!$L$3165,$L340*'Hintergrund Berechnung'!$L$3166),0)</f>
        <v>0</v>
      </c>
      <c r="U340" s="16">
        <f>ROUND(IF(C340&lt;16,IF(M340&gt;0,(25-$M340)*'Hintergrund Berechnung'!$M$3165,0),IF(M340&gt;0,(25-$M340)*'Hintergrund Berechnung'!$M$3166,0)),0)</f>
        <v>0</v>
      </c>
      <c r="V340" s="18" t="e">
        <f t="shared" si="17"/>
        <v>#DIV/0!</v>
      </c>
    </row>
    <row r="341" spans="15:22" x14ac:dyDescent="0.5">
      <c r="O341" s="16">
        <f t="shared" si="15"/>
        <v>0</v>
      </c>
      <c r="P341" s="16" t="e">
        <f>IF($C341&lt;16,MAX($E341:$G341)/($D341^0.727399687532279)*'Hintergrund Berechnung'!$I$3165,MAX($E341:$G341)/($D341^0.727399687532279)*'Hintergrund Berechnung'!$I$3166)</f>
        <v>#DIV/0!</v>
      </c>
      <c r="Q341" s="16" t="e">
        <f>IF($C341&lt;16,MAX($H341:$J341)/($D341^0.727399687532279)*'Hintergrund Berechnung'!$I$3165,MAX($H341:$J341)/($D341^0.727399687532279)*'Hintergrund Berechnung'!$I$3166)</f>
        <v>#DIV/0!</v>
      </c>
      <c r="R341" s="16" t="e">
        <f t="shared" si="16"/>
        <v>#DIV/0!</v>
      </c>
      <c r="S341" s="16" t="e">
        <f>ROUND(IF(C341&lt;16,$K341/($D341^0.515518364833551)*'Hintergrund Berechnung'!$K$3165,$K341/($D341^0.515518364833551)*'Hintergrund Berechnung'!$K$3166),0)</f>
        <v>#DIV/0!</v>
      </c>
      <c r="T341" s="16">
        <f>ROUND(IF(C341&lt;16,$L341*'Hintergrund Berechnung'!$L$3165,$L341*'Hintergrund Berechnung'!$L$3166),0)</f>
        <v>0</v>
      </c>
      <c r="U341" s="16">
        <f>ROUND(IF(C341&lt;16,IF(M341&gt;0,(25-$M341)*'Hintergrund Berechnung'!$M$3165,0),IF(M341&gt;0,(25-$M341)*'Hintergrund Berechnung'!$M$3166,0)),0)</f>
        <v>0</v>
      </c>
      <c r="V341" s="18" t="e">
        <f t="shared" si="17"/>
        <v>#DIV/0!</v>
      </c>
    </row>
    <row r="342" spans="15:22" x14ac:dyDescent="0.5">
      <c r="O342" s="16">
        <f t="shared" si="15"/>
        <v>0</v>
      </c>
      <c r="P342" s="16" t="e">
        <f>IF($C342&lt;16,MAX($E342:$G342)/($D342^0.727399687532279)*'Hintergrund Berechnung'!$I$3165,MAX($E342:$G342)/($D342^0.727399687532279)*'Hintergrund Berechnung'!$I$3166)</f>
        <v>#DIV/0!</v>
      </c>
      <c r="Q342" s="16" t="e">
        <f>IF($C342&lt;16,MAX($H342:$J342)/($D342^0.727399687532279)*'Hintergrund Berechnung'!$I$3165,MAX($H342:$J342)/($D342^0.727399687532279)*'Hintergrund Berechnung'!$I$3166)</f>
        <v>#DIV/0!</v>
      </c>
      <c r="R342" s="16" t="e">
        <f t="shared" si="16"/>
        <v>#DIV/0!</v>
      </c>
      <c r="S342" s="16" t="e">
        <f>ROUND(IF(C342&lt;16,$K342/($D342^0.515518364833551)*'Hintergrund Berechnung'!$K$3165,$K342/($D342^0.515518364833551)*'Hintergrund Berechnung'!$K$3166),0)</f>
        <v>#DIV/0!</v>
      </c>
      <c r="T342" s="16">
        <f>ROUND(IF(C342&lt;16,$L342*'Hintergrund Berechnung'!$L$3165,$L342*'Hintergrund Berechnung'!$L$3166),0)</f>
        <v>0</v>
      </c>
      <c r="U342" s="16">
        <f>ROUND(IF(C342&lt;16,IF(M342&gt;0,(25-$M342)*'Hintergrund Berechnung'!$M$3165,0),IF(M342&gt;0,(25-$M342)*'Hintergrund Berechnung'!$M$3166,0)),0)</f>
        <v>0</v>
      </c>
      <c r="V342" s="18" t="e">
        <f t="shared" si="17"/>
        <v>#DIV/0!</v>
      </c>
    </row>
    <row r="343" spans="15:22" x14ac:dyDescent="0.5">
      <c r="O343" s="16">
        <f t="shared" si="15"/>
        <v>0</v>
      </c>
      <c r="P343" s="16" t="e">
        <f>IF($C343&lt;16,MAX($E343:$G343)/($D343^0.727399687532279)*'Hintergrund Berechnung'!$I$3165,MAX($E343:$G343)/($D343^0.727399687532279)*'Hintergrund Berechnung'!$I$3166)</f>
        <v>#DIV/0!</v>
      </c>
      <c r="Q343" s="16" t="e">
        <f>IF($C343&lt;16,MAX($H343:$J343)/($D343^0.727399687532279)*'Hintergrund Berechnung'!$I$3165,MAX($H343:$J343)/($D343^0.727399687532279)*'Hintergrund Berechnung'!$I$3166)</f>
        <v>#DIV/0!</v>
      </c>
      <c r="R343" s="16" t="e">
        <f t="shared" si="16"/>
        <v>#DIV/0!</v>
      </c>
      <c r="S343" s="16" t="e">
        <f>ROUND(IF(C343&lt;16,$K343/($D343^0.515518364833551)*'Hintergrund Berechnung'!$K$3165,$K343/($D343^0.515518364833551)*'Hintergrund Berechnung'!$K$3166),0)</f>
        <v>#DIV/0!</v>
      </c>
      <c r="T343" s="16">
        <f>ROUND(IF(C343&lt;16,$L343*'Hintergrund Berechnung'!$L$3165,$L343*'Hintergrund Berechnung'!$L$3166),0)</f>
        <v>0</v>
      </c>
      <c r="U343" s="16">
        <f>ROUND(IF(C343&lt;16,IF(M343&gt;0,(25-$M343)*'Hintergrund Berechnung'!$M$3165,0),IF(M343&gt;0,(25-$M343)*'Hintergrund Berechnung'!$M$3166,0)),0)</f>
        <v>0</v>
      </c>
      <c r="V343" s="18" t="e">
        <f t="shared" si="17"/>
        <v>#DIV/0!</v>
      </c>
    </row>
    <row r="344" spans="15:22" x14ac:dyDescent="0.5">
      <c r="O344" s="16">
        <f t="shared" si="15"/>
        <v>0</v>
      </c>
      <c r="P344" s="16" t="e">
        <f>IF($C344&lt;16,MAX($E344:$G344)/($D344^0.727399687532279)*'Hintergrund Berechnung'!$I$3165,MAX($E344:$G344)/($D344^0.727399687532279)*'Hintergrund Berechnung'!$I$3166)</f>
        <v>#DIV/0!</v>
      </c>
      <c r="Q344" s="16" t="e">
        <f>IF($C344&lt;16,MAX($H344:$J344)/($D344^0.727399687532279)*'Hintergrund Berechnung'!$I$3165,MAX($H344:$J344)/($D344^0.727399687532279)*'Hintergrund Berechnung'!$I$3166)</f>
        <v>#DIV/0!</v>
      </c>
      <c r="R344" s="16" t="e">
        <f t="shared" si="16"/>
        <v>#DIV/0!</v>
      </c>
      <c r="S344" s="16" t="e">
        <f>ROUND(IF(C344&lt;16,$K344/($D344^0.515518364833551)*'Hintergrund Berechnung'!$K$3165,$K344/($D344^0.515518364833551)*'Hintergrund Berechnung'!$K$3166),0)</f>
        <v>#DIV/0!</v>
      </c>
      <c r="T344" s="16">
        <f>ROUND(IF(C344&lt;16,$L344*'Hintergrund Berechnung'!$L$3165,$L344*'Hintergrund Berechnung'!$L$3166),0)</f>
        <v>0</v>
      </c>
      <c r="U344" s="16">
        <f>ROUND(IF(C344&lt;16,IF(M344&gt;0,(25-$M344)*'Hintergrund Berechnung'!$M$3165,0),IF(M344&gt;0,(25-$M344)*'Hintergrund Berechnung'!$M$3166,0)),0)</f>
        <v>0</v>
      </c>
      <c r="V344" s="18" t="e">
        <f t="shared" si="17"/>
        <v>#DIV/0!</v>
      </c>
    </row>
    <row r="345" spans="15:22" x14ac:dyDescent="0.5">
      <c r="O345" s="16">
        <f t="shared" si="15"/>
        <v>0</v>
      </c>
      <c r="P345" s="16" t="e">
        <f>IF($C345&lt;16,MAX($E345:$G345)/($D345^0.727399687532279)*'Hintergrund Berechnung'!$I$3165,MAX($E345:$G345)/($D345^0.727399687532279)*'Hintergrund Berechnung'!$I$3166)</f>
        <v>#DIV/0!</v>
      </c>
      <c r="Q345" s="16" t="e">
        <f>IF($C345&lt;16,MAX($H345:$J345)/($D345^0.727399687532279)*'Hintergrund Berechnung'!$I$3165,MAX($H345:$J345)/($D345^0.727399687532279)*'Hintergrund Berechnung'!$I$3166)</f>
        <v>#DIV/0!</v>
      </c>
      <c r="R345" s="16" t="e">
        <f t="shared" si="16"/>
        <v>#DIV/0!</v>
      </c>
      <c r="S345" s="16" t="e">
        <f>ROUND(IF(C345&lt;16,$K345/($D345^0.515518364833551)*'Hintergrund Berechnung'!$K$3165,$K345/($D345^0.515518364833551)*'Hintergrund Berechnung'!$K$3166),0)</f>
        <v>#DIV/0!</v>
      </c>
      <c r="T345" s="16">
        <f>ROUND(IF(C345&lt;16,$L345*'Hintergrund Berechnung'!$L$3165,$L345*'Hintergrund Berechnung'!$L$3166),0)</f>
        <v>0</v>
      </c>
      <c r="U345" s="16">
        <f>ROUND(IF(C345&lt;16,IF(M345&gt;0,(25-$M345)*'Hintergrund Berechnung'!$M$3165,0),IF(M345&gt;0,(25-$M345)*'Hintergrund Berechnung'!$M$3166,0)),0)</f>
        <v>0</v>
      </c>
      <c r="V345" s="18" t="e">
        <f t="shared" si="17"/>
        <v>#DIV/0!</v>
      </c>
    </row>
    <row r="346" spans="15:22" x14ac:dyDescent="0.5">
      <c r="O346" s="16">
        <f t="shared" si="15"/>
        <v>0</v>
      </c>
      <c r="P346" s="16" t="e">
        <f>IF($C346&lt;16,MAX($E346:$G346)/($D346^0.727399687532279)*'Hintergrund Berechnung'!$I$3165,MAX($E346:$G346)/($D346^0.727399687532279)*'Hintergrund Berechnung'!$I$3166)</f>
        <v>#DIV/0!</v>
      </c>
      <c r="Q346" s="16" t="e">
        <f>IF($C346&lt;16,MAX($H346:$J346)/($D346^0.727399687532279)*'Hintergrund Berechnung'!$I$3165,MAX($H346:$J346)/($D346^0.727399687532279)*'Hintergrund Berechnung'!$I$3166)</f>
        <v>#DIV/0!</v>
      </c>
      <c r="R346" s="16" t="e">
        <f t="shared" si="16"/>
        <v>#DIV/0!</v>
      </c>
      <c r="S346" s="16" t="e">
        <f>ROUND(IF(C346&lt;16,$K346/($D346^0.515518364833551)*'Hintergrund Berechnung'!$K$3165,$K346/($D346^0.515518364833551)*'Hintergrund Berechnung'!$K$3166),0)</f>
        <v>#DIV/0!</v>
      </c>
      <c r="T346" s="16">
        <f>ROUND(IF(C346&lt;16,$L346*'Hintergrund Berechnung'!$L$3165,$L346*'Hintergrund Berechnung'!$L$3166),0)</f>
        <v>0</v>
      </c>
      <c r="U346" s="16">
        <f>ROUND(IF(C346&lt;16,IF(M346&gt;0,(25-$M346)*'Hintergrund Berechnung'!$M$3165,0),IF(M346&gt;0,(25-$M346)*'Hintergrund Berechnung'!$M$3166,0)),0)</f>
        <v>0</v>
      </c>
      <c r="V346" s="18" t="e">
        <f t="shared" si="17"/>
        <v>#DIV/0!</v>
      </c>
    </row>
    <row r="347" spans="15:22" x14ac:dyDescent="0.5">
      <c r="O347" s="16">
        <f t="shared" si="15"/>
        <v>0</v>
      </c>
      <c r="P347" s="16" t="e">
        <f>IF($C347&lt;16,MAX($E347:$G347)/($D347^0.727399687532279)*'Hintergrund Berechnung'!$I$3165,MAX($E347:$G347)/($D347^0.727399687532279)*'Hintergrund Berechnung'!$I$3166)</f>
        <v>#DIV/0!</v>
      </c>
      <c r="Q347" s="16" t="e">
        <f>IF($C347&lt;16,MAX($H347:$J347)/($D347^0.727399687532279)*'Hintergrund Berechnung'!$I$3165,MAX($H347:$J347)/($D347^0.727399687532279)*'Hintergrund Berechnung'!$I$3166)</f>
        <v>#DIV/0!</v>
      </c>
      <c r="R347" s="16" t="e">
        <f t="shared" si="16"/>
        <v>#DIV/0!</v>
      </c>
      <c r="S347" s="16" t="e">
        <f>ROUND(IF(C347&lt;16,$K347/($D347^0.515518364833551)*'Hintergrund Berechnung'!$K$3165,$K347/($D347^0.515518364833551)*'Hintergrund Berechnung'!$K$3166),0)</f>
        <v>#DIV/0!</v>
      </c>
      <c r="T347" s="16">
        <f>ROUND(IF(C347&lt;16,$L347*'Hintergrund Berechnung'!$L$3165,$L347*'Hintergrund Berechnung'!$L$3166),0)</f>
        <v>0</v>
      </c>
      <c r="U347" s="16">
        <f>ROUND(IF(C347&lt;16,IF(M347&gt;0,(25-$M347)*'Hintergrund Berechnung'!$M$3165,0),IF(M347&gt;0,(25-$M347)*'Hintergrund Berechnung'!$M$3166,0)),0)</f>
        <v>0</v>
      </c>
      <c r="V347" s="18" t="e">
        <f t="shared" si="17"/>
        <v>#DIV/0!</v>
      </c>
    </row>
    <row r="348" spans="15:22" x14ac:dyDescent="0.5">
      <c r="O348" s="16">
        <f t="shared" si="15"/>
        <v>0</v>
      </c>
      <c r="P348" s="16" t="e">
        <f>IF($C348&lt;16,MAX($E348:$G348)/($D348^0.727399687532279)*'Hintergrund Berechnung'!$I$3165,MAX($E348:$G348)/($D348^0.727399687532279)*'Hintergrund Berechnung'!$I$3166)</f>
        <v>#DIV/0!</v>
      </c>
      <c r="Q348" s="16" t="e">
        <f>IF($C348&lt;16,MAX($H348:$J348)/($D348^0.727399687532279)*'Hintergrund Berechnung'!$I$3165,MAX($H348:$J348)/($D348^0.727399687532279)*'Hintergrund Berechnung'!$I$3166)</f>
        <v>#DIV/0!</v>
      </c>
      <c r="R348" s="16" t="e">
        <f t="shared" si="16"/>
        <v>#DIV/0!</v>
      </c>
      <c r="S348" s="16" t="e">
        <f>ROUND(IF(C348&lt;16,$K348/($D348^0.515518364833551)*'Hintergrund Berechnung'!$K$3165,$K348/($D348^0.515518364833551)*'Hintergrund Berechnung'!$K$3166),0)</f>
        <v>#DIV/0!</v>
      </c>
      <c r="T348" s="16">
        <f>ROUND(IF(C348&lt;16,$L348*'Hintergrund Berechnung'!$L$3165,$L348*'Hintergrund Berechnung'!$L$3166),0)</f>
        <v>0</v>
      </c>
      <c r="U348" s="16">
        <f>ROUND(IF(C348&lt;16,IF(M348&gt;0,(25-$M348)*'Hintergrund Berechnung'!$M$3165,0),IF(M348&gt;0,(25-$M348)*'Hintergrund Berechnung'!$M$3166,0)),0)</f>
        <v>0</v>
      </c>
      <c r="V348" s="18" t="e">
        <f t="shared" si="17"/>
        <v>#DIV/0!</v>
      </c>
    </row>
    <row r="349" spans="15:22" x14ac:dyDescent="0.5">
      <c r="O349" s="16">
        <f t="shared" si="15"/>
        <v>0</v>
      </c>
      <c r="P349" s="16" t="e">
        <f>IF($C349&lt;16,MAX($E349:$G349)/($D349^0.727399687532279)*'Hintergrund Berechnung'!$I$3165,MAX($E349:$G349)/($D349^0.727399687532279)*'Hintergrund Berechnung'!$I$3166)</f>
        <v>#DIV/0!</v>
      </c>
      <c r="Q349" s="16" t="e">
        <f>IF($C349&lt;16,MAX($H349:$J349)/($D349^0.727399687532279)*'Hintergrund Berechnung'!$I$3165,MAX($H349:$J349)/($D349^0.727399687532279)*'Hintergrund Berechnung'!$I$3166)</f>
        <v>#DIV/0!</v>
      </c>
      <c r="R349" s="16" t="e">
        <f t="shared" si="16"/>
        <v>#DIV/0!</v>
      </c>
      <c r="S349" s="16" t="e">
        <f>ROUND(IF(C349&lt;16,$K349/($D349^0.515518364833551)*'Hintergrund Berechnung'!$K$3165,$K349/($D349^0.515518364833551)*'Hintergrund Berechnung'!$K$3166),0)</f>
        <v>#DIV/0!</v>
      </c>
      <c r="T349" s="16">
        <f>ROUND(IF(C349&lt;16,$L349*'Hintergrund Berechnung'!$L$3165,$L349*'Hintergrund Berechnung'!$L$3166),0)</f>
        <v>0</v>
      </c>
      <c r="U349" s="16">
        <f>ROUND(IF(C349&lt;16,IF(M349&gt;0,(25-$M349)*'Hintergrund Berechnung'!$M$3165,0),IF(M349&gt;0,(25-$M349)*'Hintergrund Berechnung'!$M$3166,0)),0)</f>
        <v>0</v>
      </c>
      <c r="V349" s="18" t="e">
        <f t="shared" si="17"/>
        <v>#DIV/0!</v>
      </c>
    </row>
    <row r="350" spans="15:22" x14ac:dyDescent="0.5">
      <c r="O350" s="16">
        <f t="shared" si="15"/>
        <v>0</v>
      </c>
      <c r="P350" s="16" t="e">
        <f>IF($C350&lt;16,MAX($E350:$G350)/($D350^0.727399687532279)*'Hintergrund Berechnung'!$I$3165,MAX($E350:$G350)/($D350^0.727399687532279)*'Hintergrund Berechnung'!$I$3166)</f>
        <v>#DIV/0!</v>
      </c>
      <c r="Q350" s="16" t="e">
        <f>IF($C350&lt;16,MAX($H350:$J350)/($D350^0.727399687532279)*'Hintergrund Berechnung'!$I$3165,MAX($H350:$J350)/($D350^0.727399687532279)*'Hintergrund Berechnung'!$I$3166)</f>
        <v>#DIV/0!</v>
      </c>
      <c r="R350" s="16" t="e">
        <f t="shared" si="16"/>
        <v>#DIV/0!</v>
      </c>
      <c r="S350" s="16" t="e">
        <f>ROUND(IF(C350&lt;16,$K350/($D350^0.515518364833551)*'Hintergrund Berechnung'!$K$3165,$K350/($D350^0.515518364833551)*'Hintergrund Berechnung'!$K$3166),0)</f>
        <v>#DIV/0!</v>
      </c>
      <c r="T350" s="16">
        <f>ROUND(IF(C350&lt;16,$L350*'Hintergrund Berechnung'!$L$3165,$L350*'Hintergrund Berechnung'!$L$3166),0)</f>
        <v>0</v>
      </c>
      <c r="U350" s="16">
        <f>ROUND(IF(C350&lt;16,IF(M350&gt;0,(25-$M350)*'Hintergrund Berechnung'!$M$3165,0),IF(M350&gt;0,(25-$M350)*'Hintergrund Berechnung'!$M$3166,0)),0)</f>
        <v>0</v>
      </c>
      <c r="V350" s="18" t="e">
        <f t="shared" si="17"/>
        <v>#DIV/0!</v>
      </c>
    </row>
    <row r="351" spans="15:22" x14ac:dyDescent="0.5">
      <c r="O351" s="16">
        <f t="shared" si="15"/>
        <v>0</v>
      </c>
      <c r="P351" s="16" t="e">
        <f>IF($C351&lt;16,MAX($E351:$G351)/($D351^0.727399687532279)*'Hintergrund Berechnung'!$I$3165,MAX($E351:$G351)/($D351^0.727399687532279)*'Hintergrund Berechnung'!$I$3166)</f>
        <v>#DIV/0!</v>
      </c>
      <c r="Q351" s="16" t="e">
        <f>IF($C351&lt;16,MAX($H351:$J351)/($D351^0.727399687532279)*'Hintergrund Berechnung'!$I$3165,MAX($H351:$J351)/($D351^0.727399687532279)*'Hintergrund Berechnung'!$I$3166)</f>
        <v>#DIV/0!</v>
      </c>
      <c r="R351" s="16" t="e">
        <f t="shared" si="16"/>
        <v>#DIV/0!</v>
      </c>
      <c r="S351" s="16" t="e">
        <f>ROUND(IF(C351&lt;16,$K351/($D351^0.515518364833551)*'Hintergrund Berechnung'!$K$3165,$K351/($D351^0.515518364833551)*'Hintergrund Berechnung'!$K$3166),0)</f>
        <v>#DIV/0!</v>
      </c>
      <c r="T351" s="16">
        <f>ROUND(IF(C351&lt;16,$L351*'Hintergrund Berechnung'!$L$3165,$L351*'Hintergrund Berechnung'!$L$3166),0)</f>
        <v>0</v>
      </c>
      <c r="U351" s="16">
        <f>ROUND(IF(C351&lt;16,IF(M351&gt;0,(25-$M351)*'Hintergrund Berechnung'!$M$3165,0),IF(M351&gt;0,(25-$M351)*'Hintergrund Berechnung'!$M$3166,0)),0)</f>
        <v>0</v>
      </c>
      <c r="V351" s="18" t="e">
        <f t="shared" si="17"/>
        <v>#DIV/0!</v>
      </c>
    </row>
    <row r="352" spans="15:22" x14ac:dyDescent="0.5">
      <c r="O352" s="16">
        <f t="shared" si="15"/>
        <v>0</v>
      </c>
      <c r="P352" s="16" t="e">
        <f>IF($C352&lt;16,MAX($E352:$G352)/($D352^0.727399687532279)*'Hintergrund Berechnung'!$I$3165,MAX($E352:$G352)/($D352^0.727399687532279)*'Hintergrund Berechnung'!$I$3166)</f>
        <v>#DIV/0!</v>
      </c>
      <c r="Q352" s="16" t="e">
        <f>IF($C352&lt;16,MAX($H352:$J352)/($D352^0.727399687532279)*'Hintergrund Berechnung'!$I$3165,MAX($H352:$J352)/($D352^0.727399687532279)*'Hintergrund Berechnung'!$I$3166)</f>
        <v>#DIV/0!</v>
      </c>
      <c r="R352" s="16" t="e">
        <f t="shared" si="16"/>
        <v>#DIV/0!</v>
      </c>
      <c r="S352" s="16" t="e">
        <f>ROUND(IF(C352&lt;16,$K352/($D352^0.515518364833551)*'Hintergrund Berechnung'!$K$3165,$K352/($D352^0.515518364833551)*'Hintergrund Berechnung'!$K$3166),0)</f>
        <v>#DIV/0!</v>
      </c>
      <c r="T352" s="16">
        <f>ROUND(IF(C352&lt;16,$L352*'Hintergrund Berechnung'!$L$3165,$L352*'Hintergrund Berechnung'!$L$3166),0)</f>
        <v>0</v>
      </c>
      <c r="U352" s="16">
        <f>ROUND(IF(C352&lt;16,IF(M352&gt;0,(25-$M352)*'Hintergrund Berechnung'!$M$3165,0),IF(M352&gt;0,(25-$M352)*'Hintergrund Berechnung'!$M$3166,0)),0)</f>
        <v>0</v>
      </c>
      <c r="V352" s="18" t="e">
        <f t="shared" si="17"/>
        <v>#DIV/0!</v>
      </c>
    </row>
    <row r="353" spans="15:22" x14ac:dyDescent="0.5">
      <c r="O353" s="16">
        <f t="shared" si="15"/>
        <v>0</v>
      </c>
      <c r="P353" s="16" t="e">
        <f>IF($C353&lt;16,MAX($E353:$G353)/($D353^0.727399687532279)*'Hintergrund Berechnung'!$I$3165,MAX($E353:$G353)/($D353^0.727399687532279)*'Hintergrund Berechnung'!$I$3166)</f>
        <v>#DIV/0!</v>
      </c>
      <c r="Q353" s="16" t="e">
        <f>IF($C353&lt;16,MAX($H353:$J353)/($D353^0.727399687532279)*'Hintergrund Berechnung'!$I$3165,MAX($H353:$J353)/($D353^0.727399687532279)*'Hintergrund Berechnung'!$I$3166)</f>
        <v>#DIV/0!</v>
      </c>
      <c r="R353" s="16" t="e">
        <f t="shared" si="16"/>
        <v>#DIV/0!</v>
      </c>
      <c r="S353" s="16" t="e">
        <f>ROUND(IF(C353&lt;16,$K353/($D353^0.515518364833551)*'Hintergrund Berechnung'!$K$3165,$K353/($D353^0.515518364833551)*'Hintergrund Berechnung'!$K$3166),0)</f>
        <v>#DIV/0!</v>
      </c>
      <c r="T353" s="16">
        <f>ROUND(IF(C353&lt;16,$L353*'Hintergrund Berechnung'!$L$3165,$L353*'Hintergrund Berechnung'!$L$3166),0)</f>
        <v>0</v>
      </c>
      <c r="U353" s="16">
        <f>ROUND(IF(C353&lt;16,IF(M353&gt;0,(25-$M353)*'Hintergrund Berechnung'!$M$3165,0),IF(M353&gt;0,(25-$M353)*'Hintergrund Berechnung'!$M$3166,0)),0)</f>
        <v>0</v>
      </c>
      <c r="V353" s="18" t="e">
        <f t="shared" si="17"/>
        <v>#DIV/0!</v>
      </c>
    </row>
    <row r="354" spans="15:22" x14ac:dyDescent="0.5">
      <c r="O354" s="16">
        <f t="shared" si="15"/>
        <v>0</v>
      </c>
      <c r="P354" s="16" t="e">
        <f>IF($C354&lt;16,MAX($E354:$G354)/($D354^0.727399687532279)*'Hintergrund Berechnung'!$I$3165,MAX($E354:$G354)/($D354^0.727399687532279)*'Hintergrund Berechnung'!$I$3166)</f>
        <v>#DIV/0!</v>
      </c>
      <c r="Q354" s="16" t="e">
        <f>IF($C354&lt;16,MAX($H354:$J354)/($D354^0.727399687532279)*'Hintergrund Berechnung'!$I$3165,MAX($H354:$J354)/($D354^0.727399687532279)*'Hintergrund Berechnung'!$I$3166)</f>
        <v>#DIV/0!</v>
      </c>
      <c r="R354" s="16" t="e">
        <f t="shared" si="16"/>
        <v>#DIV/0!</v>
      </c>
      <c r="S354" s="16" t="e">
        <f>ROUND(IF(C354&lt;16,$K354/($D354^0.515518364833551)*'Hintergrund Berechnung'!$K$3165,$K354/($D354^0.515518364833551)*'Hintergrund Berechnung'!$K$3166),0)</f>
        <v>#DIV/0!</v>
      </c>
      <c r="T354" s="16">
        <f>ROUND(IF(C354&lt;16,$L354*'Hintergrund Berechnung'!$L$3165,$L354*'Hintergrund Berechnung'!$L$3166),0)</f>
        <v>0</v>
      </c>
      <c r="U354" s="16">
        <f>ROUND(IF(C354&lt;16,IF(M354&gt;0,(25-$M354)*'Hintergrund Berechnung'!$M$3165,0),IF(M354&gt;0,(25-$M354)*'Hintergrund Berechnung'!$M$3166,0)),0)</f>
        <v>0</v>
      </c>
      <c r="V354" s="18" t="e">
        <f t="shared" si="17"/>
        <v>#DIV/0!</v>
      </c>
    </row>
    <row r="355" spans="15:22" x14ac:dyDescent="0.5">
      <c r="O355" s="16">
        <f t="shared" si="15"/>
        <v>0</v>
      </c>
      <c r="P355" s="16" t="e">
        <f>IF($C355&lt;16,MAX($E355:$G355)/($D355^0.727399687532279)*'Hintergrund Berechnung'!$I$3165,MAX($E355:$G355)/($D355^0.727399687532279)*'Hintergrund Berechnung'!$I$3166)</f>
        <v>#DIV/0!</v>
      </c>
      <c r="Q355" s="16" t="e">
        <f>IF($C355&lt;16,MAX($H355:$J355)/($D355^0.727399687532279)*'Hintergrund Berechnung'!$I$3165,MAX($H355:$J355)/($D355^0.727399687532279)*'Hintergrund Berechnung'!$I$3166)</f>
        <v>#DIV/0!</v>
      </c>
      <c r="R355" s="16" t="e">
        <f t="shared" si="16"/>
        <v>#DIV/0!</v>
      </c>
      <c r="S355" s="16" t="e">
        <f>ROUND(IF(C355&lt;16,$K355/($D355^0.515518364833551)*'Hintergrund Berechnung'!$K$3165,$K355/($D355^0.515518364833551)*'Hintergrund Berechnung'!$K$3166),0)</f>
        <v>#DIV/0!</v>
      </c>
      <c r="T355" s="16">
        <f>ROUND(IF(C355&lt;16,$L355*'Hintergrund Berechnung'!$L$3165,$L355*'Hintergrund Berechnung'!$L$3166),0)</f>
        <v>0</v>
      </c>
      <c r="U355" s="16">
        <f>ROUND(IF(C355&lt;16,IF(M355&gt;0,(25-$M355)*'Hintergrund Berechnung'!$M$3165,0),IF(M355&gt;0,(25-$M355)*'Hintergrund Berechnung'!$M$3166,0)),0)</f>
        <v>0</v>
      </c>
      <c r="V355" s="18" t="e">
        <f t="shared" si="17"/>
        <v>#DIV/0!</v>
      </c>
    </row>
    <row r="356" spans="15:22" x14ac:dyDescent="0.5">
      <c r="O356" s="16">
        <f t="shared" si="15"/>
        <v>0</v>
      </c>
      <c r="P356" s="16" t="e">
        <f>IF($C356&lt;16,MAX($E356:$G356)/($D356^0.727399687532279)*'Hintergrund Berechnung'!$I$3165,MAX($E356:$G356)/($D356^0.727399687532279)*'Hintergrund Berechnung'!$I$3166)</f>
        <v>#DIV/0!</v>
      </c>
      <c r="Q356" s="16" t="e">
        <f>IF($C356&lt;16,MAX($H356:$J356)/($D356^0.727399687532279)*'Hintergrund Berechnung'!$I$3165,MAX($H356:$J356)/($D356^0.727399687532279)*'Hintergrund Berechnung'!$I$3166)</f>
        <v>#DIV/0!</v>
      </c>
      <c r="R356" s="16" t="e">
        <f t="shared" si="16"/>
        <v>#DIV/0!</v>
      </c>
      <c r="S356" s="16" t="e">
        <f>ROUND(IF(C356&lt;16,$K356/($D356^0.515518364833551)*'Hintergrund Berechnung'!$K$3165,$K356/($D356^0.515518364833551)*'Hintergrund Berechnung'!$K$3166),0)</f>
        <v>#DIV/0!</v>
      </c>
      <c r="T356" s="16">
        <f>ROUND(IF(C356&lt;16,$L356*'Hintergrund Berechnung'!$L$3165,$L356*'Hintergrund Berechnung'!$L$3166),0)</f>
        <v>0</v>
      </c>
      <c r="U356" s="16">
        <f>ROUND(IF(C356&lt;16,IF(M356&gt;0,(25-$M356)*'Hintergrund Berechnung'!$M$3165,0),IF(M356&gt;0,(25-$M356)*'Hintergrund Berechnung'!$M$3166,0)),0)</f>
        <v>0</v>
      </c>
      <c r="V356" s="18" t="e">
        <f t="shared" si="17"/>
        <v>#DIV/0!</v>
      </c>
    </row>
    <row r="357" spans="15:22" x14ac:dyDescent="0.5">
      <c r="O357" s="16">
        <f t="shared" si="15"/>
        <v>0</v>
      </c>
      <c r="P357" s="16" t="e">
        <f>IF($C357&lt;16,MAX($E357:$G357)/($D357^0.727399687532279)*'Hintergrund Berechnung'!$I$3165,MAX($E357:$G357)/($D357^0.727399687532279)*'Hintergrund Berechnung'!$I$3166)</f>
        <v>#DIV/0!</v>
      </c>
      <c r="Q357" s="16" t="e">
        <f>IF($C357&lt;16,MAX($H357:$J357)/($D357^0.727399687532279)*'Hintergrund Berechnung'!$I$3165,MAX($H357:$J357)/($D357^0.727399687532279)*'Hintergrund Berechnung'!$I$3166)</f>
        <v>#DIV/0!</v>
      </c>
      <c r="R357" s="16" t="e">
        <f t="shared" si="16"/>
        <v>#DIV/0!</v>
      </c>
      <c r="S357" s="16" t="e">
        <f>ROUND(IF(C357&lt;16,$K357/($D357^0.515518364833551)*'Hintergrund Berechnung'!$K$3165,$K357/($D357^0.515518364833551)*'Hintergrund Berechnung'!$K$3166),0)</f>
        <v>#DIV/0!</v>
      </c>
      <c r="T357" s="16">
        <f>ROUND(IF(C357&lt;16,$L357*'Hintergrund Berechnung'!$L$3165,$L357*'Hintergrund Berechnung'!$L$3166),0)</f>
        <v>0</v>
      </c>
      <c r="U357" s="16">
        <f>ROUND(IF(C357&lt;16,IF(M357&gt;0,(25-$M357)*'Hintergrund Berechnung'!$M$3165,0),IF(M357&gt;0,(25-$M357)*'Hintergrund Berechnung'!$M$3166,0)),0)</f>
        <v>0</v>
      </c>
      <c r="V357" s="18" t="e">
        <f t="shared" si="17"/>
        <v>#DIV/0!</v>
      </c>
    </row>
    <row r="358" spans="15:22" x14ac:dyDescent="0.5">
      <c r="O358" s="16">
        <f t="shared" si="15"/>
        <v>0</v>
      </c>
      <c r="P358" s="16" t="e">
        <f>IF($C358&lt;16,MAX($E358:$G358)/($D358^0.727399687532279)*'Hintergrund Berechnung'!$I$3165,MAX($E358:$G358)/($D358^0.727399687532279)*'Hintergrund Berechnung'!$I$3166)</f>
        <v>#DIV/0!</v>
      </c>
      <c r="Q358" s="16" t="e">
        <f>IF($C358&lt;16,MAX($H358:$J358)/($D358^0.727399687532279)*'Hintergrund Berechnung'!$I$3165,MAX($H358:$J358)/($D358^0.727399687532279)*'Hintergrund Berechnung'!$I$3166)</f>
        <v>#DIV/0!</v>
      </c>
      <c r="R358" s="16" t="e">
        <f t="shared" si="16"/>
        <v>#DIV/0!</v>
      </c>
      <c r="S358" s="16" t="e">
        <f>ROUND(IF(C358&lt;16,$K358/($D358^0.515518364833551)*'Hintergrund Berechnung'!$K$3165,$K358/($D358^0.515518364833551)*'Hintergrund Berechnung'!$K$3166),0)</f>
        <v>#DIV/0!</v>
      </c>
      <c r="T358" s="16">
        <f>ROUND(IF(C358&lt;16,$L358*'Hintergrund Berechnung'!$L$3165,$L358*'Hintergrund Berechnung'!$L$3166),0)</f>
        <v>0</v>
      </c>
      <c r="U358" s="16">
        <f>ROUND(IF(C358&lt;16,IF(M358&gt;0,(25-$M358)*'Hintergrund Berechnung'!$M$3165,0),IF(M358&gt;0,(25-$M358)*'Hintergrund Berechnung'!$M$3166,0)),0)</f>
        <v>0</v>
      </c>
      <c r="V358" s="18" t="e">
        <f t="shared" si="17"/>
        <v>#DIV/0!</v>
      </c>
    </row>
    <row r="359" spans="15:22" x14ac:dyDescent="0.5">
      <c r="O359" s="16">
        <f t="shared" si="15"/>
        <v>0</v>
      </c>
      <c r="P359" s="16" t="e">
        <f>IF($C359&lt;16,MAX($E359:$G359)/($D359^0.727399687532279)*'Hintergrund Berechnung'!$I$3165,MAX($E359:$G359)/($D359^0.727399687532279)*'Hintergrund Berechnung'!$I$3166)</f>
        <v>#DIV/0!</v>
      </c>
      <c r="Q359" s="16" t="e">
        <f>IF($C359&lt;16,MAX($H359:$J359)/($D359^0.727399687532279)*'Hintergrund Berechnung'!$I$3165,MAX($H359:$J359)/($D359^0.727399687532279)*'Hintergrund Berechnung'!$I$3166)</f>
        <v>#DIV/0!</v>
      </c>
      <c r="R359" s="16" t="e">
        <f t="shared" si="16"/>
        <v>#DIV/0!</v>
      </c>
      <c r="S359" s="16" t="e">
        <f>ROUND(IF(C359&lt;16,$K359/($D359^0.515518364833551)*'Hintergrund Berechnung'!$K$3165,$K359/($D359^0.515518364833551)*'Hintergrund Berechnung'!$K$3166),0)</f>
        <v>#DIV/0!</v>
      </c>
      <c r="T359" s="16">
        <f>ROUND(IF(C359&lt;16,$L359*'Hintergrund Berechnung'!$L$3165,$L359*'Hintergrund Berechnung'!$L$3166),0)</f>
        <v>0</v>
      </c>
      <c r="U359" s="16">
        <f>ROUND(IF(C359&lt;16,IF(M359&gt;0,(25-$M359)*'Hintergrund Berechnung'!$M$3165,0),IF(M359&gt;0,(25-$M359)*'Hintergrund Berechnung'!$M$3166,0)),0)</f>
        <v>0</v>
      </c>
      <c r="V359" s="18" t="e">
        <f t="shared" si="17"/>
        <v>#DIV/0!</v>
      </c>
    </row>
    <row r="360" spans="15:22" x14ac:dyDescent="0.5">
      <c r="O360" s="16">
        <f t="shared" si="15"/>
        <v>0</v>
      </c>
      <c r="P360" s="16" t="e">
        <f>IF($C360&lt;16,MAX($E360:$G360)/($D360^0.727399687532279)*'Hintergrund Berechnung'!$I$3165,MAX($E360:$G360)/($D360^0.727399687532279)*'Hintergrund Berechnung'!$I$3166)</f>
        <v>#DIV/0!</v>
      </c>
      <c r="Q360" s="16" t="e">
        <f>IF($C360&lt;16,MAX($H360:$J360)/($D360^0.727399687532279)*'Hintergrund Berechnung'!$I$3165,MAX($H360:$J360)/($D360^0.727399687532279)*'Hintergrund Berechnung'!$I$3166)</f>
        <v>#DIV/0!</v>
      </c>
      <c r="R360" s="16" t="e">
        <f t="shared" si="16"/>
        <v>#DIV/0!</v>
      </c>
      <c r="S360" s="16" t="e">
        <f>ROUND(IF(C360&lt;16,$K360/($D360^0.515518364833551)*'Hintergrund Berechnung'!$K$3165,$K360/($D360^0.515518364833551)*'Hintergrund Berechnung'!$K$3166),0)</f>
        <v>#DIV/0!</v>
      </c>
      <c r="T360" s="16">
        <f>ROUND(IF(C360&lt;16,$L360*'Hintergrund Berechnung'!$L$3165,$L360*'Hintergrund Berechnung'!$L$3166),0)</f>
        <v>0</v>
      </c>
      <c r="U360" s="16">
        <f>ROUND(IF(C360&lt;16,IF(M360&gt;0,(25-$M360)*'Hintergrund Berechnung'!$M$3165,0),IF(M360&gt;0,(25-$M360)*'Hintergrund Berechnung'!$M$3166,0)),0)</f>
        <v>0</v>
      </c>
      <c r="V360" s="18" t="e">
        <f t="shared" si="17"/>
        <v>#DIV/0!</v>
      </c>
    </row>
    <row r="361" spans="15:22" x14ac:dyDescent="0.5">
      <c r="O361" s="16">
        <f t="shared" si="15"/>
        <v>0</v>
      </c>
      <c r="P361" s="16" t="e">
        <f>IF($C361&lt;16,MAX($E361:$G361)/($D361^0.727399687532279)*'Hintergrund Berechnung'!$I$3165,MAX($E361:$G361)/($D361^0.727399687532279)*'Hintergrund Berechnung'!$I$3166)</f>
        <v>#DIV/0!</v>
      </c>
      <c r="Q361" s="16" t="e">
        <f>IF($C361&lt;16,MAX($H361:$J361)/($D361^0.727399687532279)*'Hintergrund Berechnung'!$I$3165,MAX($H361:$J361)/($D361^0.727399687532279)*'Hintergrund Berechnung'!$I$3166)</f>
        <v>#DIV/0!</v>
      </c>
      <c r="R361" s="16" t="e">
        <f t="shared" si="16"/>
        <v>#DIV/0!</v>
      </c>
      <c r="S361" s="16" t="e">
        <f>ROUND(IF(C361&lt;16,$K361/($D361^0.515518364833551)*'Hintergrund Berechnung'!$K$3165,$K361/($D361^0.515518364833551)*'Hintergrund Berechnung'!$K$3166),0)</f>
        <v>#DIV/0!</v>
      </c>
      <c r="T361" s="16">
        <f>ROUND(IF(C361&lt;16,$L361*'Hintergrund Berechnung'!$L$3165,$L361*'Hintergrund Berechnung'!$L$3166),0)</f>
        <v>0</v>
      </c>
      <c r="U361" s="16">
        <f>ROUND(IF(C361&lt;16,IF(M361&gt;0,(25-$M361)*'Hintergrund Berechnung'!$M$3165,0),IF(M361&gt;0,(25-$M361)*'Hintergrund Berechnung'!$M$3166,0)),0)</f>
        <v>0</v>
      </c>
      <c r="V361" s="18" t="e">
        <f t="shared" si="17"/>
        <v>#DIV/0!</v>
      </c>
    </row>
    <row r="362" spans="15:22" x14ac:dyDescent="0.5">
      <c r="O362" s="16">
        <f t="shared" si="15"/>
        <v>0</v>
      </c>
      <c r="P362" s="16" t="e">
        <f>IF($C362&lt;16,MAX($E362:$G362)/($D362^0.727399687532279)*'Hintergrund Berechnung'!$I$3165,MAX($E362:$G362)/($D362^0.727399687532279)*'Hintergrund Berechnung'!$I$3166)</f>
        <v>#DIV/0!</v>
      </c>
      <c r="Q362" s="16" t="e">
        <f>IF($C362&lt;16,MAX($H362:$J362)/($D362^0.727399687532279)*'Hintergrund Berechnung'!$I$3165,MAX($H362:$J362)/($D362^0.727399687532279)*'Hintergrund Berechnung'!$I$3166)</f>
        <v>#DIV/0!</v>
      </c>
      <c r="R362" s="16" t="e">
        <f t="shared" si="16"/>
        <v>#DIV/0!</v>
      </c>
      <c r="S362" s="16" t="e">
        <f>ROUND(IF(C362&lt;16,$K362/($D362^0.515518364833551)*'Hintergrund Berechnung'!$K$3165,$K362/($D362^0.515518364833551)*'Hintergrund Berechnung'!$K$3166),0)</f>
        <v>#DIV/0!</v>
      </c>
      <c r="T362" s="16">
        <f>ROUND(IF(C362&lt;16,$L362*'Hintergrund Berechnung'!$L$3165,$L362*'Hintergrund Berechnung'!$L$3166),0)</f>
        <v>0</v>
      </c>
      <c r="U362" s="16">
        <f>ROUND(IF(C362&lt;16,IF(M362&gt;0,(25-$M362)*'Hintergrund Berechnung'!$M$3165,0),IF(M362&gt;0,(25-$M362)*'Hintergrund Berechnung'!$M$3166,0)),0)</f>
        <v>0</v>
      </c>
      <c r="V362" s="18" t="e">
        <f t="shared" si="17"/>
        <v>#DIV/0!</v>
      </c>
    </row>
    <row r="363" spans="15:22" x14ac:dyDescent="0.5">
      <c r="O363" s="16">
        <f t="shared" si="15"/>
        <v>0</v>
      </c>
      <c r="P363" s="16" t="e">
        <f>IF($C363&lt;16,MAX($E363:$G363)/($D363^0.727399687532279)*'Hintergrund Berechnung'!$I$3165,MAX($E363:$G363)/($D363^0.727399687532279)*'Hintergrund Berechnung'!$I$3166)</f>
        <v>#DIV/0!</v>
      </c>
      <c r="Q363" s="16" t="e">
        <f>IF($C363&lt;16,MAX($H363:$J363)/($D363^0.727399687532279)*'Hintergrund Berechnung'!$I$3165,MAX($H363:$J363)/($D363^0.727399687532279)*'Hintergrund Berechnung'!$I$3166)</f>
        <v>#DIV/0!</v>
      </c>
      <c r="R363" s="16" t="e">
        <f t="shared" si="16"/>
        <v>#DIV/0!</v>
      </c>
      <c r="S363" s="16" t="e">
        <f>ROUND(IF(C363&lt;16,$K363/($D363^0.515518364833551)*'Hintergrund Berechnung'!$K$3165,$K363/($D363^0.515518364833551)*'Hintergrund Berechnung'!$K$3166),0)</f>
        <v>#DIV/0!</v>
      </c>
      <c r="T363" s="16">
        <f>ROUND(IF(C363&lt;16,$L363*'Hintergrund Berechnung'!$L$3165,$L363*'Hintergrund Berechnung'!$L$3166),0)</f>
        <v>0</v>
      </c>
      <c r="U363" s="16">
        <f>ROUND(IF(C363&lt;16,IF(M363&gt;0,(25-$M363)*'Hintergrund Berechnung'!$M$3165,0),IF(M363&gt;0,(25-$M363)*'Hintergrund Berechnung'!$M$3166,0)),0)</f>
        <v>0</v>
      </c>
      <c r="V363" s="18" t="e">
        <f t="shared" si="17"/>
        <v>#DIV/0!</v>
      </c>
    </row>
    <row r="364" spans="15:22" x14ac:dyDescent="0.5">
      <c r="O364" s="16">
        <f t="shared" si="15"/>
        <v>0</v>
      </c>
      <c r="P364" s="16" t="e">
        <f>IF($C364&lt;16,MAX($E364:$G364)/($D364^0.727399687532279)*'Hintergrund Berechnung'!$I$3165,MAX($E364:$G364)/($D364^0.727399687532279)*'Hintergrund Berechnung'!$I$3166)</f>
        <v>#DIV/0!</v>
      </c>
      <c r="Q364" s="16" t="e">
        <f>IF($C364&lt;16,MAX($H364:$J364)/($D364^0.727399687532279)*'Hintergrund Berechnung'!$I$3165,MAX($H364:$J364)/($D364^0.727399687532279)*'Hintergrund Berechnung'!$I$3166)</f>
        <v>#DIV/0!</v>
      </c>
      <c r="R364" s="16" t="e">
        <f t="shared" si="16"/>
        <v>#DIV/0!</v>
      </c>
      <c r="S364" s="16" t="e">
        <f>ROUND(IF(C364&lt;16,$K364/($D364^0.515518364833551)*'Hintergrund Berechnung'!$K$3165,$K364/($D364^0.515518364833551)*'Hintergrund Berechnung'!$K$3166),0)</f>
        <v>#DIV/0!</v>
      </c>
      <c r="T364" s="16">
        <f>ROUND(IF(C364&lt;16,$L364*'Hintergrund Berechnung'!$L$3165,$L364*'Hintergrund Berechnung'!$L$3166),0)</f>
        <v>0</v>
      </c>
      <c r="U364" s="16">
        <f>ROUND(IF(C364&lt;16,IF(M364&gt;0,(25-$M364)*'Hintergrund Berechnung'!$M$3165,0),IF(M364&gt;0,(25-$M364)*'Hintergrund Berechnung'!$M$3166,0)),0)</f>
        <v>0</v>
      </c>
      <c r="V364" s="18" t="e">
        <f t="shared" si="17"/>
        <v>#DIV/0!</v>
      </c>
    </row>
    <row r="365" spans="15:22" x14ac:dyDescent="0.5">
      <c r="O365" s="16">
        <f t="shared" si="15"/>
        <v>0</v>
      </c>
      <c r="P365" s="16" t="e">
        <f>IF($C365&lt;16,MAX($E365:$G365)/($D365^0.727399687532279)*'Hintergrund Berechnung'!$I$3165,MAX($E365:$G365)/($D365^0.727399687532279)*'Hintergrund Berechnung'!$I$3166)</f>
        <v>#DIV/0!</v>
      </c>
      <c r="Q365" s="16" t="e">
        <f>IF($C365&lt;16,MAX($H365:$J365)/($D365^0.727399687532279)*'Hintergrund Berechnung'!$I$3165,MAX($H365:$J365)/($D365^0.727399687532279)*'Hintergrund Berechnung'!$I$3166)</f>
        <v>#DIV/0!</v>
      </c>
      <c r="R365" s="16" t="e">
        <f t="shared" si="16"/>
        <v>#DIV/0!</v>
      </c>
      <c r="S365" s="16" t="e">
        <f>ROUND(IF(C365&lt;16,$K365/($D365^0.515518364833551)*'Hintergrund Berechnung'!$K$3165,$K365/($D365^0.515518364833551)*'Hintergrund Berechnung'!$K$3166),0)</f>
        <v>#DIV/0!</v>
      </c>
      <c r="T365" s="16">
        <f>ROUND(IF(C365&lt;16,$L365*'Hintergrund Berechnung'!$L$3165,$L365*'Hintergrund Berechnung'!$L$3166),0)</f>
        <v>0</v>
      </c>
      <c r="U365" s="16">
        <f>ROUND(IF(C365&lt;16,IF(M365&gt;0,(25-$M365)*'Hintergrund Berechnung'!$M$3165,0),IF(M365&gt;0,(25-$M365)*'Hintergrund Berechnung'!$M$3166,0)),0)</f>
        <v>0</v>
      </c>
      <c r="V365" s="18" t="e">
        <f t="shared" si="17"/>
        <v>#DIV/0!</v>
      </c>
    </row>
    <row r="366" spans="15:22" x14ac:dyDescent="0.5">
      <c r="O366" s="16">
        <f t="shared" si="15"/>
        <v>0</v>
      </c>
      <c r="P366" s="16" t="e">
        <f>IF($C366&lt;16,MAX($E366:$G366)/($D366^0.727399687532279)*'Hintergrund Berechnung'!$I$3165,MAX($E366:$G366)/($D366^0.727399687532279)*'Hintergrund Berechnung'!$I$3166)</f>
        <v>#DIV/0!</v>
      </c>
      <c r="Q366" s="16" t="e">
        <f>IF($C366&lt;16,MAX($H366:$J366)/($D366^0.727399687532279)*'Hintergrund Berechnung'!$I$3165,MAX($H366:$J366)/($D366^0.727399687532279)*'Hintergrund Berechnung'!$I$3166)</f>
        <v>#DIV/0!</v>
      </c>
      <c r="R366" s="16" t="e">
        <f t="shared" si="16"/>
        <v>#DIV/0!</v>
      </c>
      <c r="S366" s="16" t="e">
        <f>ROUND(IF(C366&lt;16,$K366/($D366^0.515518364833551)*'Hintergrund Berechnung'!$K$3165,$K366/($D366^0.515518364833551)*'Hintergrund Berechnung'!$K$3166),0)</f>
        <v>#DIV/0!</v>
      </c>
      <c r="T366" s="16">
        <f>ROUND(IF(C366&lt;16,$L366*'Hintergrund Berechnung'!$L$3165,$L366*'Hintergrund Berechnung'!$L$3166),0)</f>
        <v>0</v>
      </c>
      <c r="U366" s="16">
        <f>ROUND(IF(C366&lt;16,IF(M366&gt;0,(25-$M366)*'Hintergrund Berechnung'!$M$3165,0),IF(M366&gt;0,(25-$M366)*'Hintergrund Berechnung'!$M$3166,0)),0)</f>
        <v>0</v>
      </c>
      <c r="V366" s="18" t="e">
        <f t="shared" si="17"/>
        <v>#DIV/0!</v>
      </c>
    </row>
    <row r="367" spans="15:22" x14ac:dyDescent="0.5">
      <c r="O367" s="16">
        <f t="shared" si="15"/>
        <v>0</v>
      </c>
      <c r="P367" s="16" t="e">
        <f>IF($C367&lt;16,MAX($E367:$G367)/($D367^0.727399687532279)*'Hintergrund Berechnung'!$I$3165,MAX($E367:$G367)/($D367^0.727399687532279)*'Hintergrund Berechnung'!$I$3166)</f>
        <v>#DIV/0!</v>
      </c>
      <c r="Q367" s="16" t="e">
        <f>IF($C367&lt;16,MAX($H367:$J367)/($D367^0.727399687532279)*'Hintergrund Berechnung'!$I$3165,MAX($H367:$J367)/($D367^0.727399687532279)*'Hintergrund Berechnung'!$I$3166)</f>
        <v>#DIV/0!</v>
      </c>
      <c r="R367" s="16" t="e">
        <f t="shared" si="16"/>
        <v>#DIV/0!</v>
      </c>
      <c r="S367" s="16" t="e">
        <f>ROUND(IF(C367&lt;16,$K367/($D367^0.515518364833551)*'Hintergrund Berechnung'!$K$3165,$K367/($D367^0.515518364833551)*'Hintergrund Berechnung'!$K$3166),0)</f>
        <v>#DIV/0!</v>
      </c>
      <c r="T367" s="16">
        <f>ROUND(IF(C367&lt;16,$L367*'Hintergrund Berechnung'!$L$3165,$L367*'Hintergrund Berechnung'!$L$3166),0)</f>
        <v>0</v>
      </c>
      <c r="U367" s="16">
        <f>ROUND(IF(C367&lt;16,IF(M367&gt;0,(25-$M367)*'Hintergrund Berechnung'!$M$3165,0),IF(M367&gt;0,(25-$M367)*'Hintergrund Berechnung'!$M$3166,0)),0)</f>
        <v>0</v>
      </c>
      <c r="V367" s="18" t="e">
        <f t="shared" si="17"/>
        <v>#DIV/0!</v>
      </c>
    </row>
    <row r="368" spans="15:22" x14ac:dyDescent="0.5">
      <c r="O368" s="16">
        <f t="shared" si="15"/>
        <v>0</v>
      </c>
      <c r="P368" s="16" t="e">
        <f>IF($C368&lt;16,MAX($E368:$G368)/($D368^0.727399687532279)*'Hintergrund Berechnung'!$I$3165,MAX($E368:$G368)/($D368^0.727399687532279)*'Hintergrund Berechnung'!$I$3166)</f>
        <v>#DIV/0!</v>
      </c>
      <c r="Q368" s="16" t="e">
        <f>IF($C368&lt;16,MAX($H368:$J368)/($D368^0.727399687532279)*'Hintergrund Berechnung'!$I$3165,MAX($H368:$J368)/($D368^0.727399687532279)*'Hintergrund Berechnung'!$I$3166)</f>
        <v>#DIV/0!</v>
      </c>
      <c r="R368" s="16" t="e">
        <f t="shared" si="16"/>
        <v>#DIV/0!</v>
      </c>
      <c r="S368" s="16" t="e">
        <f>ROUND(IF(C368&lt;16,$K368/($D368^0.515518364833551)*'Hintergrund Berechnung'!$K$3165,$K368/($D368^0.515518364833551)*'Hintergrund Berechnung'!$K$3166),0)</f>
        <v>#DIV/0!</v>
      </c>
      <c r="T368" s="16">
        <f>ROUND(IF(C368&lt;16,$L368*'Hintergrund Berechnung'!$L$3165,$L368*'Hintergrund Berechnung'!$L$3166),0)</f>
        <v>0</v>
      </c>
      <c r="U368" s="16">
        <f>ROUND(IF(C368&lt;16,IF(M368&gt;0,(25-$M368)*'Hintergrund Berechnung'!$M$3165,0),IF(M368&gt;0,(25-$M368)*'Hintergrund Berechnung'!$M$3166,0)),0)</f>
        <v>0</v>
      </c>
      <c r="V368" s="18" t="e">
        <f t="shared" si="17"/>
        <v>#DIV/0!</v>
      </c>
    </row>
    <row r="369" spans="15:22" x14ac:dyDescent="0.5">
      <c r="O369" s="16">
        <f t="shared" si="15"/>
        <v>0</v>
      </c>
      <c r="P369" s="16" t="e">
        <f>IF($C369&lt;16,MAX($E369:$G369)/($D369^0.727399687532279)*'Hintergrund Berechnung'!$I$3165,MAX($E369:$G369)/($D369^0.727399687532279)*'Hintergrund Berechnung'!$I$3166)</f>
        <v>#DIV/0!</v>
      </c>
      <c r="Q369" s="16" t="e">
        <f>IF($C369&lt;16,MAX($H369:$J369)/($D369^0.727399687532279)*'Hintergrund Berechnung'!$I$3165,MAX($H369:$J369)/($D369^0.727399687532279)*'Hintergrund Berechnung'!$I$3166)</f>
        <v>#DIV/0!</v>
      </c>
      <c r="R369" s="16" t="e">
        <f t="shared" si="16"/>
        <v>#DIV/0!</v>
      </c>
      <c r="S369" s="16" t="e">
        <f>ROUND(IF(C369&lt;16,$K369/($D369^0.515518364833551)*'Hintergrund Berechnung'!$K$3165,$K369/($D369^0.515518364833551)*'Hintergrund Berechnung'!$K$3166),0)</f>
        <v>#DIV/0!</v>
      </c>
      <c r="T369" s="16">
        <f>ROUND(IF(C369&lt;16,$L369*'Hintergrund Berechnung'!$L$3165,$L369*'Hintergrund Berechnung'!$L$3166),0)</f>
        <v>0</v>
      </c>
      <c r="U369" s="16">
        <f>ROUND(IF(C369&lt;16,IF(M369&gt;0,(25-$M369)*'Hintergrund Berechnung'!$M$3165,0),IF(M369&gt;0,(25-$M369)*'Hintergrund Berechnung'!$M$3166,0)),0)</f>
        <v>0</v>
      </c>
      <c r="V369" s="18" t="e">
        <f t="shared" si="17"/>
        <v>#DIV/0!</v>
      </c>
    </row>
    <row r="370" spans="15:22" x14ac:dyDescent="0.5">
      <c r="O370" s="16">
        <f t="shared" si="15"/>
        <v>0</v>
      </c>
      <c r="P370" s="16" t="e">
        <f>IF($C370&lt;16,MAX($E370:$G370)/($D370^0.727399687532279)*'Hintergrund Berechnung'!$I$3165,MAX($E370:$G370)/($D370^0.727399687532279)*'Hintergrund Berechnung'!$I$3166)</f>
        <v>#DIV/0!</v>
      </c>
      <c r="Q370" s="16" t="e">
        <f>IF($C370&lt;16,MAX($H370:$J370)/($D370^0.727399687532279)*'Hintergrund Berechnung'!$I$3165,MAX($H370:$J370)/($D370^0.727399687532279)*'Hintergrund Berechnung'!$I$3166)</f>
        <v>#DIV/0!</v>
      </c>
      <c r="R370" s="16" t="e">
        <f t="shared" si="16"/>
        <v>#DIV/0!</v>
      </c>
      <c r="S370" s="16" t="e">
        <f>ROUND(IF(C370&lt;16,$K370/($D370^0.515518364833551)*'Hintergrund Berechnung'!$K$3165,$K370/($D370^0.515518364833551)*'Hintergrund Berechnung'!$K$3166),0)</f>
        <v>#DIV/0!</v>
      </c>
      <c r="T370" s="16">
        <f>ROUND(IF(C370&lt;16,$L370*'Hintergrund Berechnung'!$L$3165,$L370*'Hintergrund Berechnung'!$L$3166),0)</f>
        <v>0</v>
      </c>
      <c r="U370" s="16">
        <f>ROUND(IF(C370&lt;16,IF(M370&gt;0,(25-$M370)*'Hintergrund Berechnung'!$M$3165,0),IF(M370&gt;0,(25-$M370)*'Hintergrund Berechnung'!$M$3166,0)),0)</f>
        <v>0</v>
      </c>
      <c r="V370" s="18" t="e">
        <f t="shared" si="17"/>
        <v>#DIV/0!</v>
      </c>
    </row>
    <row r="371" spans="15:22" x14ac:dyDescent="0.5">
      <c r="O371" s="16">
        <f t="shared" si="15"/>
        <v>0</v>
      </c>
      <c r="P371" s="16" t="e">
        <f>IF($C371&lt;16,MAX($E371:$G371)/($D371^0.727399687532279)*'Hintergrund Berechnung'!$I$3165,MAX($E371:$G371)/($D371^0.727399687532279)*'Hintergrund Berechnung'!$I$3166)</f>
        <v>#DIV/0!</v>
      </c>
      <c r="Q371" s="16" t="e">
        <f>IF($C371&lt;16,MAX($H371:$J371)/($D371^0.727399687532279)*'Hintergrund Berechnung'!$I$3165,MAX($H371:$J371)/($D371^0.727399687532279)*'Hintergrund Berechnung'!$I$3166)</f>
        <v>#DIV/0!</v>
      </c>
      <c r="R371" s="16" t="e">
        <f t="shared" si="16"/>
        <v>#DIV/0!</v>
      </c>
      <c r="S371" s="16" t="e">
        <f>ROUND(IF(C371&lt;16,$K371/($D371^0.515518364833551)*'Hintergrund Berechnung'!$K$3165,$K371/($D371^0.515518364833551)*'Hintergrund Berechnung'!$K$3166),0)</f>
        <v>#DIV/0!</v>
      </c>
      <c r="T371" s="16">
        <f>ROUND(IF(C371&lt;16,$L371*'Hintergrund Berechnung'!$L$3165,$L371*'Hintergrund Berechnung'!$L$3166),0)</f>
        <v>0</v>
      </c>
      <c r="U371" s="16">
        <f>ROUND(IF(C371&lt;16,IF(M371&gt;0,(25-$M371)*'Hintergrund Berechnung'!$M$3165,0),IF(M371&gt;0,(25-$M371)*'Hintergrund Berechnung'!$M$3166,0)),0)</f>
        <v>0</v>
      </c>
      <c r="V371" s="18" t="e">
        <f t="shared" si="17"/>
        <v>#DIV/0!</v>
      </c>
    </row>
    <row r="372" spans="15:22" x14ac:dyDescent="0.5">
      <c r="O372" s="16">
        <f t="shared" si="15"/>
        <v>0</v>
      </c>
      <c r="P372" s="16" t="e">
        <f>IF($C372&lt;16,MAX($E372:$G372)/($D372^0.727399687532279)*'Hintergrund Berechnung'!$I$3165,MAX($E372:$G372)/($D372^0.727399687532279)*'Hintergrund Berechnung'!$I$3166)</f>
        <v>#DIV/0!</v>
      </c>
      <c r="Q372" s="16" t="e">
        <f>IF($C372&lt;16,MAX($H372:$J372)/($D372^0.727399687532279)*'Hintergrund Berechnung'!$I$3165,MAX($H372:$J372)/($D372^0.727399687532279)*'Hintergrund Berechnung'!$I$3166)</f>
        <v>#DIV/0!</v>
      </c>
      <c r="R372" s="16" t="e">
        <f t="shared" si="16"/>
        <v>#DIV/0!</v>
      </c>
      <c r="S372" s="16" t="e">
        <f>ROUND(IF(C372&lt;16,$K372/($D372^0.515518364833551)*'Hintergrund Berechnung'!$K$3165,$K372/($D372^0.515518364833551)*'Hintergrund Berechnung'!$K$3166),0)</f>
        <v>#DIV/0!</v>
      </c>
      <c r="T372" s="16">
        <f>ROUND(IF(C372&lt;16,$L372*'Hintergrund Berechnung'!$L$3165,$L372*'Hintergrund Berechnung'!$L$3166),0)</f>
        <v>0</v>
      </c>
      <c r="U372" s="16">
        <f>ROUND(IF(C372&lt;16,IF(M372&gt;0,(25-$M372)*'Hintergrund Berechnung'!$M$3165,0),IF(M372&gt;0,(25-$M372)*'Hintergrund Berechnung'!$M$3166,0)),0)</f>
        <v>0</v>
      </c>
      <c r="V372" s="18" t="e">
        <f t="shared" si="17"/>
        <v>#DIV/0!</v>
      </c>
    </row>
    <row r="373" spans="15:22" x14ac:dyDescent="0.5">
      <c r="O373" s="16">
        <f t="shared" si="15"/>
        <v>0</v>
      </c>
      <c r="P373" s="16" t="e">
        <f>IF($C373&lt;16,MAX($E373:$G373)/($D373^0.727399687532279)*'Hintergrund Berechnung'!$I$3165,MAX($E373:$G373)/($D373^0.727399687532279)*'Hintergrund Berechnung'!$I$3166)</f>
        <v>#DIV/0!</v>
      </c>
      <c r="Q373" s="16" t="e">
        <f>IF($C373&lt;16,MAX($H373:$J373)/($D373^0.727399687532279)*'Hintergrund Berechnung'!$I$3165,MAX($H373:$J373)/($D373^0.727399687532279)*'Hintergrund Berechnung'!$I$3166)</f>
        <v>#DIV/0!</v>
      </c>
      <c r="R373" s="16" t="e">
        <f t="shared" si="16"/>
        <v>#DIV/0!</v>
      </c>
      <c r="S373" s="16" t="e">
        <f>ROUND(IF(C373&lt;16,$K373/($D373^0.515518364833551)*'Hintergrund Berechnung'!$K$3165,$K373/($D373^0.515518364833551)*'Hintergrund Berechnung'!$K$3166),0)</f>
        <v>#DIV/0!</v>
      </c>
      <c r="T373" s="16">
        <f>ROUND(IF(C373&lt;16,$L373*'Hintergrund Berechnung'!$L$3165,$L373*'Hintergrund Berechnung'!$L$3166),0)</f>
        <v>0</v>
      </c>
      <c r="U373" s="16">
        <f>ROUND(IF(C373&lt;16,IF(M373&gt;0,(25-$M373)*'Hintergrund Berechnung'!$M$3165,0),IF(M373&gt;0,(25-$M373)*'Hintergrund Berechnung'!$M$3166,0)),0)</f>
        <v>0</v>
      </c>
      <c r="V373" s="18" t="e">
        <f t="shared" si="17"/>
        <v>#DIV/0!</v>
      </c>
    </row>
    <row r="374" spans="15:22" x14ac:dyDescent="0.5">
      <c r="O374" s="16">
        <f t="shared" si="15"/>
        <v>0</v>
      </c>
      <c r="P374" s="16" t="e">
        <f>IF($C374&lt;16,MAX($E374:$G374)/($D374^0.727399687532279)*'Hintergrund Berechnung'!$I$3165,MAX($E374:$G374)/($D374^0.727399687532279)*'Hintergrund Berechnung'!$I$3166)</f>
        <v>#DIV/0!</v>
      </c>
      <c r="Q374" s="16" t="e">
        <f>IF($C374&lt;16,MAX($H374:$J374)/($D374^0.727399687532279)*'Hintergrund Berechnung'!$I$3165,MAX($H374:$J374)/($D374^0.727399687532279)*'Hintergrund Berechnung'!$I$3166)</f>
        <v>#DIV/0!</v>
      </c>
      <c r="R374" s="16" t="e">
        <f t="shared" si="16"/>
        <v>#DIV/0!</v>
      </c>
      <c r="S374" s="16" t="e">
        <f>ROUND(IF(C374&lt;16,$K374/($D374^0.515518364833551)*'Hintergrund Berechnung'!$K$3165,$K374/($D374^0.515518364833551)*'Hintergrund Berechnung'!$K$3166),0)</f>
        <v>#DIV/0!</v>
      </c>
      <c r="T374" s="16">
        <f>ROUND(IF(C374&lt;16,$L374*'Hintergrund Berechnung'!$L$3165,$L374*'Hintergrund Berechnung'!$L$3166),0)</f>
        <v>0</v>
      </c>
      <c r="U374" s="16">
        <f>ROUND(IF(C374&lt;16,IF(M374&gt;0,(25-$M374)*'Hintergrund Berechnung'!$M$3165,0),IF(M374&gt;0,(25-$M374)*'Hintergrund Berechnung'!$M$3166,0)),0)</f>
        <v>0</v>
      </c>
      <c r="V374" s="18" t="e">
        <f t="shared" si="17"/>
        <v>#DIV/0!</v>
      </c>
    </row>
    <row r="375" spans="15:22" x14ac:dyDescent="0.5">
      <c r="O375" s="16">
        <f t="shared" si="15"/>
        <v>0</v>
      </c>
      <c r="P375" s="16" t="e">
        <f>IF($C375&lt;16,MAX($E375:$G375)/($D375^0.727399687532279)*'Hintergrund Berechnung'!$I$3165,MAX($E375:$G375)/($D375^0.727399687532279)*'Hintergrund Berechnung'!$I$3166)</f>
        <v>#DIV/0!</v>
      </c>
      <c r="Q375" s="16" t="e">
        <f>IF($C375&lt;16,MAX($H375:$J375)/($D375^0.727399687532279)*'Hintergrund Berechnung'!$I$3165,MAX($H375:$J375)/($D375^0.727399687532279)*'Hintergrund Berechnung'!$I$3166)</f>
        <v>#DIV/0!</v>
      </c>
      <c r="R375" s="16" t="e">
        <f t="shared" si="16"/>
        <v>#DIV/0!</v>
      </c>
      <c r="S375" s="16" t="e">
        <f>ROUND(IF(C375&lt;16,$K375/($D375^0.515518364833551)*'Hintergrund Berechnung'!$K$3165,$K375/($D375^0.515518364833551)*'Hintergrund Berechnung'!$K$3166),0)</f>
        <v>#DIV/0!</v>
      </c>
      <c r="T375" s="16">
        <f>ROUND(IF(C375&lt;16,$L375*'Hintergrund Berechnung'!$L$3165,$L375*'Hintergrund Berechnung'!$L$3166),0)</f>
        <v>0</v>
      </c>
      <c r="U375" s="16">
        <f>ROUND(IF(C375&lt;16,IF(M375&gt;0,(25-$M375)*'Hintergrund Berechnung'!$M$3165,0),IF(M375&gt;0,(25-$M375)*'Hintergrund Berechnung'!$M$3166,0)),0)</f>
        <v>0</v>
      </c>
      <c r="V375" s="18" t="e">
        <f t="shared" si="17"/>
        <v>#DIV/0!</v>
      </c>
    </row>
    <row r="376" spans="15:22" x14ac:dyDescent="0.5">
      <c r="O376" s="16">
        <f t="shared" si="15"/>
        <v>0</v>
      </c>
      <c r="P376" s="16" t="e">
        <f>IF($C376&lt;16,MAX($E376:$G376)/($D376^0.727399687532279)*'Hintergrund Berechnung'!$I$3165,MAX($E376:$G376)/($D376^0.727399687532279)*'Hintergrund Berechnung'!$I$3166)</f>
        <v>#DIV/0!</v>
      </c>
      <c r="Q376" s="16" t="e">
        <f>IF($C376&lt;16,MAX($H376:$J376)/($D376^0.727399687532279)*'Hintergrund Berechnung'!$I$3165,MAX($H376:$J376)/($D376^0.727399687532279)*'Hintergrund Berechnung'!$I$3166)</f>
        <v>#DIV/0!</v>
      </c>
      <c r="R376" s="16" t="e">
        <f t="shared" si="16"/>
        <v>#DIV/0!</v>
      </c>
      <c r="S376" s="16" t="e">
        <f>ROUND(IF(C376&lt;16,$K376/($D376^0.515518364833551)*'Hintergrund Berechnung'!$K$3165,$K376/($D376^0.515518364833551)*'Hintergrund Berechnung'!$K$3166),0)</f>
        <v>#DIV/0!</v>
      </c>
      <c r="T376" s="16">
        <f>ROUND(IF(C376&lt;16,$L376*'Hintergrund Berechnung'!$L$3165,$L376*'Hintergrund Berechnung'!$L$3166),0)</f>
        <v>0</v>
      </c>
      <c r="U376" s="16">
        <f>ROUND(IF(C376&lt;16,IF(M376&gt;0,(25-$M376)*'Hintergrund Berechnung'!$M$3165,0),IF(M376&gt;0,(25-$M376)*'Hintergrund Berechnung'!$M$3166,0)),0)</f>
        <v>0</v>
      </c>
      <c r="V376" s="18" t="e">
        <f t="shared" si="17"/>
        <v>#DIV/0!</v>
      </c>
    </row>
    <row r="377" spans="15:22" x14ac:dyDescent="0.5">
      <c r="O377" s="16">
        <f t="shared" si="15"/>
        <v>0</v>
      </c>
      <c r="P377" s="16" t="e">
        <f>IF($C377&lt;16,MAX($E377:$G377)/($D377^0.727399687532279)*'Hintergrund Berechnung'!$I$3165,MAX($E377:$G377)/($D377^0.727399687532279)*'Hintergrund Berechnung'!$I$3166)</f>
        <v>#DIV/0!</v>
      </c>
      <c r="Q377" s="16" t="e">
        <f>IF($C377&lt;16,MAX($H377:$J377)/($D377^0.727399687532279)*'Hintergrund Berechnung'!$I$3165,MAX($H377:$J377)/($D377^0.727399687532279)*'Hintergrund Berechnung'!$I$3166)</f>
        <v>#DIV/0!</v>
      </c>
      <c r="R377" s="16" t="e">
        <f t="shared" si="16"/>
        <v>#DIV/0!</v>
      </c>
      <c r="S377" s="16" t="e">
        <f>ROUND(IF(C377&lt;16,$K377/($D377^0.515518364833551)*'Hintergrund Berechnung'!$K$3165,$K377/($D377^0.515518364833551)*'Hintergrund Berechnung'!$K$3166),0)</f>
        <v>#DIV/0!</v>
      </c>
      <c r="T377" s="16">
        <f>ROUND(IF(C377&lt;16,$L377*'Hintergrund Berechnung'!$L$3165,$L377*'Hintergrund Berechnung'!$L$3166),0)</f>
        <v>0</v>
      </c>
      <c r="U377" s="16">
        <f>ROUND(IF(C377&lt;16,IF(M377&gt;0,(25-$M377)*'Hintergrund Berechnung'!$M$3165,0),IF(M377&gt;0,(25-$M377)*'Hintergrund Berechnung'!$M$3166,0)),0)</f>
        <v>0</v>
      </c>
      <c r="V377" s="18" t="e">
        <f t="shared" si="17"/>
        <v>#DIV/0!</v>
      </c>
    </row>
    <row r="378" spans="15:22" x14ac:dyDescent="0.5">
      <c r="O378" s="16">
        <f t="shared" si="15"/>
        <v>0</v>
      </c>
      <c r="P378" s="16" t="e">
        <f>IF($C378&lt;16,MAX($E378:$G378)/($D378^0.727399687532279)*'Hintergrund Berechnung'!$I$3165,MAX($E378:$G378)/($D378^0.727399687532279)*'Hintergrund Berechnung'!$I$3166)</f>
        <v>#DIV/0!</v>
      </c>
      <c r="Q378" s="16" t="e">
        <f>IF($C378&lt;16,MAX($H378:$J378)/($D378^0.727399687532279)*'Hintergrund Berechnung'!$I$3165,MAX($H378:$J378)/($D378^0.727399687532279)*'Hintergrund Berechnung'!$I$3166)</f>
        <v>#DIV/0!</v>
      </c>
      <c r="R378" s="16" t="e">
        <f t="shared" si="16"/>
        <v>#DIV/0!</v>
      </c>
      <c r="S378" s="16" t="e">
        <f>ROUND(IF(C378&lt;16,$K378/($D378^0.515518364833551)*'Hintergrund Berechnung'!$K$3165,$K378/($D378^0.515518364833551)*'Hintergrund Berechnung'!$K$3166),0)</f>
        <v>#DIV/0!</v>
      </c>
      <c r="T378" s="16">
        <f>ROUND(IF(C378&lt;16,$L378*'Hintergrund Berechnung'!$L$3165,$L378*'Hintergrund Berechnung'!$L$3166),0)</f>
        <v>0</v>
      </c>
      <c r="U378" s="16">
        <f>ROUND(IF(C378&lt;16,IF(M378&gt;0,(25-$M378)*'Hintergrund Berechnung'!$M$3165,0),IF(M378&gt;0,(25-$M378)*'Hintergrund Berechnung'!$M$3166,0)),0)</f>
        <v>0</v>
      </c>
      <c r="V378" s="18" t="e">
        <f t="shared" si="17"/>
        <v>#DIV/0!</v>
      </c>
    </row>
    <row r="379" spans="15:22" x14ac:dyDescent="0.5">
      <c r="O379" s="16">
        <f t="shared" si="15"/>
        <v>0</v>
      </c>
      <c r="P379" s="16" t="e">
        <f>IF($C379&lt;16,MAX($E379:$G379)/($D379^0.727399687532279)*'Hintergrund Berechnung'!$I$3165,MAX($E379:$G379)/($D379^0.727399687532279)*'Hintergrund Berechnung'!$I$3166)</f>
        <v>#DIV/0!</v>
      </c>
      <c r="Q379" s="16" t="e">
        <f>IF($C379&lt;16,MAX($H379:$J379)/($D379^0.727399687532279)*'Hintergrund Berechnung'!$I$3165,MAX($H379:$J379)/($D379^0.727399687532279)*'Hintergrund Berechnung'!$I$3166)</f>
        <v>#DIV/0!</v>
      </c>
      <c r="R379" s="16" t="e">
        <f t="shared" si="16"/>
        <v>#DIV/0!</v>
      </c>
      <c r="S379" s="16" t="e">
        <f>ROUND(IF(C379&lt;16,$K379/($D379^0.515518364833551)*'Hintergrund Berechnung'!$K$3165,$K379/($D379^0.515518364833551)*'Hintergrund Berechnung'!$K$3166),0)</f>
        <v>#DIV/0!</v>
      </c>
      <c r="T379" s="16">
        <f>ROUND(IF(C379&lt;16,$L379*'Hintergrund Berechnung'!$L$3165,$L379*'Hintergrund Berechnung'!$L$3166),0)</f>
        <v>0</v>
      </c>
      <c r="U379" s="16">
        <f>ROUND(IF(C379&lt;16,IF(M379&gt;0,(25-$M379)*'Hintergrund Berechnung'!$M$3165,0),IF(M379&gt;0,(25-$M379)*'Hintergrund Berechnung'!$M$3166,0)),0)</f>
        <v>0</v>
      </c>
      <c r="V379" s="18" t="e">
        <f t="shared" si="17"/>
        <v>#DIV/0!</v>
      </c>
    </row>
    <row r="380" spans="15:22" x14ac:dyDescent="0.5">
      <c r="O380" s="16">
        <f t="shared" si="15"/>
        <v>0</v>
      </c>
      <c r="P380" s="16" t="e">
        <f>IF($C380&lt;16,MAX($E380:$G380)/($D380^0.727399687532279)*'Hintergrund Berechnung'!$I$3165,MAX($E380:$G380)/($D380^0.727399687532279)*'Hintergrund Berechnung'!$I$3166)</f>
        <v>#DIV/0!</v>
      </c>
      <c r="Q380" s="16" t="e">
        <f>IF($C380&lt;16,MAX($H380:$J380)/($D380^0.727399687532279)*'Hintergrund Berechnung'!$I$3165,MAX($H380:$J380)/($D380^0.727399687532279)*'Hintergrund Berechnung'!$I$3166)</f>
        <v>#DIV/0!</v>
      </c>
      <c r="R380" s="16" t="e">
        <f t="shared" si="16"/>
        <v>#DIV/0!</v>
      </c>
      <c r="S380" s="16" t="e">
        <f>ROUND(IF(C380&lt;16,$K380/($D380^0.515518364833551)*'Hintergrund Berechnung'!$K$3165,$K380/($D380^0.515518364833551)*'Hintergrund Berechnung'!$K$3166),0)</f>
        <v>#DIV/0!</v>
      </c>
      <c r="T380" s="16">
        <f>ROUND(IF(C380&lt;16,$L380*'Hintergrund Berechnung'!$L$3165,$L380*'Hintergrund Berechnung'!$L$3166),0)</f>
        <v>0</v>
      </c>
      <c r="U380" s="16">
        <f>ROUND(IF(C380&lt;16,IF(M380&gt;0,(25-$M380)*'Hintergrund Berechnung'!$M$3165,0),IF(M380&gt;0,(25-$M380)*'Hintergrund Berechnung'!$M$3166,0)),0)</f>
        <v>0</v>
      </c>
      <c r="V380" s="18" t="e">
        <f t="shared" si="17"/>
        <v>#DIV/0!</v>
      </c>
    </row>
    <row r="381" spans="15:22" x14ac:dyDescent="0.5">
      <c r="O381" s="16">
        <f t="shared" si="15"/>
        <v>0</v>
      </c>
      <c r="P381" s="16" t="e">
        <f>IF($C381&lt;16,MAX($E381:$G381)/($D381^0.727399687532279)*'Hintergrund Berechnung'!$I$3165,MAX($E381:$G381)/($D381^0.727399687532279)*'Hintergrund Berechnung'!$I$3166)</f>
        <v>#DIV/0!</v>
      </c>
      <c r="Q381" s="16" t="e">
        <f>IF($C381&lt;16,MAX($H381:$J381)/($D381^0.727399687532279)*'Hintergrund Berechnung'!$I$3165,MAX($H381:$J381)/($D381^0.727399687532279)*'Hintergrund Berechnung'!$I$3166)</f>
        <v>#DIV/0!</v>
      </c>
      <c r="R381" s="16" t="e">
        <f t="shared" si="16"/>
        <v>#DIV/0!</v>
      </c>
      <c r="S381" s="16" t="e">
        <f>ROUND(IF(C381&lt;16,$K381/($D381^0.515518364833551)*'Hintergrund Berechnung'!$K$3165,$K381/($D381^0.515518364833551)*'Hintergrund Berechnung'!$K$3166),0)</f>
        <v>#DIV/0!</v>
      </c>
      <c r="T381" s="16">
        <f>ROUND(IF(C381&lt;16,$L381*'Hintergrund Berechnung'!$L$3165,$L381*'Hintergrund Berechnung'!$L$3166),0)</f>
        <v>0</v>
      </c>
      <c r="U381" s="16">
        <f>ROUND(IF(C381&lt;16,IF(M381&gt;0,(25-$M381)*'Hintergrund Berechnung'!$M$3165,0),IF(M381&gt;0,(25-$M381)*'Hintergrund Berechnung'!$M$3166,0)),0)</f>
        <v>0</v>
      </c>
      <c r="V381" s="18" t="e">
        <f t="shared" si="17"/>
        <v>#DIV/0!</v>
      </c>
    </row>
    <row r="382" spans="15:22" x14ac:dyDescent="0.5">
      <c r="O382" s="16">
        <f t="shared" si="15"/>
        <v>0</v>
      </c>
      <c r="P382" s="16" t="e">
        <f>IF($C382&lt;16,MAX($E382:$G382)/($D382^0.727399687532279)*'Hintergrund Berechnung'!$I$3165,MAX($E382:$G382)/($D382^0.727399687532279)*'Hintergrund Berechnung'!$I$3166)</f>
        <v>#DIV/0!</v>
      </c>
      <c r="Q382" s="16" t="e">
        <f>IF($C382&lt;16,MAX($H382:$J382)/($D382^0.727399687532279)*'Hintergrund Berechnung'!$I$3165,MAX($H382:$J382)/($D382^0.727399687532279)*'Hintergrund Berechnung'!$I$3166)</f>
        <v>#DIV/0!</v>
      </c>
      <c r="R382" s="16" t="e">
        <f t="shared" si="16"/>
        <v>#DIV/0!</v>
      </c>
      <c r="S382" s="16" t="e">
        <f>ROUND(IF(C382&lt;16,$K382/($D382^0.515518364833551)*'Hintergrund Berechnung'!$K$3165,$K382/($D382^0.515518364833551)*'Hintergrund Berechnung'!$K$3166),0)</f>
        <v>#DIV/0!</v>
      </c>
      <c r="T382" s="16">
        <f>ROUND(IF(C382&lt;16,$L382*'Hintergrund Berechnung'!$L$3165,$L382*'Hintergrund Berechnung'!$L$3166),0)</f>
        <v>0</v>
      </c>
      <c r="U382" s="16">
        <f>ROUND(IF(C382&lt;16,IF(M382&gt;0,(25-$M382)*'Hintergrund Berechnung'!$M$3165,0),IF(M382&gt;0,(25-$M382)*'Hintergrund Berechnung'!$M$3166,0)),0)</f>
        <v>0</v>
      </c>
      <c r="V382" s="18" t="e">
        <f t="shared" si="17"/>
        <v>#DIV/0!</v>
      </c>
    </row>
    <row r="383" spans="15:22" x14ac:dyDescent="0.5">
      <c r="O383" s="16">
        <f t="shared" si="15"/>
        <v>0</v>
      </c>
      <c r="P383" s="16" t="e">
        <f>IF($C383&lt;16,MAX($E383:$G383)/($D383^0.727399687532279)*'Hintergrund Berechnung'!$I$3165,MAX($E383:$G383)/($D383^0.727399687532279)*'Hintergrund Berechnung'!$I$3166)</f>
        <v>#DIV/0!</v>
      </c>
      <c r="Q383" s="16" t="e">
        <f>IF($C383&lt;16,MAX($H383:$J383)/($D383^0.727399687532279)*'Hintergrund Berechnung'!$I$3165,MAX($H383:$J383)/($D383^0.727399687532279)*'Hintergrund Berechnung'!$I$3166)</f>
        <v>#DIV/0!</v>
      </c>
      <c r="R383" s="16" t="e">
        <f t="shared" si="16"/>
        <v>#DIV/0!</v>
      </c>
      <c r="S383" s="16" t="e">
        <f>ROUND(IF(C383&lt;16,$K383/($D383^0.515518364833551)*'Hintergrund Berechnung'!$K$3165,$K383/($D383^0.515518364833551)*'Hintergrund Berechnung'!$K$3166),0)</f>
        <v>#DIV/0!</v>
      </c>
      <c r="T383" s="16">
        <f>ROUND(IF(C383&lt;16,$L383*'Hintergrund Berechnung'!$L$3165,$L383*'Hintergrund Berechnung'!$L$3166),0)</f>
        <v>0</v>
      </c>
      <c r="U383" s="16">
        <f>ROUND(IF(C383&lt;16,IF(M383&gt;0,(25-$M383)*'Hintergrund Berechnung'!$M$3165,0),IF(M383&gt;0,(25-$M383)*'Hintergrund Berechnung'!$M$3166,0)),0)</f>
        <v>0</v>
      </c>
      <c r="V383" s="18" t="e">
        <f t="shared" si="17"/>
        <v>#DIV/0!</v>
      </c>
    </row>
    <row r="384" spans="15:22" x14ac:dyDescent="0.5">
      <c r="O384" s="16">
        <f t="shared" ref="O384:O447" si="18">MAX(E384,F384,G384)+MAX(H384,I384,J384)</f>
        <v>0</v>
      </c>
      <c r="P384" s="16" t="e">
        <f>IF($C384&lt;16,MAX($E384:$G384)/($D384^0.727399687532279)*'Hintergrund Berechnung'!$I$3165,MAX($E384:$G384)/($D384^0.727399687532279)*'Hintergrund Berechnung'!$I$3166)</f>
        <v>#DIV/0!</v>
      </c>
      <c r="Q384" s="16" t="e">
        <f>IF($C384&lt;16,MAX($H384:$J384)/($D384^0.727399687532279)*'Hintergrund Berechnung'!$I$3165,MAX($H384:$J384)/($D384^0.727399687532279)*'Hintergrund Berechnung'!$I$3166)</f>
        <v>#DIV/0!</v>
      </c>
      <c r="R384" s="16" t="e">
        <f t="shared" ref="R384:R447" si="19">P384+Q384</f>
        <v>#DIV/0!</v>
      </c>
      <c r="S384" s="16" t="e">
        <f>ROUND(IF(C384&lt;16,$K384/($D384^0.515518364833551)*'Hintergrund Berechnung'!$K$3165,$K384/($D384^0.515518364833551)*'Hintergrund Berechnung'!$K$3166),0)</f>
        <v>#DIV/0!</v>
      </c>
      <c r="T384" s="16">
        <f>ROUND(IF(C384&lt;16,$L384*'Hintergrund Berechnung'!$L$3165,$L384*'Hintergrund Berechnung'!$L$3166),0)</f>
        <v>0</v>
      </c>
      <c r="U384" s="16">
        <f>ROUND(IF(C384&lt;16,IF(M384&gt;0,(25-$M384)*'Hintergrund Berechnung'!$M$3165,0),IF(M384&gt;0,(25-$M384)*'Hintergrund Berechnung'!$M$3166,0)),0)</f>
        <v>0</v>
      </c>
      <c r="V384" s="18" t="e">
        <f t="shared" ref="V384:V447" si="20">ROUND(SUM(R384:U384),0)</f>
        <v>#DIV/0!</v>
      </c>
    </row>
    <row r="385" spans="15:22" x14ac:dyDescent="0.5">
      <c r="O385" s="16">
        <f t="shared" si="18"/>
        <v>0</v>
      </c>
      <c r="P385" s="16" t="e">
        <f>IF($C385&lt;16,MAX($E385:$G385)/($D385^0.727399687532279)*'Hintergrund Berechnung'!$I$3165,MAX($E385:$G385)/($D385^0.727399687532279)*'Hintergrund Berechnung'!$I$3166)</f>
        <v>#DIV/0!</v>
      </c>
      <c r="Q385" s="16" t="e">
        <f>IF($C385&lt;16,MAX($H385:$J385)/($D385^0.727399687532279)*'Hintergrund Berechnung'!$I$3165,MAX($H385:$J385)/($D385^0.727399687532279)*'Hintergrund Berechnung'!$I$3166)</f>
        <v>#DIV/0!</v>
      </c>
      <c r="R385" s="16" t="e">
        <f t="shared" si="19"/>
        <v>#DIV/0!</v>
      </c>
      <c r="S385" s="16" t="e">
        <f>ROUND(IF(C385&lt;16,$K385/($D385^0.515518364833551)*'Hintergrund Berechnung'!$K$3165,$K385/($D385^0.515518364833551)*'Hintergrund Berechnung'!$K$3166),0)</f>
        <v>#DIV/0!</v>
      </c>
      <c r="T385" s="16">
        <f>ROUND(IF(C385&lt;16,$L385*'Hintergrund Berechnung'!$L$3165,$L385*'Hintergrund Berechnung'!$L$3166),0)</f>
        <v>0</v>
      </c>
      <c r="U385" s="16">
        <f>ROUND(IF(C385&lt;16,IF(M385&gt;0,(25-$M385)*'Hintergrund Berechnung'!$M$3165,0),IF(M385&gt;0,(25-$M385)*'Hintergrund Berechnung'!$M$3166,0)),0)</f>
        <v>0</v>
      </c>
      <c r="V385" s="18" t="e">
        <f t="shared" si="20"/>
        <v>#DIV/0!</v>
      </c>
    </row>
    <row r="386" spans="15:22" x14ac:dyDescent="0.5">
      <c r="O386" s="16">
        <f t="shared" si="18"/>
        <v>0</v>
      </c>
      <c r="P386" s="16" t="e">
        <f>IF($C386&lt;16,MAX($E386:$G386)/($D386^0.727399687532279)*'Hintergrund Berechnung'!$I$3165,MAX($E386:$G386)/($D386^0.727399687532279)*'Hintergrund Berechnung'!$I$3166)</f>
        <v>#DIV/0!</v>
      </c>
      <c r="Q386" s="16" t="e">
        <f>IF($C386&lt;16,MAX($H386:$J386)/($D386^0.727399687532279)*'Hintergrund Berechnung'!$I$3165,MAX($H386:$J386)/($D386^0.727399687532279)*'Hintergrund Berechnung'!$I$3166)</f>
        <v>#DIV/0!</v>
      </c>
      <c r="R386" s="16" t="e">
        <f t="shared" si="19"/>
        <v>#DIV/0!</v>
      </c>
      <c r="S386" s="16" t="e">
        <f>ROUND(IF(C386&lt;16,$K386/($D386^0.515518364833551)*'Hintergrund Berechnung'!$K$3165,$K386/($D386^0.515518364833551)*'Hintergrund Berechnung'!$K$3166),0)</f>
        <v>#DIV/0!</v>
      </c>
      <c r="T386" s="16">
        <f>ROUND(IF(C386&lt;16,$L386*'Hintergrund Berechnung'!$L$3165,$L386*'Hintergrund Berechnung'!$L$3166),0)</f>
        <v>0</v>
      </c>
      <c r="U386" s="16">
        <f>ROUND(IF(C386&lt;16,IF(M386&gt;0,(25-$M386)*'Hintergrund Berechnung'!$M$3165,0),IF(M386&gt;0,(25-$M386)*'Hintergrund Berechnung'!$M$3166,0)),0)</f>
        <v>0</v>
      </c>
      <c r="V386" s="18" t="e">
        <f t="shared" si="20"/>
        <v>#DIV/0!</v>
      </c>
    </row>
    <row r="387" spans="15:22" x14ac:dyDescent="0.5">
      <c r="O387" s="16">
        <f t="shared" si="18"/>
        <v>0</v>
      </c>
      <c r="P387" s="16" t="e">
        <f>IF($C387&lt;16,MAX($E387:$G387)/($D387^0.727399687532279)*'Hintergrund Berechnung'!$I$3165,MAX($E387:$G387)/($D387^0.727399687532279)*'Hintergrund Berechnung'!$I$3166)</f>
        <v>#DIV/0!</v>
      </c>
      <c r="Q387" s="16" t="e">
        <f>IF($C387&lt;16,MAX($H387:$J387)/($D387^0.727399687532279)*'Hintergrund Berechnung'!$I$3165,MAX($H387:$J387)/($D387^0.727399687532279)*'Hintergrund Berechnung'!$I$3166)</f>
        <v>#DIV/0!</v>
      </c>
      <c r="R387" s="16" t="e">
        <f t="shared" si="19"/>
        <v>#DIV/0!</v>
      </c>
      <c r="S387" s="16" t="e">
        <f>ROUND(IF(C387&lt;16,$K387/($D387^0.515518364833551)*'Hintergrund Berechnung'!$K$3165,$K387/($D387^0.515518364833551)*'Hintergrund Berechnung'!$K$3166),0)</f>
        <v>#DIV/0!</v>
      </c>
      <c r="T387" s="16">
        <f>ROUND(IF(C387&lt;16,$L387*'Hintergrund Berechnung'!$L$3165,$L387*'Hintergrund Berechnung'!$L$3166),0)</f>
        <v>0</v>
      </c>
      <c r="U387" s="16">
        <f>ROUND(IF(C387&lt;16,IF(M387&gt;0,(25-$M387)*'Hintergrund Berechnung'!$M$3165,0),IF(M387&gt;0,(25-$M387)*'Hintergrund Berechnung'!$M$3166,0)),0)</f>
        <v>0</v>
      </c>
      <c r="V387" s="18" t="e">
        <f t="shared" si="20"/>
        <v>#DIV/0!</v>
      </c>
    </row>
    <row r="388" spans="15:22" x14ac:dyDescent="0.5">
      <c r="O388" s="16">
        <f t="shared" si="18"/>
        <v>0</v>
      </c>
      <c r="P388" s="16" t="e">
        <f>IF($C388&lt;16,MAX($E388:$G388)/($D388^0.727399687532279)*'Hintergrund Berechnung'!$I$3165,MAX($E388:$G388)/($D388^0.727399687532279)*'Hintergrund Berechnung'!$I$3166)</f>
        <v>#DIV/0!</v>
      </c>
      <c r="Q388" s="16" t="e">
        <f>IF($C388&lt;16,MAX($H388:$J388)/($D388^0.727399687532279)*'Hintergrund Berechnung'!$I$3165,MAX($H388:$J388)/($D388^0.727399687532279)*'Hintergrund Berechnung'!$I$3166)</f>
        <v>#DIV/0!</v>
      </c>
      <c r="R388" s="16" t="e">
        <f t="shared" si="19"/>
        <v>#DIV/0!</v>
      </c>
      <c r="S388" s="16" t="e">
        <f>ROUND(IF(C388&lt;16,$K388/($D388^0.515518364833551)*'Hintergrund Berechnung'!$K$3165,$K388/($D388^0.515518364833551)*'Hintergrund Berechnung'!$K$3166),0)</f>
        <v>#DIV/0!</v>
      </c>
      <c r="T388" s="16">
        <f>ROUND(IF(C388&lt;16,$L388*'Hintergrund Berechnung'!$L$3165,$L388*'Hintergrund Berechnung'!$L$3166),0)</f>
        <v>0</v>
      </c>
      <c r="U388" s="16">
        <f>ROUND(IF(C388&lt;16,IF(M388&gt;0,(25-$M388)*'Hintergrund Berechnung'!$M$3165,0),IF(M388&gt;0,(25-$M388)*'Hintergrund Berechnung'!$M$3166,0)),0)</f>
        <v>0</v>
      </c>
      <c r="V388" s="18" t="e">
        <f t="shared" si="20"/>
        <v>#DIV/0!</v>
      </c>
    </row>
    <row r="389" spans="15:22" x14ac:dyDescent="0.5">
      <c r="O389" s="16">
        <f t="shared" si="18"/>
        <v>0</v>
      </c>
      <c r="P389" s="16" t="e">
        <f>IF($C389&lt;16,MAX($E389:$G389)/($D389^0.727399687532279)*'Hintergrund Berechnung'!$I$3165,MAX($E389:$G389)/($D389^0.727399687532279)*'Hintergrund Berechnung'!$I$3166)</f>
        <v>#DIV/0!</v>
      </c>
      <c r="Q389" s="16" t="e">
        <f>IF($C389&lt;16,MAX($H389:$J389)/($D389^0.727399687532279)*'Hintergrund Berechnung'!$I$3165,MAX($H389:$J389)/($D389^0.727399687532279)*'Hintergrund Berechnung'!$I$3166)</f>
        <v>#DIV/0!</v>
      </c>
      <c r="R389" s="16" t="e">
        <f t="shared" si="19"/>
        <v>#DIV/0!</v>
      </c>
      <c r="S389" s="16" t="e">
        <f>ROUND(IF(C389&lt;16,$K389/($D389^0.515518364833551)*'Hintergrund Berechnung'!$K$3165,$K389/($D389^0.515518364833551)*'Hintergrund Berechnung'!$K$3166),0)</f>
        <v>#DIV/0!</v>
      </c>
      <c r="T389" s="16">
        <f>ROUND(IF(C389&lt;16,$L389*'Hintergrund Berechnung'!$L$3165,$L389*'Hintergrund Berechnung'!$L$3166),0)</f>
        <v>0</v>
      </c>
      <c r="U389" s="16">
        <f>ROUND(IF(C389&lt;16,IF(M389&gt;0,(25-$M389)*'Hintergrund Berechnung'!$M$3165,0),IF(M389&gt;0,(25-$M389)*'Hintergrund Berechnung'!$M$3166,0)),0)</f>
        <v>0</v>
      </c>
      <c r="V389" s="18" t="e">
        <f t="shared" si="20"/>
        <v>#DIV/0!</v>
      </c>
    </row>
    <row r="390" spans="15:22" x14ac:dyDescent="0.5">
      <c r="O390" s="16">
        <f t="shared" si="18"/>
        <v>0</v>
      </c>
      <c r="P390" s="16" t="e">
        <f>IF($C390&lt;16,MAX($E390:$G390)/($D390^0.727399687532279)*'Hintergrund Berechnung'!$I$3165,MAX($E390:$G390)/($D390^0.727399687532279)*'Hintergrund Berechnung'!$I$3166)</f>
        <v>#DIV/0!</v>
      </c>
      <c r="Q390" s="16" t="e">
        <f>IF($C390&lt;16,MAX($H390:$J390)/($D390^0.727399687532279)*'Hintergrund Berechnung'!$I$3165,MAX($H390:$J390)/($D390^0.727399687532279)*'Hintergrund Berechnung'!$I$3166)</f>
        <v>#DIV/0!</v>
      </c>
      <c r="R390" s="16" t="e">
        <f t="shared" si="19"/>
        <v>#DIV/0!</v>
      </c>
      <c r="S390" s="16" t="e">
        <f>ROUND(IF(C390&lt;16,$K390/($D390^0.515518364833551)*'Hintergrund Berechnung'!$K$3165,$K390/($D390^0.515518364833551)*'Hintergrund Berechnung'!$K$3166),0)</f>
        <v>#DIV/0!</v>
      </c>
      <c r="T390" s="16">
        <f>ROUND(IF(C390&lt;16,$L390*'Hintergrund Berechnung'!$L$3165,$L390*'Hintergrund Berechnung'!$L$3166),0)</f>
        <v>0</v>
      </c>
      <c r="U390" s="16">
        <f>ROUND(IF(C390&lt;16,IF(M390&gt;0,(25-$M390)*'Hintergrund Berechnung'!$M$3165,0),IF(M390&gt;0,(25-$M390)*'Hintergrund Berechnung'!$M$3166,0)),0)</f>
        <v>0</v>
      </c>
      <c r="V390" s="18" t="e">
        <f t="shared" si="20"/>
        <v>#DIV/0!</v>
      </c>
    </row>
    <row r="391" spans="15:22" x14ac:dyDescent="0.5">
      <c r="O391" s="16">
        <f t="shared" si="18"/>
        <v>0</v>
      </c>
      <c r="P391" s="16" t="e">
        <f>IF($C391&lt;16,MAX($E391:$G391)/($D391^0.727399687532279)*'Hintergrund Berechnung'!$I$3165,MAX($E391:$G391)/($D391^0.727399687532279)*'Hintergrund Berechnung'!$I$3166)</f>
        <v>#DIV/0!</v>
      </c>
      <c r="Q391" s="16" t="e">
        <f>IF($C391&lt;16,MAX($H391:$J391)/($D391^0.727399687532279)*'Hintergrund Berechnung'!$I$3165,MAX($H391:$J391)/($D391^0.727399687532279)*'Hintergrund Berechnung'!$I$3166)</f>
        <v>#DIV/0!</v>
      </c>
      <c r="R391" s="16" t="e">
        <f t="shared" si="19"/>
        <v>#DIV/0!</v>
      </c>
      <c r="S391" s="16" t="e">
        <f>ROUND(IF(C391&lt;16,$K391/($D391^0.515518364833551)*'Hintergrund Berechnung'!$K$3165,$K391/($D391^0.515518364833551)*'Hintergrund Berechnung'!$K$3166),0)</f>
        <v>#DIV/0!</v>
      </c>
      <c r="T391" s="16">
        <f>ROUND(IF(C391&lt;16,$L391*'Hintergrund Berechnung'!$L$3165,$L391*'Hintergrund Berechnung'!$L$3166),0)</f>
        <v>0</v>
      </c>
      <c r="U391" s="16">
        <f>ROUND(IF(C391&lt;16,IF(M391&gt;0,(25-$M391)*'Hintergrund Berechnung'!$M$3165,0),IF(M391&gt;0,(25-$M391)*'Hintergrund Berechnung'!$M$3166,0)),0)</f>
        <v>0</v>
      </c>
      <c r="V391" s="18" t="e">
        <f t="shared" si="20"/>
        <v>#DIV/0!</v>
      </c>
    </row>
    <row r="392" spans="15:22" x14ac:dyDescent="0.5">
      <c r="O392" s="16">
        <f t="shared" si="18"/>
        <v>0</v>
      </c>
      <c r="P392" s="16" t="e">
        <f>IF($C392&lt;16,MAX($E392:$G392)/($D392^0.727399687532279)*'Hintergrund Berechnung'!$I$3165,MAX($E392:$G392)/($D392^0.727399687532279)*'Hintergrund Berechnung'!$I$3166)</f>
        <v>#DIV/0!</v>
      </c>
      <c r="Q392" s="16" t="e">
        <f>IF($C392&lt;16,MAX($H392:$J392)/($D392^0.727399687532279)*'Hintergrund Berechnung'!$I$3165,MAX($H392:$J392)/($D392^0.727399687532279)*'Hintergrund Berechnung'!$I$3166)</f>
        <v>#DIV/0!</v>
      </c>
      <c r="R392" s="16" t="e">
        <f t="shared" si="19"/>
        <v>#DIV/0!</v>
      </c>
      <c r="S392" s="16" t="e">
        <f>ROUND(IF(C392&lt;16,$K392/($D392^0.515518364833551)*'Hintergrund Berechnung'!$K$3165,$K392/($D392^0.515518364833551)*'Hintergrund Berechnung'!$K$3166),0)</f>
        <v>#DIV/0!</v>
      </c>
      <c r="T392" s="16">
        <f>ROUND(IF(C392&lt;16,$L392*'Hintergrund Berechnung'!$L$3165,$L392*'Hintergrund Berechnung'!$L$3166),0)</f>
        <v>0</v>
      </c>
      <c r="U392" s="16">
        <f>ROUND(IF(C392&lt;16,IF(M392&gt;0,(25-$M392)*'Hintergrund Berechnung'!$M$3165,0),IF(M392&gt;0,(25-$M392)*'Hintergrund Berechnung'!$M$3166,0)),0)</f>
        <v>0</v>
      </c>
      <c r="V392" s="18" t="e">
        <f t="shared" si="20"/>
        <v>#DIV/0!</v>
      </c>
    </row>
    <row r="393" spans="15:22" x14ac:dyDescent="0.5">
      <c r="O393" s="16">
        <f t="shared" si="18"/>
        <v>0</v>
      </c>
      <c r="P393" s="16" t="e">
        <f>IF($C393&lt;16,MAX($E393:$G393)/($D393^0.727399687532279)*'Hintergrund Berechnung'!$I$3165,MAX($E393:$G393)/($D393^0.727399687532279)*'Hintergrund Berechnung'!$I$3166)</f>
        <v>#DIV/0!</v>
      </c>
      <c r="Q393" s="16" t="e">
        <f>IF($C393&lt;16,MAX($H393:$J393)/($D393^0.727399687532279)*'Hintergrund Berechnung'!$I$3165,MAX($H393:$J393)/($D393^0.727399687532279)*'Hintergrund Berechnung'!$I$3166)</f>
        <v>#DIV/0!</v>
      </c>
      <c r="R393" s="16" t="e">
        <f t="shared" si="19"/>
        <v>#DIV/0!</v>
      </c>
      <c r="S393" s="16" t="e">
        <f>ROUND(IF(C393&lt;16,$K393/($D393^0.515518364833551)*'Hintergrund Berechnung'!$K$3165,$K393/($D393^0.515518364833551)*'Hintergrund Berechnung'!$K$3166),0)</f>
        <v>#DIV/0!</v>
      </c>
      <c r="T393" s="16">
        <f>ROUND(IF(C393&lt;16,$L393*'Hintergrund Berechnung'!$L$3165,$L393*'Hintergrund Berechnung'!$L$3166),0)</f>
        <v>0</v>
      </c>
      <c r="U393" s="16">
        <f>ROUND(IF(C393&lt;16,IF(M393&gt;0,(25-$M393)*'Hintergrund Berechnung'!$M$3165,0),IF(M393&gt;0,(25-$M393)*'Hintergrund Berechnung'!$M$3166,0)),0)</f>
        <v>0</v>
      </c>
      <c r="V393" s="18" t="e">
        <f t="shared" si="20"/>
        <v>#DIV/0!</v>
      </c>
    </row>
    <row r="394" spans="15:22" x14ac:dyDescent="0.5">
      <c r="O394" s="16">
        <f t="shared" si="18"/>
        <v>0</v>
      </c>
      <c r="P394" s="16" t="e">
        <f>IF($C394&lt;16,MAX($E394:$G394)/($D394^0.727399687532279)*'Hintergrund Berechnung'!$I$3165,MAX($E394:$G394)/($D394^0.727399687532279)*'Hintergrund Berechnung'!$I$3166)</f>
        <v>#DIV/0!</v>
      </c>
      <c r="Q394" s="16" t="e">
        <f>IF($C394&lt;16,MAX($H394:$J394)/($D394^0.727399687532279)*'Hintergrund Berechnung'!$I$3165,MAX($H394:$J394)/($D394^0.727399687532279)*'Hintergrund Berechnung'!$I$3166)</f>
        <v>#DIV/0!</v>
      </c>
      <c r="R394" s="16" t="e">
        <f t="shared" si="19"/>
        <v>#DIV/0!</v>
      </c>
      <c r="S394" s="16" t="e">
        <f>ROUND(IF(C394&lt;16,$K394/($D394^0.515518364833551)*'Hintergrund Berechnung'!$K$3165,$K394/($D394^0.515518364833551)*'Hintergrund Berechnung'!$K$3166),0)</f>
        <v>#DIV/0!</v>
      </c>
      <c r="T394" s="16">
        <f>ROUND(IF(C394&lt;16,$L394*'Hintergrund Berechnung'!$L$3165,$L394*'Hintergrund Berechnung'!$L$3166),0)</f>
        <v>0</v>
      </c>
      <c r="U394" s="16">
        <f>ROUND(IF(C394&lt;16,IF(M394&gt;0,(25-$M394)*'Hintergrund Berechnung'!$M$3165,0),IF(M394&gt;0,(25-$M394)*'Hintergrund Berechnung'!$M$3166,0)),0)</f>
        <v>0</v>
      </c>
      <c r="V394" s="18" t="e">
        <f t="shared" si="20"/>
        <v>#DIV/0!</v>
      </c>
    </row>
    <row r="395" spans="15:22" x14ac:dyDescent="0.5">
      <c r="O395" s="16">
        <f t="shared" si="18"/>
        <v>0</v>
      </c>
      <c r="P395" s="16" t="e">
        <f>IF($C395&lt;16,MAX($E395:$G395)/($D395^0.727399687532279)*'Hintergrund Berechnung'!$I$3165,MAX($E395:$G395)/($D395^0.727399687532279)*'Hintergrund Berechnung'!$I$3166)</f>
        <v>#DIV/0!</v>
      </c>
      <c r="Q395" s="16" t="e">
        <f>IF($C395&lt;16,MAX($H395:$J395)/($D395^0.727399687532279)*'Hintergrund Berechnung'!$I$3165,MAX($H395:$J395)/($D395^0.727399687532279)*'Hintergrund Berechnung'!$I$3166)</f>
        <v>#DIV/0!</v>
      </c>
      <c r="R395" s="16" t="e">
        <f t="shared" si="19"/>
        <v>#DIV/0!</v>
      </c>
      <c r="S395" s="16" t="e">
        <f>ROUND(IF(C395&lt;16,$K395/($D395^0.515518364833551)*'Hintergrund Berechnung'!$K$3165,$K395/($D395^0.515518364833551)*'Hintergrund Berechnung'!$K$3166),0)</f>
        <v>#DIV/0!</v>
      </c>
      <c r="T395" s="16">
        <f>ROUND(IF(C395&lt;16,$L395*'Hintergrund Berechnung'!$L$3165,$L395*'Hintergrund Berechnung'!$L$3166),0)</f>
        <v>0</v>
      </c>
      <c r="U395" s="16">
        <f>ROUND(IF(C395&lt;16,IF(M395&gt;0,(25-$M395)*'Hintergrund Berechnung'!$M$3165,0),IF(M395&gt;0,(25-$M395)*'Hintergrund Berechnung'!$M$3166,0)),0)</f>
        <v>0</v>
      </c>
      <c r="V395" s="18" t="e">
        <f t="shared" si="20"/>
        <v>#DIV/0!</v>
      </c>
    </row>
    <row r="396" spans="15:22" x14ac:dyDescent="0.5">
      <c r="O396" s="16">
        <f t="shared" si="18"/>
        <v>0</v>
      </c>
      <c r="P396" s="16" t="e">
        <f>IF($C396&lt;16,MAX($E396:$G396)/($D396^0.727399687532279)*'Hintergrund Berechnung'!$I$3165,MAX($E396:$G396)/($D396^0.727399687532279)*'Hintergrund Berechnung'!$I$3166)</f>
        <v>#DIV/0!</v>
      </c>
      <c r="Q396" s="16" t="e">
        <f>IF($C396&lt;16,MAX($H396:$J396)/($D396^0.727399687532279)*'Hintergrund Berechnung'!$I$3165,MAX($H396:$J396)/($D396^0.727399687532279)*'Hintergrund Berechnung'!$I$3166)</f>
        <v>#DIV/0!</v>
      </c>
      <c r="R396" s="16" t="e">
        <f t="shared" si="19"/>
        <v>#DIV/0!</v>
      </c>
      <c r="S396" s="16" t="e">
        <f>ROUND(IF(C396&lt;16,$K396/($D396^0.515518364833551)*'Hintergrund Berechnung'!$K$3165,$K396/($D396^0.515518364833551)*'Hintergrund Berechnung'!$K$3166),0)</f>
        <v>#DIV/0!</v>
      </c>
      <c r="T396" s="16">
        <f>ROUND(IF(C396&lt;16,$L396*'Hintergrund Berechnung'!$L$3165,$L396*'Hintergrund Berechnung'!$L$3166),0)</f>
        <v>0</v>
      </c>
      <c r="U396" s="16">
        <f>ROUND(IF(C396&lt;16,IF(M396&gt;0,(25-$M396)*'Hintergrund Berechnung'!$M$3165,0),IF(M396&gt;0,(25-$M396)*'Hintergrund Berechnung'!$M$3166,0)),0)</f>
        <v>0</v>
      </c>
      <c r="V396" s="18" t="e">
        <f t="shared" si="20"/>
        <v>#DIV/0!</v>
      </c>
    </row>
    <row r="397" spans="15:22" x14ac:dyDescent="0.5">
      <c r="O397" s="16">
        <f t="shared" si="18"/>
        <v>0</v>
      </c>
      <c r="P397" s="16" t="e">
        <f>IF($C397&lt;16,MAX($E397:$G397)/($D397^0.727399687532279)*'Hintergrund Berechnung'!$I$3165,MAX($E397:$G397)/($D397^0.727399687532279)*'Hintergrund Berechnung'!$I$3166)</f>
        <v>#DIV/0!</v>
      </c>
      <c r="Q397" s="16" t="e">
        <f>IF($C397&lt;16,MAX($H397:$J397)/($D397^0.727399687532279)*'Hintergrund Berechnung'!$I$3165,MAX($H397:$J397)/($D397^0.727399687532279)*'Hintergrund Berechnung'!$I$3166)</f>
        <v>#DIV/0!</v>
      </c>
      <c r="R397" s="16" t="e">
        <f t="shared" si="19"/>
        <v>#DIV/0!</v>
      </c>
      <c r="S397" s="16" t="e">
        <f>ROUND(IF(C397&lt;16,$K397/($D397^0.515518364833551)*'Hintergrund Berechnung'!$K$3165,$K397/($D397^0.515518364833551)*'Hintergrund Berechnung'!$K$3166),0)</f>
        <v>#DIV/0!</v>
      </c>
      <c r="T397" s="16">
        <f>ROUND(IF(C397&lt;16,$L397*'Hintergrund Berechnung'!$L$3165,$L397*'Hintergrund Berechnung'!$L$3166),0)</f>
        <v>0</v>
      </c>
      <c r="U397" s="16">
        <f>ROUND(IF(C397&lt;16,IF(M397&gt;0,(25-$M397)*'Hintergrund Berechnung'!$M$3165,0),IF(M397&gt;0,(25-$M397)*'Hintergrund Berechnung'!$M$3166,0)),0)</f>
        <v>0</v>
      </c>
      <c r="V397" s="18" t="e">
        <f t="shared" si="20"/>
        <v>#DIV/0!</v>
      </c>
    </row>
    <row r="398" spans="15:22" x14ac:dyDescent="0.5">
      <c r="O398" s="16">
        <f t="shared" si="18"/>
        <v>0</v>
      </c>
      <c r="P398" s="16" t="e">
        <f>IF($C398&lt;16,MAX($E398:$G398)/($D398^0.727399687532279)*'Hintergrund Berechnung'!$I$3165,MAX($E398:$G398)/($D398^0.727399687532279)*'Hintergrund Berechnung'!$I$3166)</f>
        <v>#DIV/0!</v>
      </c>
      <c r="Q398" s="16" t="e">
        <f>IF($C398&lt;16,MAX($H398:$J398)/($D398^0.727399687532279)*'Hintergrund Berechnung'!$I$3165,MAX($H398:$J398)/($D398^0.727399687532279)*'Hintergrund Berechnung'!$I$3166)</f>
        <v>#DIV/0!</v>
      </c>
      <c r="R398" s="16" t="e">
        <f t="shared" si="19"/>
        <v>#DIV/0!</v>
      </c>
      <c r="S398" s="16" t="e">
        <f>ROUND(IF(C398&lt;16,$K398/($D398^0.515518364833551)*'Hintergrund Berechnung'!$K$3165,$K398/($D398^0.515518364833551)*'Hintergrund Berechnung'!$K$3166),0)</f>
        <v>#DIV/0!</v>
      </c>
      <c r="T398" s="16">
        <f>ROUND(IF(C398&lt;16,$L398*'Hintergrund Berechnung'!$L$3165,$L398*'Hintergrund Berechnung'!$L$3166),0)</f>
        <v>0</v>
      </c>
      <c r="U398" s="16">
        <f>ROUND(IF(C398&lt;16,IF(M398&gt;0,(25-$M398)*'Hintergrund Berechnung'!$M$3165,0),IF(M398&gt;0,(25-$M398)*'Hintergrund Berechnung'!$M$3166,0)),0)</f>
        <v>0</v>
      </c>
      <c r="V398" s="18" t="e">
        <f t="shared" si="20"/>
        <v>#DIV/0!</v>
      </c>
    </row>
    <row r="399" spans="15:22" x14ac:dyDescent="0.5">
      <c r="O399" s="16">
        <f t="shared" si="18"/>
        <v>0</v>
      </c>
      <c r="P399" s="16" t="e">
        <f>IF($C399&lt;16,MAX($E399:$G399)/($D399^0.727399687532279)*'Hintergrund Berechnung'!$I$3165,MAX($E399:$G399)/($D399^0.727399687532279)*'Hintergrund Berechnung'!$I$3166)</f>
        <v>#DIV/0!</v>
      </c>
      <c r="Q399" s="16" t="e">
        <f>IF($C399&lt;16,MAX($H399:$J399)/($D399^0.727399687532279)*'Hintergrund Berechnung'!$I$3165,MAX($H399:$J399)/($D399^0.727399687532279)*'Hintergrund Berechnung'!$I$3166)</f>
        <v>#DIV/0!</v>
      </c>
      <c r="R399" s="16" t="e">
        <f t="shared" si="19"/>
        <v>#DIV/0!</v>
      </c>
      <c r="S399" s="16" t="e">
        <f>ROUND(IF(C399&lt;16,$K399/($D399^0.515518364833551)*'Hintergrund Berechnung'!$K$3165,$K399/($D399^0.515518364833551)*'Hintergrund Berechnung'!$K$3166),0)</f>
        <v>#DIV/0!</v>
      </c>
      <c r="T399" s="16">
        <f>ROUND(IF(C399&lt;16,$L399*'Hintergrund Berechnung'!$L$3165,$L399*'Hintergrund Berechnung'!$L$3166),0)</f>
        <v>0</v>
      </c>
      <c r="U399" s="16">
        <f>ROUND(IF(C399&lt;16,IF(M399&gt;0,(25-$M399)*'Hintergrund Berechnung'!$M$3165,0),IF(M399&gt;0,(25-$M399)*'Hintergrund Berechnung'!$M$3166,0)),0)</f>
        <v>0</v>
      </c>
      <c r="V399" s="18" t="e">
        <f t="shared" si="20"/>
        <v>#DIV/0!</v>
      </c>
    </row>
    <row r="400" spans="15:22" x14ac:dyDescent="0.5">
      <c r="O400" s="16">
        <f t="shared" si="18"/>
        <v>0</v>
      </c>
      <c r="P400" s="16" t="e">
        <f>IF($C400&lt;16,MAX($E400:$G400)/($D400^0.727399687532279)*'Hintergrund Berechnung'!$I$3165,MAX($E400:$G400)/($D400^0.727399687532279)*'Hintergrund Berechnung'!$I$3166)</f>
        <v>#DIV/0!</v>
      </c>
      <c r="Q400" s="16" t="e">
        <f>IF($C400&lt;16,MAX($H400:$J400)/($D400^0.727399687532279)*'Hintergrund Berechnung'!$I$3165,MAX($H400:$J400)/($D400^0.727399687532279)*'Hintergrund Berechnung'!$I$3166)</f>
        <v>#DIV/0!</v>
      </c>
      <c r="R400" s="16" t="e">
        <f t="shared" si="19"/>
        <v>#DIV/0!</v>
      </c>
      <c r="S400" s="16" t="e">
        <f>ROUND(IF(C400&lt;16,$K400/($D400^0.515518364833551)*'Hintergrund Berechnung'!$K$3165,$K400/($D400^0.515518364833551)*'Hintergrund Berechnung'!$K$3166),0)</f>
        <v>#DIV/0!</v>
      </c>
      <c r="T400" s="16">
        <f>ROUND(IF(C400&lt;16,$L400*'Hintergrund Berechnung'!$L$3165,$L400*'Hintergrund Berechnung'!$L$3166),0)</f>
        <v>0</v>
      </c>
      <c r="U400" s="16">
        <f>ROUND(IF(C400&lt;16,IF(M400&gt;0,(25-$M400)*'Hintergrund Berechnung'!$M$3165,0),IF(M400&gt;0,(25-$M400)*'Hintergrund Berechnung'!$M$3166,0)),0)</f>
        <v>0</v>
      </c>
      <c r="V400" s="18" t="e">
        <f t="shared" si="20"/>
        <v>#DIV/0!</v>
      </c>
    </row>
    <row r="401" spans="15:22" x14ac:dyDescent="0.5">
      <c r="O401" s="16">
        <f t="shared" si="18"/>
        <v>0</v>
      </c>
      <c r="P401" s="16" t="e">
        <f>IF($C401&lt;16,MAX($E401:$G401)/($D401^0.727399687532279)*'Hintergrund Berechnung'!$I$3165,MAX($E401:$G401)/($D401^0.727399687532279)*'Hintergrund Berechnung'!$I$3166)</f>
        <v>#DIV/0!</v>
      </c>
      <c r="Q401" s="16" t="e">
        <f>IF($C401&lt;16,MAX($H401:$J401)/($D401^0.727399687532279)*'Hintergrund Berechnung'!$I$3165,MAX($H401:$J401)/($D401^0.727399687532279)*'Hintergrund Berechnung'!$I$3166)</f>
        <v>#DIV/0!</v>
      </c>
      <c r="R401" s="16" t="e">
        <f t="shared" si="19"/>
        <v>#DIV/0!</v>
      </c>
      <c r="S401" s="16" t="e">
        <f>ROUND(IF(C401&lt;16,$K401/($D401^0.515518364833551)*'Hintergrund Berechnung'!$K$3165,$K401/($D401^0.515518364833551)*'Hintergrund Berechnung'!$K$3166),0)</f>
        <v>#DIV/0!</v>
      </c>
      <c r="T401" s="16">
        <f>ROUND(IF(C401&lt;16,$L401*'Hintergrund Berechnung'!$L$3165,$L401*'Hintergrund Berechnung'!$L$3166),0)</f>
        <v>0</v>
      </c>
      <c r="U401" s="16">
        <f>ROUND(IF(C401&lt;16,IF(M401&gt;0,(25-$M401)*'Hintergrund Berechnung'!$M$3165,0),IF(M401&gt;0,(25-$M401)*'Hintergrund Berechnung'!$M$3166,0)),0)</f>
        <v>0</v>
      </c>
      <c r="V401" s="18" t="e">
        <f t="shared" si="20"/>
        <v>#DIV/0!</v>
      </c>
    </row>
    <row r="402" spans="15:22" x14ac:dyDescent="0.5">
      <c r="O402" s="16">
        <f t="shared" si="18"/>
        <v>0</v>
      </c>
      <c r="P402" s="16" t="e">
        <f>IF($C402&lt;16,MAX($E402:$G402)/($D402^0.727399687532279)*'Hintergrund Berechnung'!$I$3165,MAX($E402:$G402)/($D402^0.727399687532279)*'Hintergrund Berechnung'!$I$3166)</f>
        <v>#DIV/0!</v>
      </c>
      <c r="Q402" s="16" t="e">
        <f>IF($C402&lt;16,MAX($H402:$J402)/($D402^0.727399687532279)*'Hintergrund Berechnung'!$I$3165,MAX($H402:$J402)/($D402^0.727399687532279)*'Hintergrund Berechnung'!$I$3166)</f>
        <v>#DIV/0!</v>
      </c>
      <c r="R402" s="16" t="e">
        <f t="shared" si="19"/>
        <v>#DIV/0!</v>
      </c>
      <c r="S402" s="16" t="e">
        <f>ROUND(IF(C402&lt;16,$K402/($D402^0.515518364833551)*'Hintergrund Berechnung'!$K$3165,$K402/($D402^0.515518364833551)*'Hintergrund Berechnung'!$K$3166),0)</f>
        <v>#DIV/0!</v>
      </c>
      <c r="T402" s="16">
        <f>ROUND(IF(C402&lt;16,$L402*'Hintergrund Berechnung'!$L$3165,$L402*'Hintergrund Berechnung'!$L$3166),0)</f>
        <v>0</v>
      </c>
      <c r="U402" s="16">
        <f>ROUND(IF(C402&lt;16,IF(M402&gt;0,(25-$M402)*'Hintergrund Berechnung'!$M$3165,0),IF(M402&gt;0,(25-$M402)*'Hintergrund Berechnung'!$M$3166,0)),0)</f>
        <v>0</v>
      </c>
      <c r="V402" s="18" t="e">
        <f t="shared" si="20"/>
        <v>#DIV/0!</v>
      </c>
    </row>
    <row r="403" spans="15:22" x14ac:dyDescent="0.5">
      <c r="O403" s="16">
        <f t="shared" si="18"/>
        <v>0</v>
      </c>
      <c r="P403" s="16" t="e">
        <f>IF($C403&lt;16,MAX($E403:$G403)/($D403^0.727399687532279)*'Hintergrund Berechnung'!$I$3165,MAX($E403:$G403)/($D403^0.727399687532279)*'Hintergrund Berechnung'!$I$3166)</f>
        <v>#DIV/0!</v>
      </c>
      <c r="Q403" s="16" t="e">
        <f>IF($C403&lt;16,MAX($H403:$J403)/($D403^0.727399687532279)*'Hintergrund Berechnung'!$I$3165,MAX($H403:$J403)/($D403^0.727399687532279)*'Hintergrund Berechnung'!$I$3166)</f>
        <v>#DIV/0!</v>
      </c>
      <c r="R403" s="16" t="e">
        <f t="shared" si="19"/>
        <v>#DIV/0!</v>
      </c>
      <c r="S403" s="16" t="e">
        <f>ROUND(IF(C403&lt;16,$K403/($D403^0.515518364833551)*'Hintergrund Berechnung'!$K$3165,$K403/($D403^0.515518364833551)*'Hintergrund Berechnung'!$K$3166),0)</f>
        <v>#DIV/0!</v>
      </c>
      <c r="T403" s="16">
        <f>ROUND(IF(C403&lt;16,$L403*'Hintergrund Berechnung'!$L$3165,$L403*'Hintergrund Berechnung'!$L$3166),0)</f>
        <v>0</v>
      </c>
      <c r="U403" s="16">
        <f>ROUND(IF(C403&lt;16,IF(M403&gt;0,(25-$M403)*'Hintergrund Berechnung'!$M$3165,0),IF(M403&gt;0,(25-$M403)*'Hintergrund Berechnung'!$M$3166,0)),0)</f>
        <v>0</v>
      </c>
      <c r="V403" s="18" t="e">
        <f t="shared" si="20"/>
        <v>#DIV/0!</v>
      </c>
    </row>
    <row r="404" spans="15:22" x14ac:dyDescent="0.5">
      <c r="O404" s="16">
        <f t="shared" si="18"/>
        <v>0</v>
      </c>
      <c r="P404" s="16" t="e">
        <f>IF($C404&lt;16,MAX($E404:$G404)/($D404^0.727399687532279)*'Hintergrund Berechnung'!$I$3165,MAX($E404:$G404)/($D404^0.727399687532279)*'Hintergrund Berechnung'!$I$3166)</f>
        <v>#DIV/0!</v>
      </c>
      <c r="Q404" s="16" t="e">
        <f>IF($C404&lt;16,MAX($H404:$J404)/($D404^0.727399687532279)*'Hintergrund Berechnung'!$I$3165,MAX($H404:$J404)/($D404^0.727399687532279)*'Hintergrund Berechnung'!$I$3166)</f>
        <v>#DIV/0!</v>
      </c>
      <c r="R404" s="16" t="e">
        <f t="shared" si="19"/>
        <v>#DIV/0!</v>
      </c>
      <c r="S404" s="16" t="e">
        <f>ROUND(IF(C404&lt;16,$K404/($D404^0.515518364833551)*'Hintergrund Berechnung'!$K$3165,$K404/($D404^0.515518364833551)*'Hintergrund Berechnung'!$K$3166),0)</f>
        <v>#DIV/0!</v>
      </c>
      <c r="T404" s="16">
        <f>ROUND(IF(C404&lt;16,$L404*'Hintergrund Berechnung'!$L$3165,$L404*'Hintergrund Berechnung'!$L$3166),0)</f>
        <v>0</v>
      </c>
      <c r="U404" s="16">
        <f>ROUND(IF(C404&lt;16,IF(M404&gt;0,(25-$M404)*'Hintergrund Berechnung'!$M$3165,0),IF(M404&gt;0,(25-$M404)*'Hintergrund Berechnung'!$M$3166,0)),0)</f>
        <v>0</v>
      </c>
      <c r="V404" s="18" t="e">
        <f t="shared" si="20"/>
        <v>#DIV/0!</v>
      </c>
    </row>
    <row r="405" spans="15:22" x14ac:dyDescent="0.5">
      <c r="O405" s="16">
        <f t="shared" si="18"/>
        <v>0</v>
      </c>
      <c r="P405" s="16" t="e">
        <f>IF($C405&lt;16,MAX($E405:$G405)/($D405^0.727399687532279)*'Hintergrund Berechnung'!$I$3165,MAX($E405:$G405)/($D405^0.727399687532279)*'Hintergrund Berechnung'!$I$3166)</f>
        <v>#DIV/0!</v>
      </c>
      <c r="Q405" s="16" t="e">
        <f>IF($C405&lt;16,MAX($H405:$J405)/($D405^0.727399687532279)*'Hintergrund Berechnung'!$I$3165,MAX($H405:$J405)/($D405^0.727399687532279)*'Hintergrund Berechnung'!$I$3166)</f>
        <v>#DIV/0!</v>
      </c>
      <c r="R405" s="16" t="e">
        <f t="shared" si="19"/>
        <v>#DIV/0!</v>
      </c>
      <c r="S405" s="16" t="e">
        <f>ROUND(IF(C405&lt;16,$K405/($D405^0.515518364833551)*'Hintergrund Berechnung'!$K$3165,$K405/($D405^0.515518364833551)*'Hintergrund Berechnung'!$K$3166),0)</f>
        <v>#DIV/0!</v>
      </c>
      <c r="T405" s="16">
        <f>ROUND(IF(C405&lt;16,$L405*'Hintergrund Berechnung'!$L$3165,$L405*'Hintergrund Berechnung'!$L$3166),0)</f>
        <v>0</v>
      </c>
      <c r="U405" s="16">
        <f>ROUND(IF(C405&lt;16,IF(M405&gt;0,(25-$M405)*'Hintergrund Berechnung'!$M$3165,0),IF(M405&gt;0,(25-$M405)*'Hintergrund Berechnung'!$M$3166,0)),0)</f>
        <v>0</v>
      </c>
      <c r="V405" s="18" t="e">
        <f t="shared" si="20"/>
        <v>#DIV/0!</v>
      </c>
    </row>
    <row r="406" spans="15:22" x14ac:dyDescent="0.5">
      <c r="O406" s="16">
        <f t="shared" si="18"/>
        <v>0</v>
      </c>
      <c r="P406" s="16" t="e">
        <f>IF($C406&lt;16,MAX($E406:$G406)/($D406^0.727399687532279)*'Hintergrund Berechnung'!$I$3165,MAX($E406:$G406)/($D406^0.727399687532279)*'Hintergrund Berechnung'!$I$3166)</f>
        <v>#DIV/0!</v>
      </c>
      <c r="Q406" s="16" t="e">
        <f>IF($C406&lt;16,MAX($H406:$J406)/($D406^0.727399687532279)*'Hintergrund Berechnung'!$I$3165,MAX($H406:$J406)/($D406^0.727399687532279)*'Hintergrund Berechnung'!$I$3166)</f>
        <v>#DIV/0!</v>
      </c>
      <c r="R406" s="16" t="e">
        <f t="shared" si="19"/>
        <v>#DIV/0!</v>
      </c>
      <c r="S406" s="16" t="e">
        <f>ROUND(IF(C406&lt;16,$K406/($D406^0.515518364833551)*'Hintergrund Berechnung'!$K$3165,$K406/($D406^0.515518364833551)*'Hintergrund Berechnung'!$K$3166),0)</f>
        <v>#DIV/0!</v>
      </c>
      <c r="T406" s="16">
        <f>ROUND(IF(C406&lt;16,$L406*'Hintergrund Berechnung'!$L$3165,$L406*'Hintergrund Berechnung'!$L$3166),0)</f>
        <v>0</v>
      </c>
      <c r="U406" s="16">
        <f>ROUND(IF(C406&lt;16,IF(M406&gt;0,(25-$M406)*'Hintergrund Berechnung'!$M$3165,0),IF(M406&gt;0,(25-$M406)*'Hintergrund Berechnung'!$M$3166,0)),0)</f>
        <v>0</v>
      </c>
      <c r="V406" s="18" t="e">
        <f t="shared" si="20"/>
        <v>#DIV/0!</v>
      </c>
    </row>
    <row r="407" spans="15:22" x14ac:dyDescent="0.5">
      <c r="O407" s="16">
        <f t="shared" si="18"/>
        <v>0</v>
      </c>
      <c r="P407" s="16" t="e">
        <f>IF($C407&lt;16,MAX($E407:$G407)/($D407^0.727399687532279)*'Hintergrund Berechnung'!$I$3165,MAX($E407:$G407)/($D407^0.727399687532279)*'Hintergrund Berechnung'!$I$3166)</f>
        <v>#DIV/0!</v>
      </c>
      <c r="Q407" s="16" t="e">
        <f>IF($C407&lt;16,MAX($H407:$J407)/($D407^0.727399687532279)*'Hintergrund Berechnung'!$I$3165,MAX($H407:$J407)/($D407^0.727399687532279)*'Hintergrund Berechnung'!$I$3166)</f>
        <v>#DIV/0!</v>
      </c>
      <c r="R407" s="16" t="e">
        <f t="shared" si="19"/>
        <v>#DIV/0!</v>
      </c>
      <c r="S407" s="16" t="e">
        <f>ROUND(IF(C407&lt;16,$K407/($D407^0.515518364833551)*'Hintergrund Berechnung'!$K$3165,$K407/($D407^0.515518364833551)*'Hintergrund Berechnung'!$K$3166),0)</f>
        <v>#DIV/0!</v>
      </c>
      <c r="T407" s="16">
        <f>ROUND(IF(C407&lt;16,$L407*'Hintergrund Berechnung'!$L$3165,$L407*'Hintergrund Berechnung'!$L$3166),0)</f>
        <v>0</v>
      </c>
      <c r="U407" s="16">
        <f>ROUND(IF(C407&lt;16,IF(M407&gt;0,(25-$M407)*'Hintergrund Berechnung'!$M$3165,0),IF(M407&gt;0,(25-$M407)*'Hintergrund Berechnung'!$M$3166,0)),0)</f>
        <v>0</v>
      </c>
      <c r="V407" s="18" t="e">
        <f t="shared" si="20"/>
        <v>#DIV/0!</v>
      </c>
    </row>
    <row r="408" spans="15:22" x14ac:dyDescent="0.5">
      <c r="O408" s="16">
        <f t="shared" si="18"/>
        <v>0</v>
      </c>
      <c r="P408" s="16" t="e">
        <f>IF($C408&lt;16,MAX($E408:$G408)/($D408^0.727399687532279)*'Hintergrund Berechnung'!$I$3165,MAX($E408:$G408)/($D408^0.727399687532279)*'Hintergrund Berechnung'!$I$3166)</f>
        <v>#DIV/0!</v>
      </c>
      <c r="Q408" s="16" t="e">
        <f>IF($C408&lt;16,MAX($H408:$J408)/($D408^0.727399687532279)*'Hintergrund Berechnung'!$I$3165,MAX($H408:$J408)/($D408^0.727399687532279)*'Hintergrund Berechnung'!$I$3166)</f>
        <v>#DIV/0!</v>
      </c>
      <c r="R408" s="16" t="e">
        <f t="shared" si="19"/>
        <v>#DIV/0!</v>
      </c>
      <c r="S408" s="16" t="e">
        <f>ROUND(IF(C408&lt;16,$K408/($D408^0.515518364833551)*'Hintergrund Berechnung'!$K$3165,$K408/($D408^0.515518364833551)*'Hintergrund Berechnung'!$K$3166),0)</f>
        <v>#DIV/0!</v>
      </c>
      <c r="T408" s="16">
        <f>ROUND(IF(C408&lt;16,$L408*'Hintergrund Berechnung'!$L$3165,$L408*'Hintergrund Berechnung'!$L$3166),0)</f>
        <v>0</v>
      </c>
      <c r="U408" s="16">
        <f>ROUND(IF(C408&lt;16,IF(M408&gt;0,(25-$M408)*'Hintergrund Berechnung'!$M$3165,0),IF(M408&gt;0,(25-$M408)*'Hintergrund Berechnung'!$M$3166,0)),0)</f>
        <v>0</v>
      </c>
      <c r="V408" s="18" t="e">
        <f t="shared" si="20"/>
        <v>#DIV/0!</v>
      </c>
    </row>
    <row r="409" spans="15:22" x14ac:dyDescent="0.5">
      <c r="O409" s="16">
        <f t="shared" si="18"/>
        <v>0</v>
      </c>
      <c r="P409" s="16" t="e">
        <f>IF($C409&lt;16,MAX($E409:$G409)/($D409^0.727399687532279)*'Hintergrund Berechnung'!$I$3165,MAX($E409:$G409)/($D409^0.727399687532279)*'Hintergrund Berechnung'!$I$3166)</f>
        <v>#DIV/0!</v>
      </c>
      <c r="Q409" s="16" t="e">
        <f>IF($C409&lt;16,MAX($H409:$J409)/($D409^0.727399687532279)*'Hintergrund Berechnung'!$I$3165,MAX($H409:$J409)/($D409^0.727399687532279)*'Hintergrund Berechnung'!$I$3166)</f>
        <v>#DIV/0!</v>
      </c>
      <c r="R409" s="16" t="e">
        <f t="shared" si="19"/>
        <v>#DIV/0!</v>
      </c>
      <c r="S409" s="16" t="e">
        <f>ROUND(IF(C409&lt;16,$K409/($D409^0.515518364833551)*'Hintergrund Berechnung'!$K$3165,$K409/($D409^0.515518364833551)*'Hintergrund Berechnung'!$K$3166),0)</f>
        <v>#DIV/0!</v>
      </c>
      <c r="T409" s="16">
        <f>ROUND(IF(C409&lt;16,$L409*'Hintergrund Berechnung'!$L$3165,$L409*'Hintergrund Berechnung'!$L$3166),0)</f>
        <v>0</v>
      </c>
      <c r="U409" s="16">
        <f>ROUND(IF(C409&lt;16,IF(M409&gt;0,(25-$M409)*'Hintergrund Berechnung'!$M$3165,0),IF(M409&gt;0,(25-$M409)*'Hintergrund Berechnung'!$M$3166,0)),0)</f>
        <v>0</v>
      </c>
      <c r="V409" s="18" t="e">
        <f t="shared" si="20"/>
        <v>#DIV/0!</v>
      </c>
    </row>
    <row r="410" spans="15:22" x14ac:dyDescent="0.5">
      <c r="O410" s="16">
        <f t="shared" si="18"/>
        <v>0</v>
      </c>
      <c r="P410" s="16" t="e">
        <f>IF($C410&lt;16,MAX($E410:$G410)/($D410^0.727399687532279)*'Hintergrund Berechnung'!$I$3165,MAX($E410:$G410)/($D410^0.727399687532279)*'Hintergrund Berechnung'!$I$3166)</f>
        <v>#DIV/0!</v>
      </c>
      <c r="Q410" s="16" t="e">
        <f>IF($C410&lt;16,MAX($H410:$J410)/($D410^0.727399687532279)*'Hintergrund Berechnung'!$I$3165,MAX($H410:$J410)/($D410^0.727399687532279)*'Hintergrund Berechnung'!$I$3166)</f>
        <v>#DIV/0!</v>
      </c>
      <c r="R410" s="16" t="e">
        <f t="shared" si="19"/>
        <v>#DIV/0!</v>
      </c>
      <c r="S410" s="16" t="e">
        <f>ROUND(IF(C410&lt;16,$K410/($D410^0.515518364833551)*'Hintergrund Berechnung'!$K$3165,$K410/($D410^0.515518364833551)*'Hintergrund Berechnung'!$K$3166),0)</f>
        <v>#DIV/0!</v>
      </c>
      <c r="T410" s="16">
        <f>ROUND(IF(C410&lt;16,$L410*'Hintergrund Berechnung'!$L$3165,$L410*'Hintergrund Berechnung'!$L$3166),0)</f>
        <v>0</v>
      </c>
      <c r="U410" s="16">
        <f>ROUND(IF(C410&lt;16,IF(M410&gt;0,(25-$M410)*'Hintergrund Berechnung'!$M$3165,0),IF(M410&gt;0,(25-$M410)*'Hintergrund Berechnung'!$M$3166,0)),0)</f>
        <v>0</v>
      </c>
      <c r="V410" s="18" t="e">
        <f t="shared" si="20"/>
        <v>#DIV/0!</v>
      </c>
    </row>
    <row r="411" spans="15:22" x14ac:dyDescent="0.5">
      <c r="O411" s="16">
        <f t="shared" si="18"/>
        <v>0</v>
      </c>
      <c r="P411" s="16" t="e">
        <f>IF($C411&lt;16,MAX($E411:$G411)/($D411^0.727399687532279)*'Hintergrund Berechnung'!$I$3165,MAX($E411:$G411)/($D411^0.727399687532279)*'Hintergrund Berechnung'!$I$3166)</f>
        <v>#DIV/0!</v>
      </c>
      <c r="Q411" s="16" t="e">
        <f>IF($C411&lt;16,MAX($H411:$J411)/($D411^0.727399687532279)*'Hintergrund Berechnung'!$I$3165,MAX($H411:$J411)/($D411^0.727399687532279)*'Hintergrund Berechnung'!$I$3166)</f>
        <v>#DIV/0!</v>
      </c>
      <c r="R411" s="16" t="e">
        <f t="shared" si="19"/>
        <v>#DIV/0!</v>
      </c>
      <c r="S411" s="16" t="e">
        <f>ROUND(IF(C411&lt;16,$K411/($D411^0.515518364833551)*'Hintergrund Berechnung'!$K$3165,$K411/($D411^0.515518364833551)*'Hintergrund Berechnung'!$K$3166),0)</f>
        <v>#DIV/0!</v>
      </c>
      <c r="T411" s="16">
        <f>ROUND(IF(C411&lt;16,$L411*'Hintergrund Berechnung'!$L$3165,$L411*'Hintergrund Berechnung'!$L$3166),0)</f>
        <v>0</v>
      </c>
      <c r="U411" s="16">
        <f>ROUND(IF(C411&lt;16,IF(M411&gt;0,(25-$M411)*'Hintergrund Berechnung'!$M$3165,0),IF(M411&gt;0,(25-$M411)*'Hintergrund Berechnung'!$M$3166,0)),0)</f>
        <v>0</v>
      </c>
      <c r="V411" s="18" t="e">
        <f t="shared" si="20"/>
        <v>#DIV/0!</v>
      </c>
    </row>
    <row r="412" spans="15:22" x14ac:dyDescent="0.5">
      <c r="O412" s="16">
        <f t="shared" si="18"/>
        <v>0</v>
      </c>
      <c r="P412" s="16" t="e">
        <f>IF($C412&lt;16,MAX($E412:$G412)/($D412^0.727399687532279)*'Hintergrund Berechnung'!$I$3165,MAX($E412:$G412)/($D412^0.727399687532279)*'Hintergrund Berechnung'!$I$3166)</f>
        <v>#DIV/0!</v>
      </c>
      <c r="Q412" s="16" t="e">
        <f>IF($C412&lt;16,MAX($H412:$J412)/($D412^0.727399687532279)*'Hintergrund Berechnung'!$I$3165,MAX($H412:$J412)/($D412^0.727399687532279)*'Hintergrund Berechnung'!$I$3166)</f>
        <v>#DIV/0!</v>
      </c>
      <c r="R412" s="16" t="e">
        <f t="shared" si="19"/>
        <v>#DIV/0!</v>
      </c>
      <c r="S412" s="16" t="e">
        <f>ROUND(IF(C412&lt;16,$K412/($D412^0.515518364833551)*'Hintergrund Berechnung'!$K$3165,$K412/($D412^0.515518364833551)*'Hintergrund Berechnung'!$K$3166),0)</f>
        <v>#DIV/0!</v>
      </c>
      <c r="T412" s="16">
        <f>ROUND(IF(C412&lt;16,$L412*'Hintergrund Berechnung'!$L$3165,$L412*'Hintergrund Berechnung'!$L$3166),0)</f>
        <v>0</v>
      </c>
      <c r="U412" s="16">
        <f>ROUND(IF(C412&lt;16,IF(M412&gt;0,(25-$M412)*'Hintergrund Berechnung'!$M$3165,0),IF(M412&gt;0,(25-$M412)*'Hintergrund Berechnung'!$M$3166,0)),0)</f>
        <v>0</v>
      </c>
      <c r="V412" s="18" t="e">
        <f t="shared" si="20"/>
        <v>#DIV/0!</v>
      </c>
    </row>
    <row r="413" spans="15:22" x14ac:dyDescent="0.5">
      <c r="O413" s="16">
        <f t="shared" si="18"/>
        <v>0</v>
      </c>
      <c r="P413" s="16" t="e">
        <f>IF($C413&lt;16,MAX($E413:$G413)/($D413^0.727399687532279)*'Hintergrund Berechnung'!$I$3165,MAX($E413:$G413)/($D413^0.727399687532279)*'Hintergrund Berechnung'!$I$3166)</f>
        <v>#DIV/0!</v>
      </c>
      <c r="Q413" s="16" t="e">
        <f>IF($C413&lt;16,MAX($H413:$J413)/($D413^0.727399687532279)*'Hintergrund Berechnung'!$I$3165,MAX($H413:$J413)/($D413^0.727399687532279)*'Hintergrund Berechnung'!$I$3166)</f>
        <v>#DIV/0!</v>
      </c>
      <c r="R413" s="16" t="e">
        <f t="shared" si="19"/>
        <v>#DIV/0!</v>
      </c>
      <c r="S413" s="16" t="e">
        <f>ROUND(IF(C413&lt;16,$K413/($D413^0.515518364833551)*'Hintergrund Berechnung'!$K$3165,$K413/($D413^0.515518364833551)*'Hintergrund Berechnung'!$K$3166),0)</f>
        <v>#DIV/0!</v>
      </c>
      <c r="T413" s="16">
        <f>ROUND(IF(C413&lt;16,$L413*'Hintergrund Berechnung'!$L$3165,$L413*'Hintergrund Berechnung'!$L$3166),0)</f>
        <v>0</v>
      </c>
      <c r="U413" s="16">
        <f>ROUND(IF(C413&lt;16,IF(M413&gt;0,(25-$M413)*'Hintergrund Berechnung'!$M$3165,0),IF(M413&gt;0,(25-$M413)*'Hintergrund Berechnung'!$M$3166,0)),0)</f>
        <v>0</v>
      </c>
      <c r="V413" s="18" t="e">
        <f t="shared" si="20"/>
        <v>#DIV/0!</v>
      </c>
    </row>
    <row r="414" spans="15:22" x14ac:dyDescent="0.5">
      <c r="O414" s="16">
        <f t="shared" si="18"/>
        <v>0</v>
      </c>
      <c r="P414" s="16" t="e">
        <f>IF($C414&lt;16,MAX($E414:$G414)/($D414^0.727399687532279)*'Hintergrund Berechnung'!$I$3165,MAX($E414:$G414)/($D414^0.727399687532279)*'Hintergrund Berechnung'!$I$3166)</f>
        <v>#DIV/0!</v>
      </c>
      <c r="Q414" s="16" t="e">
        <f>IF($C414&lt;16,MAX($H414:$J414)/($D414^0.727399687532279)*'Hintergrund Berechnung'!$I$3165,MAX($H414:$J414)/($D414^0.727399687532279)*'Hintergrund Berechnung'!$I$3166)</f>
        <v>#DIV/0!</v>
      </c>
      <c r="R414" s="16" t="e">
        <f t="shared" si="19"/>
        <v>#DIV/0!</v>
      </c>
      <c r="S414" s="16" t="e">
        <f>ROUND(IF(C414&lt;16,$K414/($D414^0.515518364833551)*'Hintergrund Berechnung'!$K$3165,$K414/($D414^0.515518364833551)*'Hintergrund Berechnung'!$K$3166),0)</f>
        <v>#DIV/0!</v>
      </c>
      <c r="T414" s="16">
        <f>ROUND(IF(C414&lt;16,$L414*'Hintergrund Berechnung'!$L$3165,$L414*'Hintergrund Berechnung'!$L$3166),0)</f>
        <v>0</v>
      </c>
      <c r="U414" s="16">
        <f>ROUND(IF(C414&lt;16,IF(M414&gt;0,(25-$M414)*'Hintergrund Berechnung'!$M$3165,0),IF(M414&gt;0,(25-$M414)*'Hintergrund Berechnung'!$M$3166,0)),0)</f>
        <v>0</v>
      </c>
      <c r="V414" s="18" t="e">
        <f t="shared" si="20"/>
        <v>#DIV/0!</v>
      </c>
    </row>
    <row r="415" spans="15:22" x14ac:dyDescent="0.5">
      <c r="O415" s="16">
        <f t="shared" si="18"/>
        <v>0</v>
      </c>
      <c r="P415" s="16" t="e">
        <f>IF($C415&lt;16,MAX($E415:$G415)/($D415^0.727399687532279)*'Hintergrund Berechnung'!$I$3165,MAX($E415:$G415)/($D415^0.727399687532279)*'Hintergrund Berechnung'!$I$3166)</f>
        <v>#DIV/0!</v>
      </c>
      <c r="Q415" s="16" t="e">
        <f>IF($C415&lt;16,MAX($H415:$J415)/($D415^0.727399687532279)*'Hintergrund Berechnung'!$I$3165,MAX($H415:$J415)/($D415^0.727399687532279)*'Hintergrund Berechnung'!$I$3166)</f>
        <v>#DIV/0!</v>
      </c>
      <c r="R415" s="16" t="e">
        <f t="shared" si="19"/>
        <v>#DIV/0!</v>
      </c>
      <c r="S415" s="16" t="e">
        <f>ROUND(IF(C415&lt;16,$K415/($D415^0.515518364833551)*'Hintergrund Berechnung'!$K$3165,$K415/($D415^0.515518364833551)*'Hintergrund Berechnung'!$K$3166),0)</f>
        <v>#DIV/0!</v>
      </c>
      <c r="T415" s="16">
        <f>ROUND(IF(C415&lt;16,$L415*'Hintergrund Berechnung'!$L$3165,$L415*'Hintergrund Berechnung'!$L$3166),0)</f>
        <v>0</v>
      </c>
      <c r="U415" s="16">
        <f>ROUND(IF(C415&lt;16,IF(M415&gt;0,(25-$M415)*'Hintergrund Berechnung'!$M$3165,0),IF(M415&gt;0,(25-$M415)*'Hintergrund Berechnung'!$M$3166,0)),0)</f>
        <v>0</v>
      </c>
      <c r="V415" s="18" t="e">
        <f t="shared" si="20"/>
        <v>#DIV/0!</v>
      </c>
    </row>
    <row r="416" spans="15:22" x14ac:dyDescent="0.5">
      <c r="O416" s="16">
        <f t="shared" si="18"/>
        <v>0</v>
      </c>
      <c r="P416" s="16" t="e">
        <f>IF($C416&lt;16,MAX($E416:$G416)/($D416^0.727399687532279)*'Hintergrund Berechnung'!$I$3165,MAX($E416:$G416)/($D416^0.727399687532279)*'Hintergrund Berechnung'!$I$3166)</f>
        <v>#DIV/0!</v>
      </c>
      <c r="Q416" s="16" t="e">
        <f>IF($C416&lt;16,MAX($H416:$J416)/($D416^0.727399687532279)*'Hintergrund Berechnung'!$I$3165,MAX($H416:$J416)/($D416^0.727399687532279)*'Hintergrund Berechnung'!$I$3166)</f>
        <v>#DIV/0!</v>
      </c>
      <c r="R416" s="16" t="e">
        <f t="shared" si="19"/>
        <v>#DIV/0!</v>
      </c>
      <c r="S416" s="16" t="e">
        <f>ROUND(IF(C416&lt;16,$K416/($D416^0.515518364833551)*'Hintergrund Berechnung'!$K$3165,$K416/($D416^0.515518364833551)*'Hintergrund Berechnung'!$K$3166),0)</f>
        <v>#DIV/0!</v>
      </c>
      <c r="T416" s="16">
        <f>ROUND(IF(C416&lt;16,$L416*'Hintergrund Berechnung'!$L$3165,$L416*'Hintergrund Berechnung'!$L$3166),0)</f>
        <v>0</v>
      </c>
      <c r="U416" s="16">
        <f>ROUND(IF(C416&lt;16,IF(M416&gt;0,(25-$M416)*'Hintergrund Berechnung'!$M$3165,0),IF(M416&gt;0,(25-$M416)*'Hintergrund Berechnung'!$M$3166,0)),0)</f>
        <v>0</v>
      </c>
      <c r="V416" s="18" t="e">
        <f t="shared" si="20"/>
        <v>#DIV/0!</v>
      </c>
    </row>
    <row r="417" spans="15:22" x14ac:dyDescent="0.5">
      <c r="O417" s="16">
        <f t="shared" si="18"/>
        <v>0</v>
      </c>
      <c r="P417" s="16" t="e">
        <f>IF($C417&lt;16,MAX($E417:$G417)/($D417^0.727399687532279)*'Hintergrund Berechnung'!$I$3165,MAX($E417:$G417)/($D417^0.727399687532279)*'Hintergrund Berechnung'!$I$3166)</f>
        <v>#DIV/0!</v>
      </c>
      <c r="Q417" s="16" t="e">
        <f>IF($C417&lt;16,MAX($H417:$J417)/($D417^0.727399687532279)*'Hintergrund Berechnung'!$I$3165,MAX($H417:$J417)/($D417^0.727399687532279)*'Hintergrund Berechnung'!$I$3166)</f>
        <v>#DIV/0!</v>
      </c>
      <c r="R417" s="16" t="e">
        <f t="shared" si="19"/>
        <v>#DIV/0!</v>
      </c>
      <c r="S417" s="16" t="e">
        <f>ROUND(IF(C417&lt;16,$K417/($D417^0.515518364833551)*'Hintergrund Berechnung'!$K$3165,$K417/($D417^0.515518364833551)*'Hintergrund Berechnung'!$K$3166),0)</f>
        <v>#DIV/0!</v>
      </c>
      <c r="T417" s="16">
        <f>ROUND(IF(C417&lt;16,$L417*'Hintergrund Berechnung'!$L$3165,$L417*'Hintergrund Berechnung'!$L$3166),0)</f>
        <v>0</v>
      </c>
      <c r="U417" s="16">
        <f>ROUND(IF(C417&lt;16,IF(M417&gt;0,(25-$M417)*'Hintergrund Berechnung'!$M$3165,0),IF(M417&gt;0,(25-$M417)*'Hintergrund Berechnung'!$M$3166,0)),0)</f>
        <v>0</v>
      </c>
      <c r="V417" s="18" t="e">
        <f t="shared" si="20"/>
        <v>#DIV/0!</v>
      </c>
    </row>
    <row r="418" spans="15:22" x14ac:dyDescent="0.5">
      <c r="O418" s="16">
        <f t="shared" si="18"/>
        <v>0</v>
      </c>
      <c r="P418" s="16" t="e">
        <f>IF($C418&lt;16,MAX($E418:$G418)/($D418^0.727399687532279)*'Hintergrund Berechnung'!$I$3165,MAX($E418:$G418)/($D418^0.727399687532279)*'Hintergrund Berechnung'!$I$3166)</f>
        <v>#DIV/0!</v>
      </c>
      <c r="Q418" s="16" t="e">
        <f>IF($C418&lt;16,MAX($H418:$J418)/($D418^0.727399687532279)*'Hintergrund Berechnung'!$I$3165,MAX($H418:$J418)/($D418^0.727399687532279)*'Hintergrund Berechnung'!$I$3166)</f>
        <v>#DIV/0!</v>
      </c>
      <c r="R418" s="16" t="e">
        <f t="shared" si="19"/>
        <v>#DIV/0!</v>
      </c>
      <c r="S418" s="16" t="e">
        <f>ROUND(IF(C418&lt;16,$K418/($D418^0.515518364833551)*'Hintergrund Berechnung'!$K$3165,$K418/($D418^0.515518364833551)*'Hintergrund Berechnung'!$K$3166),0)</f>
        <v>#DIV/0!</v>
      </c>
      <c r="T418" s="16">
        <f>ROUND(IF(C418&lt;16,$L418*'Hintergrund Berechnung'!$L$3165,$L418*'Hintergrund Berechnung'!$L$3166),0)</f>
        <v>0</v>
      </c>
      <c r="U418" s="16">
        <f>ROUND(IF(C418&lt;16,IF(M418&gt;0,(25-$M418)*'Hintergrund Berechnung'!$M$3165,0),IF(M418&gt;0,(25-$M418)*'Hintergrund Berechnung'!$M$3166,0)),0)</f>
        <v>0</v>
      </c>
      <c r="V418" s="18" t="e">
        <f t="shared" si="20"/>
        <v>#DIV/0!</v>
      </c>
    </row>
    <row r="419" spans="15:22" x14ac:dyDescent="0.5">
      <c r="O419" s="16">
        <f t="shared" si="18"/>
        <v>0</v>
      </c>
      <c r="P419" s="16" t="e">
        <f>IF($C419&lt;16,MAX($E419:$G419)/($D419^0.727399687532279)*'Hintergrund Berechnung'!$I$3165,MAX($E419:$G419)/($D419^0.727399687532279)*'Hintergrund Berechnung'!$I$3166)</f>
        <v>#DIV/0!</v>
      </c>
      <c r="Q419" s="16" t="e">
        <f>IF($C419&lt;16,MAX($H419:$J419)/($D419^0.727399687532279)*'Hintergrund Berechnung'!$I$3165,MAX($H419:$J419)/($D419^0.727399687532279)*'Hintergrund Berechnung'!$I$3166)</f>
        <v>#DIV/0!</v>
      </c>
      <c r="R419" s="16" t="e">
        <f t="shared" si="19"/>
        <v>#DIV/0!</v>
      </c>
      <c r="S419" s="16" t="e">
        <f>ROUND(IF(C419&lt;16,$K419/($D419^0.515518364833551)*'Hintergrund Berechnung'!$K$3165,$K419/($D419^0.515518364833551)*'Hintergrund Berechnung'!$K$3166),0)</f>
        <v>#DIV/0!</v>
      </c>
      <c r="T419" s="16">
        <f>ROUND(IF(C419&lt;16,$L419*'Hintergrund Berechnung'!$L$3165,$L419*'Hintergrund Berechnung'!$L$3166),0)</f>
        <v>0</v>
      </c>
      <c r="U419" s="16">
        <f>ROUND(IF(C419&lt;16,IF(M419&gt;0,(25-$M419)*'Hintergrund Berechnung'!$M$3165,0),IF(M419&gt;0,(25-$M419)*'Hintergrund Berechnung'!$M$3166,0)),0)</f>
        <v>0</v>
      </c>
      <c r="V419" s="18" t="e">
        <f t="shared" si="20"/>
        <v>#DIV/0!</v>
      </c>
    </row>
    <row r="420" spans="15:22" x14ac:dyDescent="0.5">
      <c r="O420" s="16">
        <f t="shared" si="18"/>
        <v>0</v>
      </c>
      <c r="P420" s="16" t="e">
        <f>IF($C420&lt;16,MAX($E420:$G420)/($D420^0.727399687532279)*'Hintergrund Berechnung'!$I$3165,MAX($E420:$G420)/($D420^0.727399687532279)*'Hintergrund Berechnung'!$I$3166)</f>
        <v>#DIV/0!</v>
      </c>
      <c r="Q420" s="16" t="e">
        <f>IF($C420&lt;16,MAX($H420:$J420)/($D420^0.727399687532279)*'Hintergrund Berechnung'!$I$3165,MAX($H420:$J420)/($D420^0.727399687532279)*'Hintergrund Berechnung'!$I$3166)</f>
        <v>#DIV/0!</v>
      </c>
      <c r="R420" s="16" t="e">
        <f t="shared" si="19"/>
        <v>#DIV/0!</v>
      </c>
      <c r="S420" s="16" t="e">
        <f>ROUND(IF(C420&lt;16,$K420/($D420^0.515518364833551)*'Hintergrund Berechnung'!$K$3165,$K420/($D420^0.515518364833551)*'Hintergrund Berechnung'!$K$3166),0)</f>
        <v>#DIV/0!</v>
      </c>
      <c r="T420" s="16">
        <f>ROUND(IF(C420&lt;16,$L420*'Hintergrund Berechnung'!$L$3165,$L420*'Hintergrund Berechnung'!$L$3166),0)</f>
        <v>0</v>
      </c>
      <c r="U420" s="16">
        <f>ROUND(IF(C420&lt;16,IF(M420&gt;0,(25-$M420)*'Hintergrund Berechnung'!$M$3165,0),IF(M420&gt;0,(25-$M420)*'Hintergrund Berechnung'!$M$3166,0)),0)</f>
        <v>0</v>
      </c>
      <c r="V420" s="18" t="e">
        <f t="shared" si="20"/>
        <v>#DIV/0!</v>
      </c>
    </row>
    <row r="421" spans="15:22" x14ac:dyDescent="0.5">
      <c r="O421" s="16">
        <f t="shared" si="18"/>
        <v>0</v>
      </c>
      <c r="P421" s="16" t="e">
        <f>IF($C421&lt;16,MAX($E421:$G421)/($D421^0.727399687532279)*'Hintergrund Berechnung'!$I$3165,MAX($E421:$G421)/($D421^0.727399687532279)*'Hintergrund Berechnung'!$I$3166)</f>
        <v>#DIV/0!</v>
      </c>
      <c r="Q421" s="16" t="e">
        <f>IF($C421&lt;16,MAX($H421:$J421)/($D421^0.727399687532279)*'Hintergrund Berechnung'!$I$3165,MAX($H421:$J421)/($D421^0.727399687532279)*'Hintergrund Berechnung'!$I$3166)</f>
        <v>#DIV/0!</v>
      </c>
      <c r="R421" s="16" t="e">
        <f t="shared" si="19"/>
        <v>#DIV/0!</v>
      </c>
      <c r="S421" s="16" t="e">
        <f>ROUND(IF(C421&lt;16,$K421/($D421^0.515518364833551)*'Hintergrund Berechnung'!$K$3165,$K421/($D421^0.515518364833551)*'Hintergrund Berechnung'!$K$3166),0)</f>
        <v>#DIV/0!</v>
      </c>
      <c r="T421" s="16">
        <f>ROUND(IF(C421&lt;16,$L421*'Hintergrund Berechnung'!$L$3165,$L421*'Hintergrund Berechnung'!$L$3166),0)</f>
        <v>0</v>
      </c>
      <c r="U421" s="16">
        <f>ROUND(IF(C421&lt;16,IF(M421&gt;0,(25-$M421)*'Hintergrund Berechnung'!$M$3165,0),IF(M421&gt;0,(25-$M421)*'Hintergrund Berechnung'!$M$3166,0)),0)</f>
        <v>0</v>
      </c>
      <c r="V421" s="18" t="e">
        <f t="shared" si="20"/>
        <v>#DIV/0!</v>
      </c>
    </row>
    <row r="422" spans="15:22" x14ac:dyDescent="0.5">
      <c r="O422" s="16">
        <f t="shared" si="18"/>
        <v>0</v>
      </c>
      <c r="P422" s="16" t="e">
        <f>IF($C422&lt;16,MAX($E422:$G422)/($D422^0.727399687532279)*'Hintergrund Berechnung'!$I$3165,MAX($E422:$G422)/($D422^0.727399687532279)*'Hintergrund Berechnung'!$I$3166)</f>
        <v>#DIV/0!</v>
      </c>
      <c r="Q422" s="16" t="e">
        <f>IF($C422&lt;16,MAX($H422:$J422)/($D422^0.727399687532279)*'Hintergrund Berechnung'!$I$3165,MAX($H422:$J422)/($D422^0.727399687532279)*'Hintergrund Berechnung'!$I$3166)</f>
        <v>#DIV/0!</v>
      </c>
      <c r="R422" s="16" t="e">
        <f t="shared" si="19"/>
        <v>#DIV/0!</v>
      </c>
      <c r="S422" s="16" t="e">
        <f>ROUND(IF(C422&lt;16,$K422/($D422^0.515518364833551)*'Hintergrund Berechnung'!$K$3165,$K422/($D422^0.515518364833551)*'Hintergrund Berechnung'!$K$3166),0)</f>
        <v>#DIV/0!</v>
      </c>
      <c r="T422" s="16">
        <f>ROUND(IF(C422&lt;16,$L422*'Hintergrund Berechnung'!$L$3165,$L422*'Hintergrund Berechnung'!$L$3166),0)</f>
        <v>0</v>
      </c>
      <c r="U422" s="16">
        <f>ROUND(IF(C422&lt;16,IF(M422&gt;0,(25-$M422)*'Hintergrund Berechnung'!$M$3165,0),IF(M422&gt;0,(25-$M422)*'Hintergrund Berechnung'!$M$3166,0)),0)</f>
        <v>0</v>
      </c>
      <c r="V422" s="18" t="e">
        <f t="shared" si="20"/>
        <v>#DIV/0!</v>
      </c>
    </row>
    <row r="423" spans="15:22" x14ac:dyDescent="0.5">
      <c r="O423" s="16">
        <f t="shared" si="18"/>
        <v>0</v>
      </c>
      <c r="P423" s="16" t="e">
        <f>IF($C423&lt;16,MAX($E423:$G423)/($D423^0.727399687532279)*'Hintergrund Berechnung'!$I$3165,MAX($E423:$G423)/($D423^0.727399687532279)*'Hintergrund Berechnung'!$I$3166)</f>
        <v>#DIV/0!</v>
      </c>
      <c r="Q423" s="16" t="e">
        <f>IF($C423&lt;16,MAX($H423:$J423)/($D423^0.727399687532279)*'Hintergrund Berechnung'!$I$3165,MAX($H423:$J423)/($D423^0.727399687532279)*'Hintergrund Berechnung'!$I$3166)</f>
        <v>#DIV/0!</v>
      </c>
      <c r="R423" s="16" t="e">
        <f t="shared" si="19"/>
        <v>#DIV/0!</v>
      </c>
      <c r="S423" s="16" t="e">
        <f>ROUND(IF(C423&lt;16,$K423/($D423^0.515518364833551)*'Hintergrund Berechnung'!$K$3165,$K423/($D423^0.515518364833551)*'Hintergrund Berechnung'!$K$3166),0)</f>
        <v>#DIV/0!</v>
      </c>
      <c r="T423" s="16">
        <f>ROUND(IF(C423&lt;16,$L423*'Hintergrund Berechnung'!$L$3165,$L423*'Hintergrund Berechnung'!$L$3166),0)</f>
        <v>0</v>
      </c>
      <c r="U423" s="16">
        <f>ROUND(IF(C423&lt;16,IF(M423&gt;0,(25-$M423)*'Hintergrund Berechnung'!$M$3165,0),IF(M423&gt;0,(25-$M423)*'Hintergrund Berechnung'!$M$3166,0)),0)</f>
        <v>0</v>
      </c>
      <c r="V423" s="18" t="e">
        <f t="shared" si="20"/>
        <v>#DIV/0!</v>
      </c>
    </row>
    <row r="424" spans="15:22" x14ac:dyDescent="0.5">
      <c r="O424" s="16">
        <f t="shared" si="18"/>
        <v>0</v>
      </c>
      <c r="P424" s="16" t="e">
        <f>IF($C424&lt;16,MAX($E424:$G424)/($D424^0.727399687532279)*'Hintergrund Berechnung'!$I$3165,MAX($E424:$G424)/($D424^0.727399687532279)*'Hintergrund Berechnung'!$I$3166)</f>
        <v>#DIV/0!</v>
      </c>
      <c r="Q424" s="16" t="e">
        <f>IF($C424&lt;16,MAX($H424:$J424)/($D424^0.727399687532279)*'Hintergrund Berechnung'!$I$3165,MAX($H424:$J424)/($D424^0.727399687532279)*'Hintergrund Berechnung'!$I$3166)</f>
        <v>#DIV/0!</v>
      </c>
      <c r="R424" s="16" t="e">
        <f t="shared" si="19"/>
        <v>#DIV/0!</v>
      </c>
      <c r="S424" s="16" t="e">
        <f>ROUND(IF(C424&lt;16,$K424/($D424^0.515518364833551)*'Hintergrund Berechnung'!$K$3165,$K424/($D424^0.515518364833551)*'Hintergrund Berechnung'!$K$3166),0)</f>
        <v>#DIV/0!</v>
      </c>
      <c r="T424" s="16">
        <f>ROUND(IF(C424&lt;16,$L424*'Hintergrund Berechnung'!$L$3165,$L424*'Hintergrund Berechnung'!$L$3166),0)</f>
        <v>0</v>
      </c>
      <c r="U424" s="16">
        <f>ROUND(IF(C424&lt;16,IF(M424&gt;0,(25-$M424)*'Hintergrund Berechnung'!$M$3165,0),IF(M424&gt;0,(25-$M424)*'Hintergrund Berechnung'!$M$3166,0)),0)</f>
        <v>0</v>
      </c>
      <c r="V424" s="18" t="e">
        <f t="shared" si="20"/>
        <v>#DIV/0!</v>
      </c>
    </row>
    <row r="425" spans="15:22" x14ac:dyDescent="0.5">
      <c r="O425" s="16">
        <f t="shared" si="18"/>
        <v>0</v>
      </c>
      <c r="P425" s="16" t="e">
        <f>IF($C425&lt;16,MAX($E425:$G425)/($D425^0.727399687532279)*'Hintergrund Berechnung'!$I$3165,MAX($E425:$G425)/($D425^0.727399687532279)*'Hintergrund Berechnung'!$I$3166)</f>
        <v>#DIV/0!</v>
      </c>
      <c r="Q425" s="16" t="e">
        <f>IF($C425&lt;16,MAX($H425:$J425)/($D425^0.727399687532279)*'Hintergrund Berechnung'!$I$3165,MAX($H425:$J425)/($D425^0.727399687532279)*'Hintergrund Berechnung'!$I$3166)</f>
        <v>#DIV/0!</v>
      </c>
      <c r="R425" s="16" t="e">
        <f t="shared" si="19"/>
        <v>#DIV/0!</v>
      </c>
      <c r="S425" s="16" t="e">
        <f>ROUND(IF(C425&lt;16,$K425/($D425^0.515518364833551)*'Hintergrund Berechnung'!$K$3165,$K425/($D425^0.515518364833551)*'Hintergrund Berechnung'!$K$3166),0)</f>
        <v>#DIV/0!</v>
      </c>
      <c r="T425" s="16">
        <f>ROUND(IF(C425&lt;16,$L425*'Hintergrund Berechnung'!$L$3165,$L425*'Hintergrund Berechnung'!$L$3166),0)</f>
        <v>0</v>
      </c>
      <c r="U425" s="16">
        <f>ROUND(IF(C425&lt;16,IF(M425&gt;0,(25-$M425)*'Hintergrund Berechnung'!$M$3165,0),IF(M425&gt;0,(25-$M425)*'Hintergrund Berechnung'!$M$3166,0)),0)</f>
        <v>0</v>
      </c>
      <c r="V425" s="18" t="e">
        <f t="shared" si="20"/>
        <v>#DIV/0!</v>
      </c>
    </row>
    <row r="426" spans="15:22" x14ac:dyDescent="0.5">
      <c r="O426" s="16">
        <f t="shared" si="18"/>
        <v>0</v>
      </c>
      <c r="P426" s="16" t="e">
        <f>IF($C426&lt;16,MAX($E426:$G426)/($D426^0.727399687532279)*'Hintergrund Berechnung'!$I$3165,MAX($E426:$G426)/($D426^0.727399687532279)*'Hintergrund Berechnung'!$I$3166)</f>
        <v>#DIV/0!</v>
      </c>
      <c r="Q426" s="16" t="e">
        <f>IF($C426&lt;16,MAX($H426:$J426)/($D426^0.727399687532279)*'Hintergrund Berechnung'!$I$3165,MAX($H426:$J426)/($D426^0.727399687532279)*'Hintergrund Berechnung'!$I$3166)</f>
        <v>#DIV/0!</v>
      </c>
      <c r="R426" s="16" t="e">
        <f t="shared" si="19"/>
        <v>#DIV/0!</v>
      </c>
      <c r="S426" s="16" t="e">
        <f>ROUND(IF(C426&lt;16,$K426/($D426^0.515518364833551)*'Hintergrund Berechnung'!$K$3165,$K426/($D426^0.515518364833551)*'Hintergrund Berechnung'!$K$3166),0)</f>
        <v>#DIV/0!</v>
      </c>
      <c r="T426" s="16">
        <f>ROUND(IF(C426&lt;16,$L426*'Hintergrund Berechnung'!$L$3165,$L426*'Hintergrund Berechnung'!$L$3166),0)</f>
        <v>0</v>
      </c>
      <c r="U426" s="16">
        <f>ROUND(IF(C426&lt;16,IF(M426&gt;0,(25-$M426)*'Hintergrund Berechnung'!$M$3165,0),IF(M426&gt;0,(25-$M426)*'Hintergrund Berechnung'!$M$3166,0)),0)</f>
        <v>0</v>
      </c>
      <c r="V426" s="18" t="e">
        <f t="shared" si="20"/>
        <v>#DIV/0!</v>
      </c>
    </row>
    <row r="427" spans="15:22" x14ac:dyDescent="0.5">
      <c r="O427" s="16">
        <f t="shared" si="18"/>
        <v>0</v>
      </c>
      <c r="P427" s="16" t="e">
        <f>IF($C427&lt;16,MAX($E427:$G427)/($D427^0.727399687532279)*'Hintergrund Berechnung'!$I$3165,MAX($E427:$G427)/($D427^0.727399687532279)*'Hintergrund Berechnung'!$I$3166)</f>
        <v>#DIV/0!</v>
      </c>
      <c r="Q427" s="16" t="e">
        <f>IF($C427&lt;16,MAX($H427:$J427)/($D427^0.727399687532279)*'Hintergrund Berechnung'!$I$3165,MAX($H427:$J427)/($D427^0.727399687532279)*'Hintergrund Berechnung'!$I$3166)</f>
        <v>#DIV/0!</v>
      </c>
      <c r="R427" s="16" t="e">
        <f t="shared" si="19"/>
        <v>#DIV/0!</v>
      </c>
      <c r="S427" s="16" t="e">
        <f>ROUND(IF(C427&lt;16,$K427/($D427^0.515518364833551)*'Hintergrund Berechnung'!$K$3165,$K427/($D427^0.515518364833551)*'Hintergrund Berechnung'!$K$3166),0)</f>
        <v>#DIV/0!</v>
      </c>
      <c r="T427" s="16">
        <f>ROUND(IF(C427&lt;16,$L427*'Hintergrund Berechnung'!$L$3165,$L427*'Hintergrund Berechnung'!$L$3166),0)</f>
        <v>0</v>
      </c>
      <c r="U427" s="16">
        <f>ROUND(IF(C427&lt;16,IF(M427&gt;0,(25-$M427)*'Hintergrund Berechnung'!$M$3165,0),IF(M427&gt;0,(25-$M427)*'Hintergrund Berechnung'!$M$3166,0)),0)</f>
        <v>0</v>
      </c>
      <c r="V427" s="18" t="e">
        <f t="shared" si="20"/>
        <v>#DIV/0!</v>
      </c>
    </row>
    <row r="428" spans="15:22" x14ac:dyDescent="0.5">
      <c r="O428" s="16">
        <f t="shared" si="18"/>
        <v>0</v>
      </c>
      <c r="P428" s="16" t="e">
        <f>IF($C428&lt;16,MAX($E428:$G428)/($D428^0.727399687532279)*'Hintergrund Berechnung'!$I$3165,MAX($E428:$G428)/($D428^0.727399687532279)*'Hintergrund Berechnung'!$I$3166)</f>
        <v>#DIV/0!</v>
      </c>
      <c r="Q428" s="16" t="e">
        <f>IF($C428&lt;16,MAX($H428:$J428)/($D428^0.727399687532279)*'Hintergrund Berechnung'!$I$3165,MAX($H428:$J428)/($D428^0.727399687532279)*'Hintergrund Berechnung'!$I$3166)</f>
        <v>#DIV/0!</v>
      </c>
      <c r="R428" s="16" t="e">
        <f t="shared" si="19"/>
        <v>#DIV/0!</v>
      </c>
      <c r="S428" s="16" t="e">
        <f>ROUND(IF(C428&lt;16,$K428/($D428^0.515518364833551)*'Hintergrund Berechnung'!$K$3165,$K428/($D428^0.515518364833551)*'Hintergrund Berechnung'!$K$3166),0)</f>
        <v>#DIV/0!</v>
      </c>
      <c r="T428" s="16">
        <f>ROUND(IF(C428&lt;16,$L428*'Hintergrund Berechnung'!$L$3165,$L428*'Hintergrund Berechnung'!$L$3166),0)</f>
        <v>0</v>
      </c>
      <c r="U428" s="16">
        <f>ROUND(IF(C428&lt;16,IF(M428&gt;0,(25-$M428)*'Hintergrund Berechnung'!$M$3165,0),IF(M428&gt;0,(25-$M428)*'Hintergrund Berechnung'!$M$3166,0)),0)</f>
        <v>0</v>
      </c>
      <c r="V428" s="18" t="e">
        <f t="shared" si="20"/>
        <v>#DIV/0!</v>
      </c>
    </row>
    <row r="429" spans="15:22" x14ac:dyDescent="0.5">
      <c r="O429" s="16">
        <f t="shared" si="18"/>
        <v>0</v>
      </c>
      <c r="P429" s="16" t="e">
        <f>IF($C429&lt;16,MAX($E429:$G429)/($D429^0.727399687532279)*'Hintergrund Berechnung'!$I$3165,MAX($E429:$G429)/($D429^0.727399687532279)*'Hintergrund Berechnung'!$I$3166)</f>
        <v>#DIV/0!</v>
      </c>
      <c r="Q429" s="16" t="e">
        <f>IF($C429&lt;16,MAX($H429:$J429)/($D429^0.727399687532279)*'Hintergrund Berechnung'!$I$3165,MAX($H429:$J429)/($D429^0.727399687532279)*'Hintergrund Berechnung'!$I$3166)</f>
        <v>#DIV/0!</v>
      </c>
      <c r="R429" s="16" t="e">
        <f t="shared" si="19"/>
        <v>#DIV/0!</v>
      </c>
      <c r="S429" s="16" t="e">
        <f>ROUND(IF(C429&lt;16,$K429/($D429^0.515518364833551)*'Hintergrund Berechnung'!$K$3165,$K429/($D429^0.515518364833551)*'Hintergrund Berechnung'!$K$3166),0)</f>
        <v>#DIV/0!</v>
      </c>
      <c r="T429" s="16">
        <f>ROUND(IF(C429&lt;16,$L429*'Hintergrund Berechnung'!$L$3165,$L429*'Hintergrund Berechnung'!$L$3166),0)</f>
        <v>0</v>
      </c>
      <c r="U429" s="16">
        <f>ROUND(IF(C429&lt;16,IF(M429&gt;0,(25-$M429)*'Hintergrund Berechnung'!$M$3165,0),IF(M429&gt;0,(25-$M429)*'Hintergrund Berechnung'!$M$3166,0)),0)</f>
        <v>0</v>
      </c>
      <c r="V429" s="18" t="e">
        <f t="shared" si="20"/>
        <v>#DIV/0!</v>
      </c>
    </row>
    <row r="430" spans="15:22" x14ac:dyDescent="0.5">
      <c r="O430" s="16">
        <f t="shared" si="18"/>
        <v>0</v>
      </c>
      <c r="P430" s="16" t="e">
        <f>IF($C430&lt;16,MAX($E430:$G430)/($D430^0.727399687532279)*'Hintergrund Berechnung'!$I$3165,MAX($E430:$G430)/($D430^0.727399687532279)*'Hintergrund Berechnung'!$I$3166)</f>
        <v>#DIV/0!</v>
      </c>
      <c r="Q430" s="16" t="e">
        <f>IF($C430&lt;16,MAX($H430:$J430)/($D430^0.727399687532279)*'Hintergrund Berechnung'!$I$3165,MAX($H430:$J430)/($D430^0.727399687532279)*'Hintergrund Berechnung'!$I$3166)</f>
        <v>#DIV/0!</v>
      </c>
      <c r="R430" s="16" t="e">
        <f t="shared" si="19"/>
        <v>#DIV/0!</v>
      </c>
      <c r="S430" s="16" t="e">
        <f>ROUND(IF(C430&lt;16,$K430/($D430^0.515518364833551)*'Hintergrund Berechnung'!$K$3165,$K430/($D430^0.515518364833551)*'Hintergrund Berechnung'!$K$3166),0)</f>
        <v>#DIV/0!</v>
      </c>
      <c r="T430" s="16">
        <f>ROUND(IF(C430&lt;16,$L430*'Hintergrund Berechnung'!$L$3165,$L430*'Hintergrund Berechnung'!$L$3166),0)</f>
        <v>0</v>
      </c>
      <c r="U430" s="16">
        <f>ROUND(IF(C430&lt;16,IF(M430&gt;0,(25-$M430)*'Hintergrund Berechnung'!$M$3165,0),IF(M430&gt;0,(25-$M430)*'Hintergrund Berechnung'!$M$3166,0)),0)</f>
        <v>0</v>
      </c>
      <c r="V430" s="18" t="e">
        <f t="shared" si="20"/>
        <v>#DIV/0!</v>
      </c>
    </row>
    <row r="431" spans="15:22" x14ac:dyDescent="0.5">
      <c r="O431" s="16">
        <f t="shared" si="18"/>
        <v>0</v>
      </c>
      <c r="P431" s="16" t="e">
        <f>IF($C431&lt;16,MAX($E431:$G431)/($D431^0.727399687532279)*'Hintergrund Berechnung'!$I$3165,MAX($E431:$G431)/($D431^0.727399687532279)*'Hintergrund Berechnung'!$I$3166)</f>
        <v>#DIV/0!</v>
      </c>
      <c r="Q431" s="16" t="e">
        <f>IF($C431&lt;16,MAX($H431:$J431)/($D431^0.727399687532279)*'Hintergrund Berechnung'!$I$3165,MAX($H431:$J431)/($D431^0.727399687532279)*'Hintergrund Berechnung'!$I$3166)</f>
        <v>#DIV/0!</v>
      </c>
      <c r="R431" s="16" t="e">
        <f t="shared" si="19"/>
        <v>#DIV/0!</v>
      </c>
      <c r="S431" s="16" t="e">
        <f>ROUND(IF(C431&lt;16,$K431/($D431^0.515518364833551)*'Hintergrund Berechnung'!$K$3165,$K431/($D431^0.515518364833551)*'Hintergrund Berechnung'!$K$3166),0)</f>
        <v>#DIV/0!</v>
      </c>
      <c r="T431" s="16">
        <f>ROUND(IF(C431&lt;16,$L431*'Hintergrund Berechnung'!$L$3165,$L431*'Hintergrund Berechnung'!$L$3166),0)</f>
        <v>0</v>
      </c>
      <c r="U431" s="16">
        <f>ROUND(IF(C431&lt;16,IF(M431&gt;0,(25-$M431)*'Hintergrund Berechnung'!$M$3165,0),IF(M431&gt;0,(25-$M431)*'Hintergrund Berechnung'!$M$3166,0)),0)</f>
        <v>0</v>
      </c>
      <c r="V431" s="18" t="e">
        <f t="shared" si="20"/>
        <v>#DIV/0!</v>
      </c>
    </row>
    <row r="432" spans="15:22" x14ac:dyDescent="0.5">
      <c r="O432" s="16">
        <f t="shared" si="18"/>
        <v>0</v>
      </c>
      <c r="P432" s="16" t="e">
        <f>IF($C432&lt;16,MAX($E432:$G432)/($D432^0.727399687532279)*'Hintergrund Berechnung'!$I$3165,MAX($E432:$G432)/($D432^0.727399687532279)*'Hintergrund Berechnung'!$I$3166)</f>
        <v>#DIV/0!</v>
      </c>
      <c r="Q432" s="16" t="e">
        <f>IF($C432&lt;16,MAX($H432:$J432)/($D432^0.727399687532279)*'Hintergrund Berechnung'!$I$3165,MAX($H432:$J432)/($D432^0.727399687532279)*'Hintergrund Berechnung'!$I$3166)</f>
        <v>#DIV/0!</v>
      </c>
      <c r="R432" s="16" t="e">
        <f t="shared" si="19"/>
        <v>#DIV/0!</v>
      </c>
      <c r="S432" s="16" t="e">
        <f>ROUND(IF(C432&lt;16,$K432/($D432^0.515518364833551)*'Hintergrund Berechnung'!$K$3165,$K432/($D432^0.515518364833551)*'Hintergrund Berechnung'!$K$3166),0)</f>
        <v>#DIV/0!</v>
      </c>
      <c r="T432" s="16">
        <f>ROUND(IF(C432&lt;16,$L432*'Hintergrund Berechnung'!$L$3165,$L432*'Hintergrund Berechnung'!$L$3166),0)</f>
        <v>0</v>
      </c>
      <c r="U432" s="16">
        <f>ROUND(IF(C432&lt;16,IF(M432&gt;0,(25-$M432)*'Hintergrund Berechnung'!$M$3165,0),IF(M432&gt;0,(25-$M432)*'Hintergrund Berechnung'!$M$3166,0)),0)</f>
        <v>0</v>
      </c>
      <c r="V432" s="18" t="e">
        <f t="shared" si="20"/>
        <v>#DIV/0!</v>
      </c>
    </row>
    <row r="433" spans="15:22" x14ac:dyDescent="0.5">
      <c r="O433" s="16">
        <f t="shared" si="18"/>
        <v>0</v>
      </c>
      <c r="P433" s="16" t="e">
        <f>IF($C433&lt;16,MAX($E433:$G433)/($D433^0.727399687532279)*'Hintergrund Berechnung'!$I$3165,MAX($E433:$G433)/($D433^0.727399687532279)*'Hintergrund Berechnung'!$I$3166)</f>
        <v>#DIV/0!</v>
      </c>
      <c r="Q433" s="16" t="e">
        <f>IF($C433&lt;16,MAX($H433:$J433)/($D433^0.727399687532279)*'Hintergrund Berechnung'!$I$3165,MAX($H433:$J433)/($D433^0.727399687532279)*'Hintergrund Berechnung'!$I$3166)</f>
        <v>#DIV/0!</v>
      </c>
      <c r="R433" s="16" t="e">
        <f t="shared" si="19"/>
        <v>#DIV/0!</v>
      </c>
      <c r="S433" s="16" t="e">
        <f>ROUND(IF(C433&lt;16,$K433/($D433^0.515518364833551)*'Hintergrund Berechnung'!$K$3165,$K433/($D433^0.515518364833551)*'Hintergrund Berechnung'!$K$3166),0)</f>
        <v>#DIV/0!</v>
      </c>
      <c r="T433" s="16">
        <f>ROUND(IF(C433&lt;16,$L433*'Hintergrund Berechnung'!$L$3165,$L433*'Hintergrund Berechnung'!$L$3166),0)</f>
        <v>0</v>
      </c>
      <c r="U433" s="16">
        <f>ROUND(IF(C433&lt;16,IF(M433&gt;0,(25-$M433)*'Hintergrund Berechnung'!$M$3165,0),IF(M433&gt;0,(25-$M433)*'Hintergrund Berechnung'!$M$3166,0)),0)</f>
        <v>0</v>
      </c>
      <c r="V433" s="18" t="e">
        <f t="shared" si="20"/>
        <v>#DIV/0!</v>
      </c>
    </row>
    <row r="434" spans="15:22" x14ac:dyDescent="0.5">
      <c r="O434" s="16">
        <f t="shared" si="18"/>
        <v>0</v>
      </c>
      <c r="P434" s="16" t="e">
        <f>IF($C434&lt;16,MAX($E434:$G434)/($D434^0.727399687532279)*'Hintergrund Berechnung'!$I$3165,MAX($E434:$G434)/($D434^0.727399687532279)*'Hintergrund Berechnung'!$I$3166)</f>
        <v>#DIV/0!</v>
      </c>
      <c r="Q434" s="16" t="e">
        <f>IF($C434&lt;16,MAX($H434:$J434)/($D434^0.727399687532279)*'Hintergrund Berechnung'!$I$3165,MAX($H434:$J434)/($D434^0.727399687532279)*'Hintergrund Berechnung'!$I$3166)</f>
        <v>#DIV/0!</v>
      </c>
      <c r="R434" s="16" t="e">
        <f t="shared" si="19"/>
        <v>#DIV/0!</v>
      </c>
      <c r="S434" s="16" t="e">
        <f>ROUND(IF(C434&lt;16,$K434/($D434^0.515518364833551)*'Hintergrund Berechnung'!$K$3165,$K434/($D434^0.515518364833551)*'Hintergrund Berechnung'!$K$3166),0)</f>
        <v>#DIV/0!</v>
      </c>
      <c r="T434" s="16">
        <f>ROUND(IF(C434&lt;16,$L434*'Hintergrund Berechnung'!$L$3165,$L434*'Hintergrund Berechnung'!$L$3166),0)</f>
        <v>0</v>
      </c>
      <c r="U434" s="16">
        <f>ROUND(IF(C434&lt;16,IF(M434&gt;0,(25-$M434)*'Hintergrund Berechnung'!$M$3165,0),IF(M434&gt;0,(25-$M434)*'Hintergrund Berechnung'!$M$3166,0)),0)</f>
        <v>0</v>
      </c>
      <c r="V434" s="18" t="e">
        <f t="shared" si="20"/>
        <v>#DIV/0!</v>
      </c>
    </row>
    <row r="435" spans="15:22" x14ac:dyDescent="0.5">
      <c r="O435" s="16">
        <f t="shared" si="18"/>
        <v>0</v>
      </c>
      <c r="P435" s="16" t="e">
        <f>IF($C435&lt;16,MAX($E435:$G435)/($D435^0.727399687532279)*'Hintergrund Berechnung'!$I$3165,MAX($E435:$G435)/($D435^0.727399687532279)*'Hintergrund Berechnung'!$I$3166)</f>
        <v>#DIV/0!</v>
      </c>
      <c r="Q435" s="16" t="e">
        <f>IF($C435&lt;16,MAX($H435:$J435)/($D435^0.727399687532279)*'Hintergrund Berechnung'!$I$3165,MAX($H435:$J435)/($D435^0.727399687532279)*'Hintergrund Berechnung'!$I$3166)</f>
        <v>#DIV/0!</v>
      </c>
      <c r="R435" s="16" t="e">
        <f t="shared" si="19"/>
        <v>#DIV/0!</v>
      </c>
      <c r="S435" s="16" t="e">
        <f>ROUND(IF(C435&lt;16,$K435/($D435^0.515518364833551)*'Hintergrund Berechnung'!$K$3165,$K435/($D435^0.515518364833551)*'Hintergrund Berechnung'!$K$3166),0)</f>
        <v>#DIV/0!</v>
      </c>
      <c r="T435" s="16">
        <f>ROUND(IF(C435&lt;16,$L435*'Hintergrund Berechnung'!$L$3165,$L435*'Hintergrund Berechnung'!$L$3166),0)</f>
        <v>0</v>
      </c>
      <c r="U435" s="16">
        <f>ROUND(IF(C435&lt;16,IF(M435&gt;0,(25-$M435)*'Hintergrund Berechnung'!$M$3165,0),IF(M435&gt;0,(25-$M435)*'Hintergrund Berechnung'!$M$3166,0)),0)</f>
        <v>0</v>
      </c>
      <c r="V435" s="18" t="e">
        <f t="shared" si="20"/>
        <v>#DIV/0!</v>
      </c>
    </row>
    <row r="436" spans="15:22" x14ac:dyDescent="0.5">
      <c r="O436" s="16">
        <f t="shared" si="18"/>
        <v>0</v>
      </c>
      <c r="P436" s="16" t="e">
        <f>IF($C436&lt;16,MAX($E436:$G436)/($D436^0.727399687532279)*'Hintergrund Berechnung'!$I$3165,MAX($E436:$G436)/($D436^0.727399687532279)*'Hintergrund Berechnung'!$I$3166)</f>
        <v>#DIV/0!</v>
      </c>
      <c r="Q436" s="16" t="e">
        <f>IF($C436&lt;16,MAX($H436:$J436)/($D436^0.727399687532279)*'Hintergrund Berechnung'!$I$3165,MAX($H436:$J436)/($D436^0.727399687532279)*'Hintergrund Berechnung'!$I$3166)</f>
        <v>#DIV/0!</v>
      </c>
      <c r="R436" s="16" t="e">
        <f t="shared" si="19"/>
        <v>#DIV/0!</v>
      </c>
      <c r="S436" s="16" t="e">
        <f>ROUND(IF(C436&lt;16,$K436/($D436^0.515518364833551)*'Hintergrund Berechnung'!$K$3165,$K436/($D436^0.515518364833551)*'Hintergrund Berechnung'!$K$3166),0)</f>
        <v>#DIV/0!</v>
      </c>
      <c r="T436" s="16">
        <f>ROUND(IF(C436&lt;16,$L436*'Hintergrund Berechnung'!$L$3165,$L436*'Hintergrund Berechnung'!$L$3166),0)</f>
        <v>0</v>
      </c>
      <c r="U436" s="16">
        <f>ROUND(IF(C436&lt;16,IF(M436&gt;0,(25-$M436)*'Hintergrund Berechnung'!$M$3165,0),IF(M436&gt;0,(25-$M436)*'Hintergrund Berechnung'!$M$3166,0)),0)</f>
        <v>0</v>
      </c>
      <c r="V436" s="18" t="e">
        <f t="shared" si="20"/>
        <v>#DIV/0!</v>
      </c>
    </row>
    <row r="437" spans="15:22" x14ac:dyDescent="0.5">
      <c r="O437" s="16">
        <f t="shared" si="18"/>
        <v>0</v>
      </c>
      <c r="P437" s="16" t="e">
        <f>IF($C437&lt;16,MAX($E437:$G437)/($D437^0.727399687532279)*'Hintergrund Berechnung'!$I$3165,MAX($E437:$G437)/($D437^0.727399687532279)*'Hintergrund Berechnung'!$I$3166)</f>
        <v>#DIV/0!</v>
      </c>
      <c r="Q437" s="16" t="e">
        <f>IF($C437&lt;16,MAX($H437:$J437)/($D437^0.727399687532279)*'Hintergrund Berechnung'!$I$3165,MAX($H437:$J437)/($D437^0.727399687532279)*'Hintergrund Berechnung'!$I$3166)</f>
        <v>#DIV/0!</v>
      </c>
      <c r="R437" s="16" t="e">
        <f t="shared" si="19"/>
        <v>#DIV/0!</v>
      </c>
      <c r="S437" s="16" t="e">
        <f>ROUND(IF(C437&lt;16,$K437/($D437^0.515518364833551)*'Hintergrund Berechnung'!$K$3165,$K437/($D437^0.515518364833551)*'Hintergrund Berechnung'!$K$3166),0)</f>
        <v>#DIV/0!</v>
      </c>
      <c r="T437" s="16">
        <f>ROUND(IF(C437&lt;16,$L437*'Hintergrund Berechnung'!$L$3165,$L437*'Hintergrund Berechnung'!$L$3166),0)</f>
        <v>0</v>
      </c>
      <c r="U437" s="16">
        <f>ROUND(IF(C437&lt;16,IF(M437&gt;0,(25-$M437)*'Hintergrund Berechnung'!$M$3165,0),IF(M437&gt;0,(25-$M437)*'Hintergrund Berechnung'!$M$3166,0)),0)</f>
        <v>0</v>
      </c>
      <c r="V437" s="18" t="e">
        <f t="shared" si="20"/>
        <v>#DIV/0!</v>
      </c>
    </row>
    <row r="438" spans="15:22" x14ac:dyDescent="0.5">
      <c r="O438" s="16">
        <f t="shared" si="18"/>
        <v>0</v>
      </c>
      <c r="P438" s="16" t="e">
        <f>IF($C438&lt;16,MAX($E438:$G438)/($D438^0.727399687532279)*'Hintergrund Berechnung'!$I$3165,MAX($E438:$G438)/($D438^0.727399687532279)*'Hintergrund Berechnung'!$I$3166)</f>
        <v>#DIV/0!</v>
      </c>
      <c r="Q438" s="16" t="e">
        <f>IF($C438&lt;16,MAX($H438:$J438)/($D438^0.727399687532279)*'Hintergrund Berechnung'!$I$3165,MAX($H438:$J438)/($D438^0.727399687532279)*'Hintergrund Berechnung'!$I$3166)</f>
        <v>#DIV/0!</v>
      </c>
      <c r="R438" s="16" t="e">
        <f t="shared" si="19"/>
        <v>#DIV/0!</v>
      </c>
      <c r="S438" s="16" t="e">
        <f>ROUND(IF(C438&lt;16,$K438/($D438^0.515518364833551)*'Hintergrund Berechnung'!$K$3165,$K438/($D438^0.515518364833551)*'Hintergrund Berechnung'!$K$3166),0)</f>
        <v>#DIV/0!</v>
      </c>
      <c r="T438" s="16">
        <f>ROUND(IF(C438&lt;16,$L438*'Hintergrund Berechnung'!$L$3165,$L438*'Hintergrund Berechnung'!$L$3166),0)</f>
        <v>0</v>
      </c>
      <c r="U438" s="16">
        <f>ROUND(IF(C438&lt;16,IF(M438&gt;0,(25-$M438)*'Hintergrund Berechnung'!$M$3165,0),IF(M438&gt;0,(25-$M438)*'Hintergrund Berechnung'!$M$3166,0)),0)</f>
        <v>0</v>
      </c>
      <c r="V438" s="18" t="e">
        <f t="shared" si="20"/>
        <v>#DIV/0!</v>
      </c>
    </row>
    <row r="439" spans="15:22" x14ac:dyDescent="0.5">
      <c r="O439" s="16">
        <f t="shared" si="18"/>
        <v>0</v>
      </c>
      <c r="P439" s="16" t="e">
        <f>IF($C439&lt;16,MAX($E439:$G439)/($D439^0.727399687532279)*'Hintergrund Berechnung'!$I$3165,MAX($E439:$G439)/($D439^0.727399687532279)*'Hintergrund Berechnung'!$I$3166)</f>
        <v>#DIV/0!</v>
      </c>
      <c r="Q439" s="16" t="e">
        <f>IF($C439&lt;16,MAX($H439:$J439)/($D439^0.727399687532279)*'Hintergrund Berechnung'!$I$3165,MAX($H439:$J439)/($D439^0.727399687532279)*'Hintergrund Berechnung'!$I$3166)</f>
        <v>#DIV/0!</v>
      </c>
      <c r="R439" s="16" t="e">
        <f t="shared" si="19"/>
        <v>#DIV/0!</v>
      </c>
      <c r="S439" s="16" t="e">
        <f>ROUND(IF(C439&lt;16,$K439/($D439^0.515518364833551)*'Hintergrund Berechnung'!$K$3165,$K439/($D439^0.515518364833551)*'Hintergrund Berechnung'!$K$3166),0)</f>
        <v>#DIV/0!</v>
      </c>
      <c r="T439" s="16">
        <f>ROUND(IF(C439&lt;16,$L439*'Hintergrund Berechnung'!$L$3165,$L439*'Hintergrund Berechnung'!$L$3166),0)</f>
        <v>0</v>
      </c>
      <c r="U439" s="16">
        <f>ROUND(IF(C439&lt;16,IF(M439&gt;0,(25-$M439)*'Hintergrund Berechnung'!$M$3165,0),IF(M439&gt;0,(25-$M439)*'Hintergrund Berechnung'!$M$3166,0)),0)</f>
        <v>0</v>
      </c>
      <c r="V439" s="18" t="e">
        <f t="shared" si="20"/>
        <v>#DIV/0!</v>
      </c>
    </row>
    <row r="440" spans="15:22" x14ac:dyDescent="0.5">
      <c r="O440" s="16">
        <f t="shared" si="18"/>
        <v>0</v>
      </c>
      <c r="P440" s="16" t="e">
        <f>IF($C440&lt;16,MAX($E440:$G440)/($D440^0.727399687532279)*'Hintergrund Berechnung'!$I$3165,MAX($E440:$G440)/($D440^0.727399687532279)*'Hintergrund Berechnung'!$I$3166)</f>
        <v>#DIV/0!</v>
      </c>
      <c r="Q440" s="16" t="e">
        <f>IF($C440&lt;16,MAX($H440:$J440)/($D440^0.727399687532279)*'Hintergrund Berechnung'!$I$3165,MAX($H440:$J440)/($D440^0.727399687532279)*'Hintergrund Berechnung'!$I$3166)</f>
        <v>#DIV/0!</v>
      </c>
      <c r="R440" s="16" t="e">
        <f t="shared" si="19"/>
        <v>#DIV/0!</v>
      </c>
      <c r="S440" s="16" t="e">
        <f>ROUND(IF(C440&lt;16,$K440/($D440^0.515518364833551)*'Hintergrund Berechnung'!$K$3165,$K440/($D440^0.515518364833551)*'Hintergrund Berechnung'!$K$3166),0)</f>
        <v>#DIV/0!</v>
      </c>
      <c r="T440" s="16">
        <f>ROUND(IF(C440&lt;16,$L440*'Hintergrund Berechnung'!$L$3165,$L440*'Hintergrund Berechnung'!$L$3166),0)</f>
        <v>0</v>
      </c>
      <c r="U440" s="16">
        <f>ROUND(IF(C440&lt;16,IF(M440&gt;0,(25-$M440)*'Hintergrund Berechnung'!$M$3165,0),IF(M440&gt;0,(25-$M440)*'Hintergrund Berechnung'!$M$3166,0)),0)</f>
        <v>0</v>
      </c>
      <c r="V440" s="18" t="e">
        <f t="shared" si="20"/>
        <v>#DIV/0!</v>
      </c>
    </row>
    <row r="441" spans="15:22" x14ac:dyDescent="0.5">
      <c r="O441" s="16">
        <f t="shared" si="18"/>
        <v>0</v>
      </c>
      <c r="P441" s="16" t="e">
        <f>IF($C441&lt;16,MAX($E441:$G441)/($D441^0.727399687532279)*'Hintergrund Berechnung'!$I$3165,MAX($E441:$G441)/($D441^0.727399687532279)*'Hintergrund Berechnung'!$I$3166)</f>
        <v>#DIV/0!</v>
      </c>
      <c r="Q441" s="16" t="e">
        <f>IF($C441&lt;16,MAX($H441:$J441)/($D441^0.727399687532279)*'Hintergrund Berechnung'!$I$3165,MAX($H441:$J441)/($D441^0.727399687532279)*'Hintergrund Berechnung'!$I$3166)</f>
        <v>#DIV/0!</v>
      </c>
      <c r="R441" s="16" t="e">
        <f t="shared" si="19"/>
        <v>#DIV/0!</v>
      </c>
      <c r="S441" s="16" t="e">
        <f>ROUND(IF(C441&lt;16,$K441/($D441^0.515518364833551)*'Hintergrund Berechnung'!$K$3165,$K441/($D441^0.515518364833551)*'Hintergrund Berechnung'!$K$3166),0)</f>
        <v>#DIV/0!</v>
      </c>
      <c r="T441" s="16">
        <f>ROUND(IF(C441&lt;16,$L441*'Hintergrund Berechnung'!$L$3165,$L441*'Hintergrund Berechnung'!$L$3166),0)</f>
        <v>0</v>
      </c>
      <c r="U441" s="16">
        <f>ROUND(IF(C441&lt;16,IF(M441&gt;0,(25-$M441)*'Hintergrund Berechnung'!$M$3165,0),IF(M441&gt;0,(25-$M441)*'Hintergrund Berechnung'!$M$3166,0)),0)</f>
        <v>0</v>
      </c>
      <c r="V441" s="18" t="e">
        <f t="shared" si="20"/>
        <v>#DIV/0!</v>
      </c>
    </row>
    <row r="442" spans="15:22" x14ac:dyDescent="0.5">
      <c r="O442" s="16">
        <f t="shared" si="18"/>
        <v>0</v>
      </c>
      <c r="P442" s="16" t="e">
        <f>IF($C442&lt;16,MAX($E442:$G442)/($D442^0.727399687532279)*'Hintergrund Berechnung'!$I$3165,MAX($E442:$G442)/($D442^0.727399687532279)*'Hintergrund Berechnung'!$I$3166)</f>
        <v>#DIV/0!</v>
      </c>
      <c r="Q442" s="16" t="e">
        <f>IF($C442&lt;16,MAX($H442:$J442)/($D442^0.727399687532279)*'Hintergrund Berechnung'!$I$3165,MAX($H442:$J442)/($D442^0.727399687532279)*'Hintergrund Berechnung'!$I$3166)</f>
        <v>#DIV/0!</v>
      </c>
      <c r="R442" s="16" t="e">
        <f t="shared" si="19"/>
        <v>#DIV/0!</v>
      </c>
      <c r="S442" s="16" t="e">
        <f>ROUND(IF(C442&lt;16,$K442/($D442^0.515518364833551)*'Hintergrund Berechnung'!$K$3165,$K442/($D442^0.515518364833551)*'Hintergrund Berechnung'!$K$3166),0)</f>
        <v>#DIV/0!</v>
      </c>
      <c r="T442" s="16">
        <f>ROUND(IF(C442&lt;16,$L442*'Hintergrund Berechnung'!$L$3165,$L442*'Hintergrund Berechnung'!$L$3166),0)</f>
        <v>0</v>
      </c>
      <c r="U442" s="16">
        <f>ROUND(IF(C442&lt;16,IF(M442&gt;0,(25-$M442)*'Hintergrund Berechnung'!$M$3165,0),IF(M442&gt;0,(25-$M442)*'Hintergrund Berechnung'!$M$3166,0)),0)</f>
        <v>0</v>
      </c>
      <c r="V442" s="18" t="e">
        <f t="shared" si="20"/>
        <v>#DIV/0!</v>
      </c>
    </row>
    <row r="443" spans="15:22" x14ac:dyDescent="0.5">
      <c r="O443" s="16">
        <f t="shared" si="18"/>
        <v>0</v>
      </c>
      <c r="P443" s="16" t="e">
        <f>IF($C443&lt;16,MAX($E443:$G443)/($D443^0.727399687532279)*'Hintergrund Berechnung'!$I$3165,MAX($E443:$G443)/($D443^0.727399687532279)*'Hintergrund Berechnung'!$I$3166)</f>
        <v>#DIV/0!</v>
      </c>
      <c r="Q443" s="16" t="e">
        <f>IF($C443&lt;16,MAX($H443:$J443)/($D443^0.727399687532279)*'Hintergrund Berechnung'!$I$3165,MAX($H443:$J443)/($D443^0.727399687532279)*'Hintergrund Berechnung'!$I$3166)</f>
        <v>#DIV/0!</v>
      </c>
      <c r="R443" s="16" t="e">
        <f t="shared" si="19"/>
        <v>#DIV/0!</v>
      </c>
      <c r="S443" s="16" t="e">
        <f>ROUND(IF(C443&lt;16,$K443/($D443^0.515518364833551)*'Hintergrund Berechnung'!$K$3165,$K443/($D443^0.515518364833551)*'Hintergrund Berechnung'!$K$3166),0)</f>
        <v>#DIV/0!</v>
      </c>
      <c r="T443" s="16">
        <f>ROUND(IF(C443&lt;16,$L443*'Hintergrund Berechnung'!$L$3165,$L443*'Hintergrund Berechnung'!$L$3166),0)</f>
        <v>0</v>
      </c>
      <c r="U443" s="16">
        <f>ROUND(IF(C443&lt;16,IF(M443&gt;0,(25-$M443)*'Hintergrund Berechnung'!$M$3165,0),IF(M443&gt;0,(25-$M443)*'Hintergrund Berechnung'!$M$3166,0)),0)</f>
        <v>0</v>
      </c>
      <c r="V443" s="18" t="e">
        <f t="shared" si="20"/>
        <v>#DIV/0!</v>
      </c>
    </row>
    <row r="444" spans="15:22" x14ac:dyDescent="0.5">
      <c r="O444" s="16">
        <f t="shared" si="18"/>
        <v>0</v>
      </c>
      <c r="P444" s="16" t="e">
        <f>IF($C444&lt;16,MAX($E444:$G444)/($D444^0.727399687532279)*'Hintergrund Berechnung'!$I$3165,MAX($E444:$G444)/($D444^0.727399687532279)*'Hintergrund Berechnung'!$I$3166)</f>
        <v>#DIV/0!</v>
      </c>
      <c r="Q444" s="16" t="e">
        <f>IF($C444&lt;16,MAX($H444:$J444)/($D444^0.727399687532279)*'Hintergrund Berechnung'!$I$3165,MAX($H444:$J444)/($D444^0.727399687532279)*'Hintergrund Berechnung'!$I$3166)</f>
        <v>#DIV/0!</v>
      </c>
      <c r="R444" s="16" t="e">
        <f t="shared" si="19"/>
        <v>#DIV/0!</v>
      </c>
      <c r="S444" s="16" t="e">
        <f>ROUND(IF(C444&lt;16,$K444/($D444^0.515518364833551)*'Hintergrund Berechnung'!$K$3165,$K444/($D444^0.515518364833551)*'Hintergrund Berechnung'!$K$3166),0)</f>
        <v>#DIV/0!</v>
      </c>
      <c r="T444" s="16">
        <f>ROUND(IF(C444&lt;16,$L444*'Hintergrund Berechnung'!$L$3165,$L444*'Hintergrund Berechnung'!$L$3166),0)</f>
        <v>0</v>
      </c>
      <c r="U444" s="16">
        <f>ROUND(IF(C444&lt;16,IF(M444&gt;0,(25-$M444)*'Hintergrund Berechnung'!$M$3165,0),IF(M444&gt;0,(25-$M444)*'Hintergrund Berechnung'!$M$3166,0)),0)</f>
        <v>0</v>
      </c>
      <c r="V444" s="18" t="e">
        <f t="shared" si="20"/>
        <v>#DIV/0!</v>
      </c>
    </row>
    <row r="445" spans="15:22" x14ac:dyDescent="0.5">
      <c r="O445" s="16">
        <f t="shared" si="18"/>
        <v>0</v>
      </c>
      <c r="P445" s="16" t="e">
        <f>IF($C445&lt;16,MAX($E445:$G445)/($D445^0.727399687532279)*'Hintergrund Berechnung'!$I$3165,MAX($E445:$G445)/($D445^0.727399687532279)*'Hintergrund Berechnung'!$I$3166)</f>
        <v>#DIV/0!</v>
      </c>
      <c r="Q445" s="16" t="e">
        <f>IF($C445&lt;16,MAX($H445:$J445)/($D445^0.727399687532279)*'Hintergrund Berechnung'!$I$3165,MAX($H445:$J445)/($D445^0.727399687532279)*'Hintergrund Berechnung'!$I$3166)</f>
        <v>#DIV/0!</v>
      </c>
      <c r="R445" s="16" t="e">
        <f t="shared" si="19"/>
        <v>#DIV/0!</v>
      </c>
      <c r="S445" s="16" t="e">
        <f>ROUND(IF(C445&lt;16,$K445/($D445^0.515518364833551)*'Hintergrund Berechnung'!$K$3165,$K445/($D445^0.515518364833551)*'Hintergrund Berechnung'!$K$3166),0)</f>
        <v>#DIV/0!</v>
      </c>
      <c r="T445" s="16">
        <f>ROUND(IF(C445&lt;16,$L445*'Hintergrund Berechnung'!$L$3165,$L445*'Hintergrund Berechnung'!$L$3166),0)</f>
        <v>0</v>
      </c>
      <c r="U445" s="16">
        <f>ROUND(IF(C445&lt;16,IF(M445&gt;0,(25-$M445)*'Hintergrund Berechnung'!$M$3165,0),IF(M445&gt;0,(25-$M445)*'Hintergrund Berechnung'!$M$3166,0)),0)</f>
        <v>0</v>
      </c>
      <c r="V445" s="18" t="e">
        <f t="shared" si="20"/>
        <v>#DIV/0!</v>
      </c>
    </row>
    <row r="446" spans="15:22" x14ac:dyDescent="0.5">
      <c r="O446" s="16">
        <f t="shared" si="18"/>
        <v>0</v>
      </c>
      <c r="P446" s="16" t="e">
        <f>IF($C446&lt;16,MAX($E446:$G446)/($D446^0.727399687532279)*'Hintergrund Berechnung'!$I$3165,MAX($E446:$G446)/($D446^0.727399687532279)*'Hintergrund Berechnung'!$I$3166)</f>
        <v>#DIV/0!</v>
      </c>
      <c r="Q446" s="16" t="e">
        <f>IF($C446&lt;16,MAX($H446:$J446)/($D446^0.727399687532279)*'Hintergrund Berechnung'!$I$3165,MAX($H446:$J446)/($D446^0.727399687532279)*'Hintergrund Berechnung'!$I$3166)</f>
        <v>#DIV/0!</v>
      </c>
      <c r="R446" s="16" t="e">
        <f t="shared" si="19"/>
        <v>#DIV/0!</v>
      </c>
      <c r="S446" s="16" t="e">
        <f>ROUND(IF(C446&lt;16,$K446/($D446^0.515518364833551)*'Hintergrund Berechnung'!$K$3165,$K446/($D446^0.515518364833551)*'Hintergrund Berechnung'!$K$3166),0)</f>
        <v>#DIV/0!</v>
      </c>
      <c r="T446" s="16">
        <f>ROUND(IF(C446&lt;16,$L446*'Hintergrund Berechnung'!$L$3165,$L446*'Hintergrund Berechnung'!$L$3166),0)</f>
        <v>0</v>
      </c>
      <c r="U446" s="16">
        <f>ROUND(IF(C446&lt;16,IF(M446&gt;0,(25-$M446)*'Hintergrund Berechnung'!$M$3165,0),IF(M446&gt;0,(25-$M446)*'Hintergrund Berechnung'!$M$3166,0)),0)</f>
        <v>0</v>
      </c>
      <c r="V446" s="18" t="e">
        <f t="shared" si="20"/>
        <v>#DIV/0!</v>
      </c>
    </row>
    <row r="447" spans="15:22" x14ac:dyDescent="0.5">
      <c r="O447" s="16">
        <f t="shared" si="18"/>
        <v>0</v>
      </c>
      <c r="P447" s="16" t="e">
        <f>IF($C447&lt;16,MAX($E447:$G447)/($D447^0.727399687532279)*'Hintergrund Berechnung'!$I$3165,MAX($E447:$G447)/($D447^0.727399687532279)*'Hintergrund Berechnung'!$I$3166)</f>
        <v>#DIV/0!</v>
      </c>
      <c r="Q447" s="16" t="e">
        <f>IF($C447&lt;16,MAX($H447:$J447)/($D447^0.727399687532279)*'Hintergrund Berechnung'!$I$3165,MAX($H447:$J447)/($D447^0.727399687532279)*'Hintergrund Berechnung'!$I$3166)</f>
        <v>#DIV/0!</v>
      </c>
      <c r="R447" s="16" t="e">
        <f t="shared" si="19"/>
        <v>#DIV/0!</v>
      </c>
      <c r="S447" s="16" t="e">
        <f>ROUND(IF(C447&lt;16,$K447/($D447^0.515518364833551)*'Hintergrund Berechnung'!$K$3165,$K447/($D447^0.515518364833551)*'Hintergrund Berechnung'!$K$3166),0)</f>
        <v>#DIV/0!</v>
      </c>
      <c r="T447" s="16">
        <f>ROUND(IF(C447&lt;16,$L447*'Hintergrund Berechnung'!$L$3165,$L447*'Hintergrund Berechnung'!$L$3166),0)</f>
        <v>0</v>
      </c>
      <c r="U447" s="16">
        <f>ROUND(IF(C447&lt;16,IF(M447&gt;0,(25-$M447)*'Hintergrund Berechnung'!$M$3165,0),IF(M447&gt;0,(25-$M447)*'Hintergrund Berechnung'!$M$3166,0)),0)</f>
        <v>0</v>
      </c>
      <c r="V447" s="18" t="e">
        <f t="shared" si="20"/>
        <v>#DIV/0!</v>
      </c>
    </row>
    <row r="448" spans="15:22" x14ac:dyDescent="0.5">
      <c r="O448" s="16">
        <f t="shared" ref="O448:O511" si="21">MAX(E448,F448,G448)+MAX(H448,I448,J448)</f>
        <v>0</v>
      </c>
      <c r="P448" s="16" t="e">
        <f>IF($C448&lt;16,MAX($E448:$G448)/($D448^0.727399687532279)*'Hintergrund Berechnung'!$I$3165,MAX($E448:$G448)/($D448^0.727399687532279)*'Hintergrund Berechnung'!$I$3166)</f>
        <v>#DIV/0!</v>
      </c>
      <c r="Q448" s="16" t="e">
        <f>IF($C448&lt;16,MAX($H448:$J448)/($D448^0.727399687532279)*'Hintergrund Berechnung'!$I$3165,MAX($H448:$J448)/($D448^0.727399687532279)*'Hintergrund Berechnung'!$I$3166)</f>
        <v>#DIV/0!</v>
      </c>
      <c r="R448" s="16" t="e">
        <f t="shared" ref="R448:R511" si="22">P448+Q448</f>
        <v>#DIV/0!</v>
      </c>
      <c r="S448" s="16" t="e">
        <f>ROUND(IF(C448&lt;16,$K448/($D448^0.515518364833551)*'Hintergrund Berechnung'!$K$3165,$K448/($D448^0.515518364833551)*'Hintergrund Berechnung'!$K$3166),0)</f>
        <v>#DIV/0!</v>
      </c>
      <c r="T448" s="16">
        <f>ROUND(IF(C448&lt;16,$L448*'Hintergrund Berechnung'!$L$3165,$L448*'Hintergrund Berechnung'!$L$3166),0)</f>
        <v>0</v>
      </c>
      <c r="U448" s="16">
        <f>ROUND(IF(C448&lt;16,IF(M448&gt;0,(25-$M448)*'Hintergrund Berechnung'!$M$3165,0),IF(M448&gt;0,(25-$M448)*'Hintergrund Berechnung'!$M$3166,0)),0)</f>
        <v>0</v>
      </c>
      <c r="V448" s="18" t="e">
        <f t="shared" ref="V448:V511" si="23">ROUND(SUM(R448:U448),0)</f>
        <v>#DIV/0!</v>
      </c>
    </row>
    <row r="449" spans="15:22" x14ac:dyDescent="0.5">
      <c r="O449" s="16">
        <f t="shared" si="21"/>
        <v>0</v>
      </c>
      <c r="P449" s="16" t="e">
        <f>IF($C449&lt;16,MAX($E449:$G449)/($D449^0.727399687532279)*'Hintergrund Berechnung'!$I$3165,MAX($E449:$G449)/($D449^0.727399687532279)*'Hintergrund Berechnung'!$I$3166)</f>
        <v>#DIV/0!</v>
      </c>
      <c r="Q449" s="16" t="e">
        <f>IF($C449&lt;16,MAX($H449:$J449)/($D449^0.727399687532279)*'Hintergrund Berechnung'!$I$3165,MAX($H449:$J449)/($D449^0.727399687532279)*'Hintergrund Berechnung'!$I$3166)</f>
        <v>#DIV/0!</v>
      </c>
      <c r="R449" s="16" t="e">
        <f t="shared" si="22"/>
        <v>#DIV/0!</v>
      </c>
      <c r="S449" s="16" t="e">
        <f>ROUND(IF(C449&lt;16,$K449/($D449^0.515518364833551)*'Hintergrund Berechnung'!$K$3165,$K449/($D449^0.515518364833551)*'Hintergrund Berechnung'!$K$3166),0)</f>
        <v>#DIV/0!</v>
      </c>
      <c r="T449" s="16">
        <f>ROUND(IF(C449&lt;16,$L449*'Hintergrund Berechnung'!$L$3165,$L449*'Hintergrund Berechnung'!$L$3166),0)</f>
        <v>0</v>
      </c>
      <c r="U449" s="16">
        <f>ROUND(IF(C449&lt;16,IF(M449&gt;0,(25-$M449)*'Hintergrund Berechnung'!$M$3165,0),IF(M449&gt;0,(25-$M449)*'Hintergrund Berechnung'!$M$3166,0)),0)</f>
        <v>0</v>
      </c>
      <c r="V449" s="18" t="e">
        <f t="shared" si="23"/>
        <v>#DIV/0!</v>
      </c>
    </row>
    <row r="450" spans="15:22" x14ac:dyDescent="0.5">
      <c r="O450" s="16">
        <f t="shared" si="21"/>
        <v>0</v>
      </c>
      <c r="P450" s="16" t="e">
        <f>IF($C450&lt;16,MAX($E450:$G450)/($D450^0.727399687532279)*'Hintergrund Berechnung'!$I$3165,MAX($E450:$G450)/($D450^0.727399687532279)*'Hintergrund Berechnung'!$I$3166)</f>
        <v>#DIV/0!</v>
      </c>
      <c r="Q450" s="16" t="e">
        <f>IF($C450&lt;16,MAX($H450:$J450)/($D450^0.727399687532279)*'Hintergrund Berechnung'!$I$3165,MAX($H450:$J450)/($D450^0.727399687532279)*'Hintergrund Berechnung'!$I$3166)</f>
        <v>#DIV/0!</v>
      </c>
      <c r="R450" s="16" t="e">
        <f t="shared" si="22"/>
        <v>#DIV/0!</v>
      </c>
      <c r="S450" s="16" t="e">
        <f>ROUND(IF(C450&lt;16,$K450/($D450^0.515518364833551)*'Hintergrund Berechnung'!$K$3165,$K450/($D450^0.515518364833551)*'Hintergrund Berechnung'!$K$3166),0)</f>
        <v>#DIV/0!</v>
      </c>
      <c r="T450" s="16">
        <f>ROUND(IF(C450&lt;16,$L450*'Hintergrund Berechnung'!$L$3165,$L450*'Hintergrund Berechnung'!$L$3166),0)</f>
        <v>0</v>
      </c>
      <c r="U450" s="16">
        <f>ROUND(IF(C450&lt;16,IF(M450&gt;0,(25-$M450)*'Hintergrund Berechnung'!$M$3165,0),IF(M450&gt;0,(25-$M450)*'Hintergrund Berechnung'!$M$3166,0)),0)</f>
        <v>0</v>
      </c>
      <c r="V450" s="18" t="e">
        <f t="shared" si="23"/>
        <v>#DIV/0!</v>
      </c>
    </row>
    <row r="451" spans="15:22" x14ac:dyDescent="0.5">
      <c r="O451" s="16">
        <f t="shared" si="21"/>
        <v>0</v>
      </c>
      <c r="P451" s="16" t="e">
        <f>IF($C451&lt;16,MAX($E451:$G451)/($D451^0.727399687532279)*'Hintergrund Berechnung'!$I$3165,MAX($E451:$G451)/($D451^0.727399687532279)*'Hintergrund Berechnung'!$I$3166)</f>
        <v>#DIV/0!</v>
      </c>
      <c r="Q451" s="16" t="e">
        <f>IF($C451&lt;16,MAX($H451:$J451)/($D451^0.727399687532279)*'Hintergrund Berechnung'!$I$3165,MAX($H451:$J451)/($D451^0.727399687532279)*'Hintergrund Berechnung'!$I$3166)</f>
        <v>#DIV/0!</v>
      </c>
      <c r="R451" s="16" t="e">
        <f t="shared" si="22"/>
        <v>#DIV/0!</v>
      </c>
      <c r="S451" s="16" t="e">
        <f>ROUND(IF(C451&lt;16,$K451/($D451^0.515518364833551)*'Hintergrund Berechnung'!$K$3165,$K451/($D451^0.515518364833551)*'Hintergrund Berechnung'!$K$3166),0)</f>
        <v>#DIV/0!</v>
      </c>
      <c r="T451" s="16">
        <f>ROUND(IF(C451&lt;16,$L451*'Hintergrund Berechnung'!$L$3165,$L451*'Hintergrund Berechnung'!$L$3166),0)</f>
        <v>0</v>
      </c>
      <c r="U451" s="16">
        <f>ROUND(IF(C451&lt;16,IF(M451&gt;0,(25-$M451)*'Hintergrund Berechnung'!$M$3165,0),IF(M451&gt;0,(25-$M451)*'Hintergrund Berechnung'!$M$3166,0)),0)</f>
        <v>0</v>
      </c>
      <c r="V451" s="18" t="e">
        <f t="shared" si="23"/>
        <v>#DIV/0!</v>
      </c>
    </row>
    <row r="452" spans="15:22" x14ac:dyDescent="0.5">
      <c r="O452" s="16">
        <f t="shared" si="21"/>
        <v>0</v>
      </c>
      <c r="P452" s="16" t="e">
        <f>IF($C452&lt;16,MAX($E452:$G452)/($D452^0.727399687532279)*'Hintergrund Berechnung'!$I$3165,MAX($E452:$G452)/($D452^0.727399687532279)*'Hintergrund Berechnung'!$I$3166)</f>
        <v>#DIV/0!</v>
      </c>
      <c r="Q452" s="16" t="e">
        <f>IF($C452&lt;16,MAX($H452:$J452)/($D452^0.727399687532279)*'Hintergrund Berechnung'!$I$3165,MAX($H452:$J452)/($D452^0.727399687532279)*'Hintergrund Berechnung'!$I$3166)</f>
        <v>#DIV/0!</v>
      </c>
      <c r="R452" s="16" t="e">
        <f t="shared" si="22"/>
        <v>#DIV/0!</v>
      </c>
      <c r="S452" s="16" t="e">
        <f>ROUND(IF(C452&lt;16,$K452/($D452^0.515518364833551)*'Hintergrund Berechnung'!$K$3165,$K452/($D452^0.515518364833551)*'Hintergrund Berechnung'!$K$3166),0)</f>
        <v>#DIV/0!</v>
      </c>
      <c r="T452" s="16">
        <f>ROUND(IF(C452&lt;16,$L452*'Hintergrund Berechnung'!$L$3165,$L452*'Hintergrund Berechnung'!$L$3166),0)</f>
        <v>0</v>
      </c>
      <c r="U452" s="16">
        <f>ROUND(IF(C452&lt;16,IF(M452&gt;0,(25-$M452)*'Hintergrund Berechnung'!$M$3165,0),IF(M452&gt;0,(25-$M452)*'Hintergrund Berechnung'!$M$3166,0)),0)</f>
        <v>0</v>
      </c>
      <c r="V452" s="18" t="e">
        <f t="shared" si="23"/>
        <v>#DIV/0!</v>
      </c>
    </row>
    <row r="453" spans="15:22" x14ac:dyDescent="0.5">
      <c r="O453" s="16">
        <f t="shared" si="21"/>
        <v>0</v>
      </c>
      <c r="P453" s="16" t="e">
        <f>IF($C453&lt;16,MAX($E453:$G453)/($D453^0.727399687532279)*'Hintergrund Berechnung'!$I$3165,MAX($E453:$G453)/($D453^0.727399687532279)*'Hintergrund Berechnung'!$I$3166)</f>
        <v>#DIV/0!</v>
      </c>
      <c r="Q453" s="16" t="e">
        <f>IF($C453&lt;16,MAX($H453:$J453)/($D453^0.727399687532279)*'Hintergrund Berechnung'!$I$3165,MAX($H453:$J453)/($D453^0.727399687532279)*'Hintergrund Berechnung'!$I$3166)</f>
        <v>#DIV/0!</v>
      </c>
      <c r="R453" s="16" t="e">
        <f t="shared" si="22"/>
        <v>#DIV/0!</v>
      </c>
      <c r="S453" s="16" t="e">
        <f>ROUND(IF(C453&lt;16,$K453/($D453^0.515518364833551)*'Hintergrund Berechnung'!$K$3165,$K453/($D453^0.515518364833551)*'Hintergrund Berechnung'!$K$3166),0)</f>
        <v>#DIV/0!</v>
      </c>
      <c r="T453" s="16">
        <f>ROUND(IF(C453&lt;16,$L453*'Hintergrund Berechnung'!$L$3165,$L453*'Hintergrund Berechnung'!$L$3166),0)</f>
        <v>0</v>
      </c>
      <c r="U453" s="16">
        <f>ROUND(IF(C453&lt;16,IF(M453&gt;0,(25-$M453)*'Hintergrund Berechnung'!$M$3165,0),IF(M453&gt;0,(25-$M453)*'Hintergrund Berechnung'!$M$3166,0)),0)</f>
        <v>0</v>
      </c>
      <c r="V453" s="18" t="e">
        <f t="shared" si="23"/>
        <v>#DIV/0!</v>
      </c>
    </row>
    <row r="454" spans="15:22" x14ac:dyDescent="0.5">
      <c r="O454" s="16">
        <f t="shared" si="21"/>
        <v>0</v>
      </c>
      <c r="P454" s="16" t="e">
        <f>IF($C454&lt;16,MAX($E454:$G454)/($D454^0.727399687532279)*'Hintergrund Berechnung'!$I$3165,MAX($E454:$G454)/($D454^0.727399687532279)*'Hintergrund Berechnung'!$I$3166)</f>
        <v>#DIV/0!</v>
      </c>
      <c r="Q454" s="16" t="e">
        <f>IF($C454&lt;16,MAX($H454:$J454)/($D454^0.727399687532279)*'Hintergrund Berechnung'!$I$3165,MAX($H454:$J454)/($D454^0.727399687532279)*'Hintergrund Berechnung'!$I$3166)</f>
        <v>#DIV/0!</v>
      </c>
      <c r="R454" s="16" t="e">
        <f t="shared" si="22"/>
        <v>#DIV/0!</v>
      </c>
      <c r="S454" s="16" t="e">
        <f>ROUND(IF(C454&lt;16,$K454/($D454^0.515518364833551)*'Hintergrund Berechnung'!$K$3165,$K454/($D454^0.515518364833551)*'Hintergrund Berechnung'!$K$3166),0)</f>
        <v>#DIV/0!</v>
      </c>
      <c r="T454" s="16">
        <f>ROUND(IF(C454&lt;16,$L454*'Hintergrund Berechnung'!$L$3165,$L454*'Hintergrund Berechnung'!$L$3166),0)</f>
        <v>0</v>
      </c>
      <c r="U454" s="16">
        <f>ROUND(IF(C454&lt;16,IF(M454&gt;0,(25-$M454)*'Hintergrund Berechnung'!$M$3165,0),IF(M454&gt;0,(25-$M454)*'Hintergrund Berechnung'!$M$3166,0)),0)</f>
        <v>0</v>
      </c>
      <c r="V454" s="18" t="e">
        <f t="shared" si="23"/>
        <v>#DIV/0!</v>
      </c>
    </row>
    <row r="455" spans="15:22" x14ac:dyDescent="0.5">
      <c r="O455" s="16">
        <f t="shared" si="21"/>
        <v>0</v>
      </c>
      <c r="P455" s="16" t="e">
        <f>IF($C455&lt;16,MAX($E455:$G455)/($D455^0.727399687532279)*'Hintergrund Berechnung'!$I$3165,MAX($E455:$G455)/($D455^0.727399687532279)*'Hintergrund Berechnung'!$I$3166)</f>
        <v>#DIV/0!</v>
      </c>
      <c r="Q455" s="16" t="e">
        <f>IF($C455&lt;16,MAX($H455:$J455)/($D455^0.727399687532279)*'Hintergrund Berechnung'!$I$3165,MAX($H455:$J455)/($D455^0.727399687532279)*'Hintergrund Berechnung'!$I$3166)</f>
        <v>#DIV/0!</v>
      </c>
      <c r="R455" s="16" t="e">
        <f t="shared" si="22"/>
        <v>#DIV/0!</v>
      </c>
      <c r="S455" s="16" t="e">
        <f>ROUND(IF(C455&lt;16,$K455/($D455^0.515518364833551)*'Hintergrund Berechnung'!$K$3165,$K455/($D455^0.515518364833551)*'Hintergrund Berechnung'!$K$3166),0)</f>
        <v>#DIV/0!</v>
      </c>
      <c r="T455" s="16">
        <f>ROUND(IF(C455&lt;16,$L455*'Hintergrund Berechnung'!$L$3165,$L455*'Hintergrund Berechnung'!$L$3166),0)</f>
        <v>0</v>
      </c>
      <c r="U455" s="16">
        <f>ROUND(IF(C455&lt;16,IF(M455&gt;0,(25-$M455)*'Hintergrund Berechnung'!$M$3165,0),IF(M455&gt;0,(25-$M455)*'Hintergrund Berechnung'!$M$3166,0)),0)</f>
        <v>0</v>
      </c>
      <c r="V455" s="18" t="e">
        <f t="shared" si="23"/>
        <v>#DIV/0!</v>
      </c>
    </row>
    <row r="456" spans="15:22" x14ac:dyDescent="0.5">
      <c r="O456" s="16">
        <f t="shared" si="21"/>
        <v>0</v>
      </c>
      <c r="P456" s="16" t="e">
        <f>IF($C456&lt;16,MAX($E456:$G456)/($D456^0.727399687532279)*'Hintergrund Berechnung'!$I$3165,MAX($E456:$G456)/($D456^0.727399687532279)*'Hintergrund Berechnung'!$I$3166)</f>
        <v>#DIV/0!</v>
      </c>
      <c r="Q456" s="16" t="e">
        <f>IF($C456&lt;16,MAX($H456:$J456)/($D456^0.727399687532279)*'Hintergrund Berechnung'!$I$3165,MAX($H456:$J456)/($D456^0.727399687532279)*'Hintergrund Berechnung'!$I$3166)</f>
        <v>#DIV/0!</v>
      </c>
      <c r="R456" s="16" t="e">
        <f t="shared" si="22"/>
        <v>#DIV/0!</v>
      </c>
      <c r="S456" s="16" t="e">
        <f>ROUND(IF(C456&lt;16,$K456/($D456^0.515518364833551)*'Hintergrund Berechnung'!$K$3165,$K456/($D456^0.515518364833551)*'Hintergrund Berechnung'!$K$3166),0)</f>
        <v>#DIV/0!</v>
      </c>
      <c r="T456" s="16">
        <f>ROUND(IF(C456&lt;16,$L456*'Hintergrund Berechnung'!$L$3165,$L456*'Hintergrund Berechnung'!$L$3166),0)</f>
        <v>0</v>
      </c>
      <c r="U456" s="16">
        <f>ROUND(IF(C456&lt;16,IF(M456&gt;0,(25-$M456)*'Hintergrund Berechnung'!$M$3165,0),IF(M456&gt;0,(25-$M456)*'Hintergrund Berechnung'!$M$3166,0)),0)</f>
        <v>0</v>
      </c>
      <c r="V456" s="18" t="e">
        <f t="shared" si="23"/>
        <v>#DIV/0!</v>
      </c>
    </row>
    <row r="457" spans="15:22" x14ac:dyDescent="0.5">
      <c r="O457" s="16">
        <f t="shared" si="21"/>
        <v>0</v>
      </c>
      <c r="P457" s="16" t="e">
        <f>IF($C457&lt;16,MAX($E457:$G457)/($D457^0.727399687532279)*'Hintergrund Berechnung'!$I$3165,MAX($E457:$G457)/($D457^0.727399687532279)*'Hintergrund Berechnung'!$I$3166)</f>
        <v>#DIV/0!</v>
      </c>
      <c r="Q457" s="16" t="e">
        <f>IF($C457&lt;16,MAX($H457:$J457)/($D457^0.727399687532279)*'Hintergrund Berechnung'!$I$3165,MAX($H457:$J457)/($D457^0.727399687532279)*'Hintergrund Berechnung'!$I$3166)</f>
        <v>#DIV/0!</v>
      </c>
      <c r="R457" s="16" t="e">
        <f t="shared" si="22"/>
        <v>#DIV/0!</v>
      </c>
      <c r="S457" s="16" t="e">
        <f>ROUND(IF(C457&lt;16,$K457/($D457^0.515518364833551)*'Hintergrund Berechnung'!$K$3165,$K457/($D457^0.515518364833551)*'Hintergrund Berechnung'!$K$3166),0)</f>
        <v>#DIV/0!</v>
      </c>
      <c r="T457" s="16">
        <f>ROUND(IF(C457&lt;16,$L457*'Hintergrund Berechnung'!$L$3165,$L457*'Hintergrund Berechnung'!$L$3166),0)</f>
        <v>0</v>
      </c>
      <c r="U457" s="16">
        <f>ROUND(IF(C457&lt;16,IF(M457&gt;0,(25-$M457)*'Hintergrund Berechnung'!$M$3165,0),IF(M457&gt;0,(25-$M457)*'Hintergrund Berechnung'!$M$3166,0)),0)</f>
        <v>0</v>
      </c>
      <c r="V457" s="18" t="e">
        <f t="shared" si="23"/>
        <v>#DIV/0!</v>
      </c>
    </row>
    <row r="458" spans="15:22" x14ac:dyDescent="0.5">
      <c r="O458" s="16">
        <f t="shared" si="21"/>
        <v>0</v>
      </c>
      <c r="P458" s="16" t="e">
        <f>IF($C458&lt;16,MAX($E458:$G458)/($D458^0.727399687532279)*'Hintergrund Berechnung'!$I$3165,MAX($E458:$G458)/($D458^0.727399687532279)*'Hintergrund Berechnung'!$I$3166)</f>
        <v>#DIV/0!</v>
      </c>
      <c r="Q458" s="16" t="e">
        <f>IF($C458&lt;16,MAX($H458:$J458)/($D458^0.727399687532279)*'Hintergrund Berechnung'!$I$3165,MAX($H458:$J458)/($D458^0.727399687532279)*'Hintergrund Berechnung'!$I$3166)</f>
        <v>#DIV/0!</v>
      </c>
      <c r="R458" s="16" t="e">
        <f t="shared" si="22"/>
        <v>#DIV/0!</v>
      </c>
      <c r="S458" s="16" t="e">
        <f>ROUND(IF(C458&lt;16,$K458/($D458^0.515518364833551)*'Hintergrund Berechnung'!$K$3165,$K458/($D458^0.515518364833551)*'Hintergrund Berechnung'!$K$3166),0)</f>
        <v>#DIV/0!</v>
      </c>
      <c r="T458" s="16">
        <f>ROUND(IF(C458&lt;16,$L458*'Hintergrund Berechnung'!$L$3165,$L458*'Hintergrund Berechnung'!$L$3166),0)</f>
        <v>0</v>
      </c>
      <c r="U458" s="16">
        <f>ROUND(IF(C458&lt;16,IF(M458&gt;0,(25-$M458)*'Hintergrund Berechnung'!$M$3165,0),IF(M458&gt;0,(25-$M458)*'Hintergrund Berechnung'!$M$3166,0)),0)</f>
        <v>0</v>
      </c>
      <c r="V458" s="18" t="e">
        <f t="shared" si="23"/>
        <v>#DIV/0!</v>
      </c>
    </row>
    <row r="459" spans="15:22" x14ac:dyDescent="0.5">
      <c r="O459" s="16">
        <f t="shared" si="21"/>
        <v>0</v>
      </c>
      <c r="P459" s="16" t="e">
        <f>IF($C459&lt;16,MAX($E459:$G459)/($D459^0.727399687532279)*'Hintergrund Berechnung'!$I$3165,MAX($E459:$G459)/($D459^0.727399687532279)*'Hintergrund Berechnung'!$I$3166)</f>
        <v>#DIV/0!</v>
      </c>
      <c r="Q459" s="16" t="e">
        <f>IF($C459&lt;16,MAX($H459:$J459)/($D459^0.727399687532279)*'Hintergrund Berechnung'!$I$3165,MAX($H459:$J459)/($D459^0.727399687532279)*'Hintergrund Berechnung'!$I$3166)</f>
        <v>#DIV/0!</v>
      </c>
      <c r="R459" s="16" t="e">
        <f t="shared" si="22"/>
        <v>#DIV/0!</v>
      </c>
      <c r="S459" s="16" t="e">
        <f>ROUND(IF(C459&lt;16,$K459/($D459^0.515518364833551)*'Hintergrund Berechnung'!$K$3165,$K459/($D459^0.515518364833551)*'Hintergrund Berechnung'!$K$3166),0)</f>
        <v>#DIV/0!</v>
      </c>
      <c r="T459" s="16">
        <f>ROUND(IF(C459&lt;16,$L459*'Hintergrund Berechnung'!$L$3165,$L459*'Hintergrund Berechnung'!$L$3166),0)</f>
        <v>0</v>
      </c>
      <c r="U459" s="16">
        <f>ROUND(IF(C459&lt;16,IF(M459&gt;0,(25-$M459)*'Hintergrund Berechnung'!$M$3165,0),IF(M459&gt;0,(25-$M459)*'Hintergrund Berechnung'!$M$3166,0)),0)</f>
        <v>0</v>
      </c>
      <c r="V459" s="18" t="e">
        <f t="shared" si="23"/>
        <v>#DIV/0!</v>
      </c>
    </row>
    <row r="460" spans="15:22" x14ac:dyDescent="0.5">
      <c r="O460" s="16">
        <f t="shared" si="21"/>
        <v>0</v>
      </c>
      <c r="P460" s="16" t="e">
        <f>IF($C460&lt;16,MAX($E460:$G460)/($D460^0.727399687532279)*'Hintergrund Berechnung'!$I$3165,MAX($E460:$G460)/($D460^0.727399687532279)*'Hintergrund Berechnung'!$I$3166)</f>
        <v>#DIV/0!</v>
      </c>
      <c r="Q460" s="16" t="e">
        <f>IF($C460&lt;16,MAX($H460:$J460)/($D460^0.727399687532279)*'Hintergrund Berechnung'!$I$3165,MAX($H460:$J460)/($D460^0.727399687532279)*'Hintergrund Berechnung'!$I$3166)</f>
        <v>#DIV/0!</v>
      </c>
      <c r="R460" s="16" t="e">
        <f t="shared" si="22"/>
        <v>#DIV/0!</v>
      </c>
      <c r="S460" s="16" t="e">
        <f>ROUND(IF(C460&lt;16,$K460/($D460^0.515518364833551)*'Hintergrund Berechnung'!$K$3165,$K460/($D460^0.515518364833551)*'Hintergrund Berechnung'!$K$3166),0)</f>
        <v>#DIV/0!</v>
      </c>
      <c r="T460" s="16">
        <f>ROUND(IF(C460&lt;16,$L460*'Hintergrund Berechnung'!$L$3165,$L460*'Hintergrund Berechnung'!$L$3166),0)</f>
        <v>0</v>
      </c>
      <c r="U460" s="16">
        <f>ROUND(IF(C460&lt;16,IF(M460&gt;0,(25-$M460)*'Hintergrund Berechnung'!$M$3165,0),IF(M460&gt;0,(25-$M460)*'Hintergrund Berechnung'!$M$3166,0)),0)</f>
        <v>0</v>
      </c>
      <c r="V460" s="18" t="e">
        <f t="shared" si="23"/>
        <v>#DIV/0!</v>
      </c>
    </row>
    <row r="461" spans="15:22" x14ac:dyDescent="0.5">
      <c r="O461" s="16">
        <f t="shared" si="21"/>
        <v>0</v>
      </c>
      <c r="P461" s="16" t="e">
        <f>IF($C461&lt;16,MAX($E461:$G461)/($D461^0.727399687532279)*'Hintergrund Berechnung'!$I$3165,MAX($E461:$G461)/($D461^0.727399687532279)*'Hintergrund Berechnung'!$I$3166)</f>
        <v>#DIV/0!</v>
      </c>
      <c r="Q461" s="16" t="e">
        <f>IF($C461&lt;16,MAX($H461:$J461)/($D461^0.727399687532279)*'Hintergrund Berechnung'!$I$3165,MAX($H461:$J461)/($D461^0.727399687532279)*'Hintergrund Berechnung'!$I$3166)</f>
        <v>#DIV/0!</v>
      </c>
      <c r="R461" s="16" t="e">
        <f t="shared" si="22"/>
        <v>#DIV/0!</v>
      </c>
      <c r="S461" s="16" t="e">
        <f>ROUND(IF(C461&lt;16,$K461/($D461^0.515518364833551)*'Hintergrund Berechnung'!$K$3165,$K461/($D461^0.515518364833551)*'Hintergrund Berechnung'!$K$3166),0)</f>
        <v>#DIV/0!</v>
      </c>
      <c r="T461" s="16">
        <f>ROUND(IF(C461&lt;16,$L461*'Hintergrund Berechnung'!$L$3165,$L461*'Hintergrund Berechnung'!$L$3166),0)</f>
        <v>0</v>
      </c>
      <c r="U461" s="16">
        <f>ROUND(IF(C461&lt;16,IF(M461&gt;0,(25-$M461)*'Hintergrund Berechnung'!$M$3165,0),IF(M461&gt;0,(25-$M461)*'Hintergrund Berechnung'!$M$3166,0)),0)</f>
        <v>0</v>
      </c>
      <c r="V461" s="18" t="e">
        <f t="shared" si="23"/>
        <v>#DIV/0!</v>
      </c>
    </row>
    <row r="462" spans="15:22" x14ac:dyDescent="0.5">
      <c r="O462" s="16">
        <f t="shared" si="21"/>
        <v>0</v>
      </c>
      <c r="P462" s="16" t="e">
        <f>IF($C462&lt;16,MAX($E462:$G462)/($D462^0.727399687532279)*'Hintergrund Berechnung'!$I$3165,MAX($E462:$G462)/($D462^0.727399687532279)*'Hintergrund Berechnung'!$I$3166)</f>
        <v>#DIV/0!</v>
      </c>
      <c r="Q462" s="16" t="e">
        <f>IF($C462&lt;16,MAX($H462:$J462)/($D462^0.727399687532279)*'Hintergrund Berechnung'!$I$3165,MAX($H462:$J462)/($D462^0.727399687532279)*'Hintergrund Berechnung'!$I$3166)</f>
        <v>#DIV/0!</v>
      </c>
      <c r="R462" s="16" t="e">
        <f t="shared" si="22"/>
        <v>#DIV/0!</v>
      </c>
      <c r="S462" s="16" t="e">
        <f>ROUND(IF(C462&lt;16,$K462/($D462^0.515518364833551)*'Hintergrund Berechnung'!$K$3165,$K462/($D462^0.515518364833551)*'Hintergrund Berechnung'!$K$3166),0)</f>
        <v>#DIV/0!</v>
      </c>
      <c r="T462" s="16">
        <f>ROUND(IF(C462&lt;16,$L462*'Hintergrund Berechnung'!$L$3165,$L462*'Hintergrund Berechnung'!$L$3166),0)</f>
        <v>0</v>
      </c>
      <c r="U462" s="16">
        <f>ROUND(IF(C462&lt;16,IF(M462&gt;0,(25-$M462)*'Hintergrund Berechnung'!$M$3165,0),IF(M462&gt;0,(25-$M462)*'Hintergrund Berechnung'!$M$3166,0)),0)</f>
        <v>0</v>
      </c>
      <c r="V462" s="18" t="e">
        <f t="shared" si="23"/>
        <v>#DIV/0!</v>
      </c>
    </row>
    <row r="463" spans="15:22" x14ac:dyDescent="0.5">
      <c r="O463" s="16">
        <f t="shared" si="21"/>
        <v>0</v>
      </c>
      <c r="P463" s="16" t="e">
        <f>IF($C463&lt;16,MAX($E463:$G463)/($D463^0.727399687532279)*'Hintergrund Berechnung'!$I$3165,MAX($E463:$G463)/($D463^0.727399687532279)*'Hintergrund Berechnung'!$I$3166)</f>
        <v>#DIV/0!</v>
      </c>
      <c r="Q463" s="16" t="e">
        <f>IF($C463&lt;16,MAX($H463:$J463)/($D463^0.727399687532279)*'Hintergrund Berechnung'!$I$3165,MAX($H463:$J463)/($D463^0.727399687532279)*'Hintergrund Berechnung'!$I$3166)</f>
        <v>#DIV/0!</v>
      </c>
      <c r="R463" s="16" t="e">
        <f t="shared" si="22"/>
        <v>#DIV/0!</v>
      </c>
      <c r="S463" s="16" t="e">
        <f>ROUND(IF(C463&lt;16,$K463/($D463^0.515518364833551)*'Hintergrund Berechnung'!$K$3165,$K463/($D463^0.515518364833551)*'Hintergrund Berechnung'!$K$3166),0)</f>
        <v>#DIV/0!</v>
      </c>
      <c r="T463" s="16">
        <f>ROUND(IF(C463&lt;16,$L463*'Hintergrund Berechnung'!$L$3165,$L463*'Hintergrund Berechnung'!$L$3166),0)</f>
        <v>0</v>
      </c>
      <c r="U463" s="16">
        <f>ROUND(IF(C463&lt;16,IF(M463&gt;0,(25-$M463)*'Hintergrund Berechnung'!$M$3165,0),IF(M463&gt;0,(25-$M463)*'Hintergrund Berechnung'!$M$3166,0)),0)</f>
        <v>0</v>
      </c>
      <c r="V463" s="18" t="e">
        <f t="shared" si="23"/>
        <v>#DIV/0!</v>
      </c>
    </row>
    <row r="464" spans="15:22" x14ac:dyDescent="0.5">
      <c r="O464" s="16">
        <f t="shared" si="21"/>
        <v>0</v>
      </c>
      <c r="P464" s="16" t="e">
        <f>IF($C464&lt;16,MAX($E464:$G464)/($D464^0.727399687532279)*'Hintergrund Berechnung'!$I$3165,MAX($E464:$G464)/($D464^0.727399687532279)*'Hintergrund Berechnung'!$I$3166)</f>
        <v>#DIV/0!</v>
      </c>
      <c r="Q464" s="16" t="e">
        <f>IF($C464&lt;16,MAX($H464:$J464)/($D464^0.727399687532279)*'Hintergrund Berechnung'!$I$3165,MAX($H464:$J464)/($D464^0.727399687532279)*'Hintergrund Berechnung'!$I$3166)</f>
        <v>#DIV/0!</v>
      </c>
      <c r="R464" s="16" t="e">
        <f t="shared" si="22"/>
        <v>#DIV/0!</v>
      </c>
      <c r="S464" s="16" t="e">
        <f>ROUND(IF(C464&lt;16,$K464/($D464^0.515518364833551)*'Hintergrund Berechnung'!$K$3165,$K464/($D464^0.515518364833551)*'Hintergrund Berechnung'!$K$3166),0)</f>
        <v>#DIV/0!</v>
      </c>
      <c r="T464" s="16">
        <f>ROUND(IF(C464&lt;16,$L464*'Hintergrund Berechnung'!$L$3165,$L464*'Hintergrund Berechnung'!$L$3166),0)</f>
        <v>0</v>
      </c>
      <c r="U464" s="16">
        <f>ROUND(IF(C464&lt;16,IF(M464&gt;0,(25-$M464)*'Hintergrund Berechnung'!$M$3165,0),IF(M464&gt;0,(25-$M464)*'Hintergrund Berechnung'!$M$3166,0)),0)</f>
        <v>0</v>
      </c>
      <c r="V464" s="18" t="e">
        <f t="shared" si="23"/>
        <v>#DIV/0!</v>
      </c>
    </row>
    <row r="465" spans="15:22" x14ac:dyDescent="0.5">
      <c r="O465" s="16">
        <f t="shared" si="21"/>
        <v>0</v>
      </c>
      <c r="P465" s="16" t="e">
        <f>IF($C465&lt;16,MAX($E465:$G465)/($D465^0.727399687532279)*'Hintergrund Berechnung'!$I$3165,MAX($E465:$G465)/($D465^0.727399687532279)*'Hintergrund Berechnung'!$I$3166)</f>
        <v>#DIV/0!</v>
      </c>
      <c r="Q465" s="16" t="e">
        <f>IF($C465&lt;16,MAX($H465:$J465)/($D465^0.727399687532279)*'Hintergrund Berechnung'!$I$3165,MAX($H465:$J465)/($D465^0.727399687532279)*'Hintergrund Berechnung'!$I$3166)</f>
        <v>#DIV/0!</v>
      </c>
      <c r="R465" s="16" t="e">
        <f t="shared" si="22"/>
        <v>#DIV/0!</v>
      </c>
      <c r="S465" s="16" t="e">
        <f>ROUND(IF(C465&lt;16,$K465/($D465^0.515518364833551)*'Hintergrund Berechnung'!$K$3165,$K465/($D465^0.515518364833551)*'Hintergrund Berechnung'!$K$3166),0)</f>
        <v>#DIV/0!</v>
      </c>
      <c r="T465" s="16">
        <f>ROUND(IF(C465&lt;16,$L465*'Hintergrund Berechnung'!$L$3165,$L465*'Hintergrund Berechnung'!$L$3166),0)</f>
        <v>0</v>
      </c>
      <c r="U465" s="16">
        <f>ROUND(IF(C465&lt;16,IF(M465&gt;0,(25-$M465)*'Hintergrund Berechnung'!$M$3165,0),IF(M465&gt;0,(25-$M465)*'Hintergrund Berechnung'!$M$3166,0)),0)</f>
        <v>0</v>
      </c>
      <c r="V465" s="18" t="e">
        <f t="shared" si="23"/>
        <v>#DIV/0!</v>
      </c>
    </row>
    <row r="466" spans="15:22" x14ac:dyDescent="0.5">
      <c r="O466" s="16">
        <f t="shared" si="21"/>
        <v>0</v>
      </c>
      <c r="P466" s="16" t="e">
        <f>IF($C466&lt;16,MAX($E466:$G466)/($D466^0.727399687532279)*'Hintergrund Berechnung'!$I$3165,MAX($E466:$G466)/($D466^0.727399687532279)*'Hintergrund Berechnung'!$I$3166)</f>
        <v>#DIV/0!</v>
      </c>
      <c r="Q466" s="16" t="e">
        <f>IF($C466&lt;16,MAX($H466:$J466)/($D466^0.727399687532279)*'Hintergrund Berechnung'!$I$3165,MAX($H466:$J466)/($D466^0.727399687532279)*'Hintergrund Berechnung'!$I$3166)</f>
        <v>#DIV/0!</v>
      </c>
      <c r="R466" s="16" t="e">
        <f t="shared" si="22"/>
        <v>#DIV/0!</v>
      </c>
      <c r="S466" s="16" t="e">
        <f>ROUND(IF(C466&lt;16,$K466/($D466^0.515518364833551)*'Hintergrund Berechnung'!$K$3165,$K466/($D466^0.515518364833551)*'Hintergrund Berechnung'!$K$3166),0)</f>
        <v>#DIV/0!</v>
      </c>
      <c r="T466" s="16">
        <f>ROUND(IF(C466&lt;16,$L466*'Hintergrund Berechnung'!$L$3165,$L466*'Hintergrund Berechnung'!$L$3166),0)</f>
        <v>0</v>
      </c>
      <c r="U466" s="16">
        <f>ROUND(IF(C466&lt;16,IF(M466&gt;0,(25-$M466)*'Hintergrund Berechnung'!$M$3165,0),IF(M466&gt;0,(25-$M466)*'Hintergrund Berechnung'!$M$3166,0)),0)</f>
        <v>0</v>
      </c>
      <c r="V466" s="18" t="e">
        <f t="shared" si="23"/>
        <v>#DIV/0!</v>
      </c>
    </row>
    <row r="467" spans="15:22" x14ac:dyDescent="0.5">
      <c r="O467" s="16">
        <f t="shared" si="21"/>
        <v>0</v>
      </c>
      <c r="P467" s="16" t="e">
        <f>IF($C467&lt;16,MAX($E467:$G467)/($D467^0.727399687532279)*'Hintergrund Berechnung'!$I$3165,MAX($E467:$G467)/($D467^0.727399687532279)*'Hintergrund Berechnung'!$I$3166)</f>
        <v>#DIV/0!</v>
      </c>
      <c r="Q467" s="16" t="e">
        <f>IF($C467&lt;16,MAX($H467:$J467)/($D467^0.727399687532279)*'Hintergrund Berechnung'!$I$3165,MAX($H467:$J467)/($D467^0.727399687532279)*'Hintergrund Berechnung'!$I$3166)</f>
        <v>#DIV/0!</v>
      </c>
      <c r="R467" s="16" t="e">
        <f t="shared" si="22"/>
        <v>#DIV/0!</v>
      </c>
      <c r="S467" s="16" t="e">
        <f>ROUND(IF(C467&lt;16,$K467/($D467^0.515518364833551)*'Hintergrund Berechnung'!$K$3165,$K467/($D467^0.515518364833551)*'Hintergrund Berechnung'!$K$3166),0)</f>
        <v>#DIV/0!</v>
      </c>
      <c r="T467" s="16">
        <f>ROUND(IF(C467&lt;16,$L467*'Hintergrund Berechnung'!$L$3165,$L467*'Hintergrund Berechnung'!$L$3166),0)</f>
        <v>0</v>
      </c>
      <c r="U467" s="16">
        <f>ROUND(IF(C467&lt;16,IF(M467&gt;0,(25-$M467)*'Hintergrund Berechnung'!$M$3165,0),IF(M467&gt;0,(25-$M467)*'Hintergrund Berechnung'!$M$3166,0)),0)</f>
        <v>0</v>
      </c>
      <c r="V467" s="18" t="e">
        <f t="shared" si="23"/>
        <v>#DIV/0!</v>
      </c>
    </row>
    <row r="468" spans="15:22" x14ac:dyDescent="0.5">
      <c r="O468" s="16">
        <f t="shared" si="21"/>
        <v>0</v>
      </c>
      <c r="P468" s="16" t="e">
        <f>IF($C468&lt;16,MAX($E468:$G468)/($D468^0.727399687532279)*'Hintergrund Berechnung'!$I$3165,MAX($E468:$G468)/($D468^0.727399687532279)*'Hintergrund Berechnung'!$I$3166)</f>
        <v>#DIV/0!</v>
      </c>
      <c r="Q468" s="16" t="e">
        <f>IF($C468&lt;16,MAX($H468:$J468)/($D468^0.727399687532279)*'Hintergrund Berechnung'!$I$3165,MAX($H468:$J468)/($D468^0.727399687532279)*'Hintergrund Berechnung'!$I$3166)</f>
        <v>#DIV/0!</v>
      </c>
      <c r="R468" s="16" t="e">
        <f t="shared" si="22"/>
        <v>#DIV/0!</v>
      </c>
      <c r="S468" s="16" t="e">
        <f>ROUND(IF(C468&lt;16,$K468/($D468^0.515518364833551)*'Hintergrund Berechnung'!$K$3165,$K468/($D468^0.515518364833551)*'Hintergrund Berechnung'!$K$3166),0)</f>
        <v>#DIV/0!</v>
      </c>
      <c r="T468" s="16">
        <f>ROUND(IF(C468&lt;16,$L468*'Hintergrund Berechnung'!$L$3165,$L468*'Hintergrund Berechnung'!$L$3166),0)</f>
        <v>0</v>
      </c>
      <c r="U468" s="16">
        <f>ROUND(IF(C468&lt;16,IF(M468&gt;0,(25-$M468)*'Hintergrund Berechnung'!$M$3165,0),IF(M468&gt;0,(25-$M468)*'Hintergrund Berechnung'!$M$3166,0)),0)</f>
        <v>0</v>
      </c>
      <c r="V468" s="18" t="e">
        <f t="shared" si="23"/>
        <v>#DIV/0!</v>
      </c>
    </row>
    <row r="469" spans="15:22" x14ac:dyDescent="0.5">
      <c r="O469" s="16">
        <f t="shared" si="21"/>
        <v>0</v>
      </c>
      <c r="P469" s="16" t="e">
        <f>IF($C469&lt;16,MAX($E469:$G469)/($D469^0.727399687532279)*'Hintergrund Berechnung'!$I$3165,MAX($E469:$G469)/($D469^0.727399687532279)*'Hintergrund Berechnung'!$I$3166)</f>
        <v>#DIV/0!</v>
      </c>
      <c r="Q469" s="16" t="e">
        <f>IF($C469&lt;16,MAX($H469:$J469)/($D469^0.727399687532279)*'Hintergrund Berechnung'!$I$3165,MAX($H469:$J469)/($D469^0.727399687532279)*'Hintergrund Berechnung'!$I$3166)</f>
        <v>#DIV/0!</v>
      </c>
      <c r="R469" s="16" t="e">
        <f t="shared" si="22"/>
        <v>#DIV/0!</v>
      </c>
      <c r="S469" s="16" t="e">
        <f>ROUND(IF(C469&lt;16,$K469/($D469^0.515518364833551)*'Hintergrund Berechnung'!$K$3165,$K469/($D469^0.515518364833551)*'Hintergrund Berechnung'!$K$3166),0)</f>
        <v>#DIV/0!</v>
      </c>
      <c r="T469" s="16">
        <f>ROUND(IF(C469&lt;16,$L469*'Hintergrund Berechnung'!$L$3165,$L469*'Hintergrund Berechnung'!$L$3166),0)</f>
        <v>0</v>
      </c>
      <c r="U469" s="16">
        <f>ROUND(IF(C469&lt;16,IF(M469&gt;0,(25-$M469)*'Hintergrund Berechnung'!$M$3165,0),IF(M469&gt;0,(25-$M469)*'Hintergrund Berechnung'!$M$3166,0)),0)</f>
        <v>0</v>
      </c>
      <c r="V469" s="18" t="e">
        <f t="shared" si="23"/>
        <v>#DIV/0!</v>
      </c>
    </row>
    <row r="470" spans="15:22" x14ac:dyDescent="0.5">
      <c r="O470" s="16">
        <f t="shared" si="21"/>
        <v>0</v>
      </c>
      <c r="P470" s="16" t="e">
        <f>IF($C470&lt;16,MAX($E470:$G470)/($D470^0.727399687532279)*'Hintergrund Berechnung'!$I$3165,MAX($E470:$G470)/($D470^0.727399687532279)*'Hintergrund Berechnung'!$I$3166)</f>
        <v>#DIV/0!</v>
      </c>
      <c r="Q470" s="16" t="e">
        <f>IF($C470&lt;16,MAX($H470:$J470)/($D470^0.727399687532279)*'Hintergrund Berechnung'!$I$3165,MAX($H470:$J470)/($D470^0.727399687532279)*'Hintergrund Berechnung'!$I$3166)</f>
        <v>#DIV/0!</v>
      </c>
      <c r="R470" s="16" t="e">
        <f t="shared" si="22"/>
        <v>#DIV/0!</v>
      </c>
      <c r="S470" s="16" t="e">
        <f>ROUND(IF(C470&lt;16,$K470/($D470^0.515518364833551)*'Hintergrund Berechnung'!$K$3165,$K470/($D470^0.515518364833551)*'Hintergrund Berechnung'!$K$3166),0)</f>
        <v>#DIV/0!</v>
      </c>
      <c r="T470" s="16">
        <f>ROUND(IF(C470&lt;16,$L470*'Hintergrund Berechnung'!$L$3165,$L470*'Hintergrund Berechnung'!$L$3166),0)</f>
        <v>0</v>
      </c>
      <c r="U470" s="16">
        <f>ROUND(IF(C470&lt;16,IF(M470&gt;0,(25-$M470)*'Hintergrund Berechnung'!$M$3165,0),IF(M470&gt;0,(25-$M470)*'Hintergrund Berechnung'!$M$3166,0)),0)</f>
        <v>0</v>
      </c>
      <c r="V470" s="18" t="e">
        <f t="shared" si="23"/>
        <v>#DIV/0!</v>
      </c>
    </row>
    <row r="471" spans="15:22" x14ac:dyDescent="0.5">
      <c r="O471" s="16">
        <f t="shared" si="21"/>
        <v>0</v>
      </c>
      <c r="P471" s="16" t="e">
        <f>IF($C471&lt;16,MAX($E471:$G471)/($D471^0.727399687532279)*'Hintergrund Berechnung'!$I$3165,MAX($E471:$G471)/($D471^0.727399687532279)*'Hintergrund Berechnung'!$I$3166)</f>
        <v>#DIV/0!</v>
      </c>
      <c r="Q471" s="16" t="e">
        <f>IF($C471&lt;16,MAX($H471:$J471)/($D471^0.727399687532279)*'Hintergrund Berechnung'!$I$3165,MAX($H471:$J471)/($D471^0.727399687532279)*'Hintergrund Berechnung'!$I$3166)</f>
        <v>#DIV/0!</v>
      </c>
      <c r="R471" s="16" t="e">
        <f t="shared" si="22"/>
        <v>#DIV/0!</v>
      </c>
      <c r="S471" s="16" t="e">
        <f>ROUND(IF(C471&lt;16,$K471/($D471^0.515518364833551)*'Hintergrund Berechnung'!$K$3165,$K471/($D471^0.515518364833551)*'Hintergrund Berechnung'!$K$3166),0)</f>
        <v>#DIV/0!</v>
      </c>
      <c r="T471" s="16">
        <f>ROUND(IF(C471&lt;16,$L471*'Hintergrund Berechnung'!$L$3165,$L471*'Hintergrund Berechnung'!$L$3166),0)</f>
        <v>0</v>
      </c>
      <c r="U471" s="16">
        <f>ROUND(IF(C471&lt;16,IF(M471&gt;0,(25-$M471)*'Hintergrund Berechnung'!$M$3165,0),IF(M471&gt;0,(25-$M471)*'Hintergrund Berechnung'!$M$3166,0)),0)</f>
        <v>0</v>
      </c>
      <c r="V471" s="18" t="e">
        <f t="shared" si="23"/>
        <v>#DIV/0!</v>
      </c>
    </row>
    <row r="472" spans="15:22" x14ac:dyDescent="0.5">
      <c r="O472" s="16">
        <f t="shared" si="21"/>
        <v>0</v>
      </c>
      <c r="P472" s="16" t="e">
        <f>IF($C472&lt;16,MAX($E472:$G472)/($D472^0.727399687532279)*'Hintergrund Berechnung'!$I$3165,MAX($E472:$G472)/($D472^0.727399687532279)*'Hintergrund Berechnung'!$I$3166)</f>
        <v>#DIV/0!</v>
      </c>
      <c r="Q472" s="16" t="e">
        <f>IF($C472&lt;16,MAX($H472:$J472)/($D472^0.727399687532279)*'Hintergrund Berechnung'!$I$3165,MAX($H472:$J472)/($D472^0.727399687532279)*'Hintergrund Berechnung'!$I$3166)</f>
        <v>#DIV/0!</v>
      </c>
      <c r="R472" s="16" t="e">
        <f t="shared" si="22"/>
        <v>#DIV/0!</v>
      </c>
      <c r="S472" s="16" t="e">
        <f>ROUND(IF(C472&lt;16,$K472/($D472^0.515518364833551)*'Hintergrund Berechnung'!$K$3165,$K472/($D472^0.515518364833551)*'Hintergrund Berechnung'!$K$3166),0)</f>
        <v>#DIV/0!</v>
      </c>
      <c r="T472" s="16">
        <f>ROUND(IF(C472&lt;16,$L472*'Hintergrund Berechnung'!$L$3165,$L472*'Hintergrund Berechnung'!$L$3166),0)</f>
        <v>0</v>
      </c>
      <c r="U472" s="16">
        <f>ROUND(IF(C472&lt;16,IF(M472&gt;0,(25-$M472)*'Hintergrund Berechnung'!$M$3165,0),IF(M472&gt;0,(25-$M472)*'Hintergrund Berechnung'!$M$3166,0)),0)</f>
        <v>0</v>
      </c>
      <c r="V472" s="18" t="e">
        <f t="shared" si="23"/>
        <v>#DIV/0!</v>
      </c>
    </row>
    <row r="473" spans="15:22" x14ac:dyDescent="0.5">
      <c r="O473" s="16">
        <f t="shared" si="21"/>
        <v>0</v>
      </c>
      <c r="P473" s="16" t="e">
        <f>IF($C473&lt;16,MAX($E473:$G473)/($D473^0.727399687532279)*'Hintergrund Berechnung'!$I$3165,MAX($E473:$G473)/($D473^0.727399687532279)*'Hintergrund Berechnung'!$I$3166)</f>
        <v>#DIV/0!</v>
      </c>
      <c r="Q473" s="16" t="e">
        <f>IF($C473&lt;16,MAX($H473:$J473)/($D473^0.727399687532279)*'Hintergrund Berechnung'!$I$3165,MAX($H473:$J473)/($D473^0.727399687532279)*'Hintergrund Berechnung'!$I$3166)</f>
        <v>#DIV/0!</v>
      </c>
      <c r="R473" s="16" t="e">
        <f t="shared" si="22"/>
        <v>#DIV/0!</v>
      </c>
      <c r="S473" s="16" t="e">
        <f>ROUND(IF(C473&lt;16,$K473/($D473^0.515518364833551)*'Hintergrund Berechnung'!$K$3165,$K473/($D473^0.515518364833551)*'Hintergrund Berechnung'!$K$3166),0)</f>
        <v>#DIV/0!</v>
      </c>
      <c r="T473" s="16">
        <f>ROUND(IF(C473&lt;16,$L473*'Hintergrund Berechnung'!$L$3165,$L473*'Hintergrund Berechnung'!$L$3166),0)</f>
        <v>0</v>
      </c>
      <c r="U473" s="16">
        <f>ROUND(IF(C473&lt;16,IF(M473&gt;0,(25-$M473)*'Hintergrund Berechnung'!$M$3165,0),IF(M473&gt;0,(25-$M473)*'Hintergrund Berechnung'!$M$3166,0)),0)</f>
        <v>0</v>
      </c>
      <c r="V473" s="18" t="e">
        <f t="shared" si="23"/>
        <v>#DIV/0!</v>
      </c>
    </row>
    <row r="474" spans="15:22" x14ac:dyDescent="0.5">
      <c r="O474" s="16">
        <f t="shared" si="21"/>
        <v>0</v>
      </c>
      <c r="P474" s="16" t="e">
        <f>IF($C474&lt;16,MAX($E474:$G474)/($D474^0.727399687532279)*'Hintergrund Berechnung'!$I$3165,MAX($E474:$G474)/($D474^0.727399687532279)*'Hintergrund Berechnung'!$I$3166)</f>
        <v>#DIV/0!</v>
      </c>
      <c r="Q474" s="16" t="e">
        <f>IF($C474&lt;16,MAX($H474:$J474)/($D474^0.727399687532279)*'Hintergrund Berechnung'!$I$3165,MAX($H474:$J474)/($D474^0.727399687532279)*'Hintergrund Berechnung'!$I$3166)</f>
        <v>#DIV/0!</v>
      </c>
      <c r="R474" s="16" t="e">
        <f t="shared" si="22"/>
        <v>#DIV/0!</v>
      </c>
      <c r="S474" s="16" t="e">
        <f>ROUND(IF(C474&lt;16,$K474/($D474^0.515518364833551)*'Hintergrund Berechnung'!$K$3165,$K474/($D474^0.515518364833551)*'Hintergrund Berechnung'!$K$3166),0)</f>
        <v>#DIV/0!</v>
      </c>
      <c r="T474" s="16">
        <f>ROUND(IF(C474&lt;16,$L474*'Hintergrund Berechnung'!$L$3165,$L474*'Hintergrund Berechnung'!$L$3166),0)</f>
        <v>0</v>
      </c>
      <c r="U474" s="16">
        <f>ROUND(IF(C474&lt;16,IF(M474&gt;0,(25-$M474)*'Hintergrund Berechnung'!$M$3165,0),IF(M474&gt;0,(25-$M474)*'Hintergrund Berechnung'!$M$3166,0)),0)</f>
        <v>0</v>
      </c>
      <c r="V474" s="18" t="e">
        <f t="shared" si="23"/>
        <v>#DIV/0!</v>
      </c>
    </row>
    <row r="475" spans="15:22" x14ac:dyDescent="0.5">
      <c r="O475" s="16">
        <f t="shared" si="21"/>
        <v>0</v>
      </c>
      <c r="P475" s="16" t="e">
        <f>IF($C475&lt;16,MAX($E475:$G475)/($D475^0.727399687532279)*'Hintergrund Berechnung'!$I$3165,MAX($E475:$G475)/($D475^0.727399687532279)*'Hintergrund Berechnung'!$I$3166)</f>
        <v>#DIV/0!</v>
      </c>
      <c r="Q475" s="16" t="e">
        <f>IF($C475&lt;16,MAX($H475:$J475)/($D475^0.727399687532279)*'Hintergrund Berechnung'!$I$3165,MAX($H475:$J475)/($D475^0.727399687532279)*'Hintergrund Berechnung'!$I$3166)</f>
        <v>#DIV/0!</v>
      </c>
      <c r="R475" s="16" t="e">
        <f t="shared" si="22"/>
        <v>#DIV/0!</v>
      </c>
      <c r="S475" s="16" t="e">
        <f>ROUND(IF(C475&lt;16,$K475/($D475^0.515518364833551)*'Hintergrund Berechnung'!$K$3165,$K475/($D475^0.515518364833551)*'Hintergrund Berechnung'!$K$3166),0)</f>
        <v>#DIV/0!</v>
      </c>
      <c r="T475" s="16">
        <f>ROUND(IF(C475&lt;16,$L475*'Hintergrund Berechnung'!$L$3165,$L475*'Hintergrund Berechnung'!$L$3166),0)</f>
        <v>0</v>
      </c>
      <c r="U475" s="16">
        <f>ROUND(IF(C475&lt;16,IF(M475&gt;0,(25-$M475)*'Hintergrund Berechnung'!$M$3165,0),IF(M475&gt;0,(25-$M475)*'Hintergrund Berechnung'!$M$3166,0)),0)</f>
        <v>0</v>
      </c>
      <c r="V475" s="18" t="e">
        <f t="shared" si="23"/>
        <v>#DIV/0!</v>
      </c>
    </row>
    <row r="476" spans="15:22" x14ac:dyDescent="0.5">
      <c r="O476" s="16">
        <f t="shared" si="21"/>
        <v>0</v>
      </c>
      <c r="P476" s="16" t="e">
        <f>IF($C476&lt;16,MAX($E476:$G476)/($D476^0.727399687532279)*'Hintergrund Berechnung'!$I$3165,MAX($E476:$G476)/($D476^0.727399687532279)*'Hintergrund Berechnung'!$I$3166)</f>
        <v>#DIV/0!</v>
      </c>
      <c r="Q476" s="16" t="e">
        <f>IF($C476&lt;16,MAX($H476:$J476)/($D476^0.727399687532279)*'Hintergrund Berechnung'!$I$3165,MAX($H476:$J476)/($D476^0.727399687532279)*'Hintergrund Berechnung'!$I$3166)</f>
        <v>#DIV/0!</v>
      </c>
      <c r="R476" s="16" t="e">
        <f t="shared" si="22"/>
        <v>#DIV/0!</v>
      </c>
      <c r="S476" s="16" t="e">
        <f>ROUND(IF(C476&lt;16,$K476/($D476^0.515518364833551)*'Hintergrund Berechnung'!$K$3165,$K476/($D476^0.515518364833551)*'Hintergrund Berechnung'!$K$3166),0)</f>
        <v>#DIV/0!</v>
      </c>
      <c r="T476" s="16">
        <f>ROUND(IF(C476&lt;16,$L476*'Hintergrund Berechnung'!$L$3165,$L476*'Hintergrund Berechnung'!$L$3166),0)</f>
        <v>0</v>
      </c>
      <c r="U476" s="16">
        <f>ROUND(IF(C476&lt;16,IF(M476&gt;0,(25-$M476)*'Hintergrund Berechnung'!$M$3165,0),IF(M476&gt;0,(25-$M476)*'Hintergrund Berechnung'!$M$3166,0)),0)</f>
        <v>0</v>
      </c>
      <c r="V476" s="18" t="e">
        <f t="shared" si="23"/>
        <v>#DIV/0!</v>
      </c>
    </row>
    <row r="477" spans="15:22" x14ac:dyDescent="0.5">
      <c r="O477" s="16">
        <f t="shared" si="21"/>
        <v>0</v>
      </c>
      <c r="P477" s="16" t="e">
        <f>IF($C477&lt;16,MAX($E477:$G477)/($D477^0.727399687532279)*'Hintergrund Berechnung'!$I$3165,MAX($E477:$G477)/($D477^0.727399687532279)*'Hintergrund Berechnung'!$I$3166)</f>
        <v>#DIV/0!</v>
      </c>
      <c r="Q477" s="16" t="e">
        <f>IF($C477&lt;16,MAX($H477:$J477)/($D477^0.727399687532279)*'Hintergrund Berechnung'!$I$3165,MAX($H477:$J477)/($D477^0.727399687532279)*'Hintergrund Berechnung'!$I$3166)</f>
        <v>#DIV/0!</v>
      </c>
      <c r="R477" s="16" t="e">
        <f t="shared" si="22"/>
        <v>#DIV/0!</v>
      </c>
      <c r="S477" s="16" t="e">
        <f>ROUND(IF(C477&lt;16,$K477/($D477^0.515518364833551)*'Hintergrund Berechnung'!$K$3165,$K477/($D477^0.515518364833551)*'Hintergrund Berechnung'!$K$3166),0)</f>
        <v>#DIV/0!</v>
      </c>
      <c r="T477" s="16">
        <f>ROUND(IF(C477&lt;16,$L477*'Hintergrund Berechnung'!$L$3165,$L477*'Hintergrund Berechnung'!$L$3166),0)</f>
        <v>0</v>
      </c>
      <c r="U477" s="16">
        <f>ROUND(IF(C477&lt;16,IF(M477&gt;0,(25-$M477)*'Hintergrund Berechnung'!$M$3165,0),IF(M477&gt;0,(25-$M477)*'Hintergrund Berechnung'!$M$3166,0)),0)</f>
        <v>0</v>
      </c>
      <c r="V477" s="18" t="e">
        <f t="shared" si="23"/>
        <v>#DIV/0!</v>
      </c>
    </row>
    <row r="478" spans="15:22" x14ac:dyDescent="0.5">
      <c r="O478" s="16">
        <f t="shared" si="21"/>
        <v>0</v>
      </c>
      <c r="P478" s="16" t="e">
        <f>IF($C478&lt;16,MAX($E478:$G478)/($D478^0.727399687532279)*'Hintergrund Berechnung'!$I$3165,MAX($E478:$G478)/($D478^0.727399687532279)*'Hintergrund Berechnung'!$I$3166)</f>
        <v>#DIV/0!</v>
      </c>
      <c r="Q478" s="16" t="e">
        <f>IF($C478&lt;16,MAX($H478:$J478)/($D478^0.727399687532279)*'Hintergrund Berechnung'!$I$3165,MAX($H478:$J478)/($D478^0.727399687532279)*'Hintergrund Berechnung'!$I$3166)</f>
        <v>#DIV/0!</v>
      </c>
      <c r="R478" s="16" t="e">
        <f t="shared" si="22"/>
        <v>#DIV/0!</v>
      </c>
      <c r="S478" s="16" t="e">
        <f>ROUND(IF(C478&lt;16,$K478/($D478^0.515518364833551)*'Hintergrund Berechnung'!$K$3165,$K478/($D478^0.515518364833551)*'Hintergrund Berechnung'!$K$3166),0)</f>
        <v>#DIV/0!</v>
      </c>
      <c r="T478" s="16">
        <f>ROUND(IF(C478&lt;16,$L478*'Hintergrund Berechnung'!$L$3165,$L478*'Hintergrund Berechnung'!$L$3166),0)</f>
        <v>0</v>
      </c>
      <c r="U478" s="16">
        <f>ROUND(IF(C478&lt;16,IF(M478&gt;0,(25-$M478)*'Hintergrund Berechnung'!$M$3165,0),IF(M478&gt;0,(25-$M478)*'Hintergrund Berechnung'!$M$3166,0)),0)</f>
        <v>0</v>
      </c>
      <c r="V478" s="18" t="e">
        <f t="shared" si="23"/>
        <v>#DIV/0!</v>
      </c>
    </row>
    <row r="479" spans="15:22" x14ac:dyDescent="0.5">
      <c r="O479" s="16">
        <f t="shared" si="21"/>
        <v>0</v>
      </c>
      <c r="P479" s="16" t="e">
        <f>IF($C479&lt;16,MAX($E479:$G479)/($D479^0.727399687532279)*'Hintergrund Berechnung'!$I$3165,MAX($E479:$G479)/($D479^0.727399687532279)*'Hintergrund Berechnung'!$I$3166)</f>
        <v>#DIV/0!</v>
      </c>
      <c r="Q479" s="16" t="e">
        <f>IF($C479&lt;16,MAX($H479:$J479)/($D479^0.727399687532279)*'Hintergrund Berechnung'!$I$3165,MAX($H479:$J479)/($D479^0.727399687532279)*'Hintergrund Berechnung'!$I$3166)</f>
        <v>#DIV/0!</v>
      </c>
      <c r="R479" s="16" t="e">
        <f t="shared" si="22"/>
        <v>#DIV/0!</v>
      </c>
      <c r="S479" s="16" t="e">
        <f>ROUND(IF(C479&lt;16,$K479/($D479^0.515518364833551)*'Hintergrund Berechnung'!$K$3165,$K479/($D479^0.515518364833551)*'Hintergrund Berechnung'!$K$3166),0)</f>
        <v>#DIV/0!</v>
      </c>
      <c r="T479" s="16">
        <f>ROUND(IF(C479&lt;16,$L479*'Hintergrund Berechnung'!$L$3165,$L479*'Hintergrund Berechnung'!$L$3166),0)</f>
        <v>0</v>
      </c>
      <c r="U479" s="16">
        <f>ROUND(IF(C479&lt;16,IF(M479&gt;0,(25-$M479)*'Hintergrund Berechnung'!$M$3165,0),IF(M479&gt;0,(25-$M479)*'Hintergrund Berechnung'!$M$3166,0)),0)</f>
        <v>0</v>
      </c>
      <c r="V479" s="18" t="e">
        <f t="shared" si="23"/>
        <v>#DIV/0!</v>
      </c>
    </row>
    <row r="480" spans="15:22" x14ac:dyDescent="0.5">
      <c r="O480" s="16">
        <f t="shared" si="21"/>
        <v>0</v>
      </c>
      <c r="P480" s="16" t="e">
        <f>IF($C480&lt;16,MAX($E480:$G480)/($D480^0.727399687532279)*'Hintergrund Berechnung'!$I$3165,MAX($E480:$G480)/($D480^0.727399687532279)*'Hintergrund Berechnung'!$I$3166)</f>
        <v>#DIV/0!</v>
      </c>
      <c r="Q480" s="16" t="e">
        <f>IF($C480&lt;16,MAX($H480:$J480)/($D480^0.727399687532279)*'Hintergrund Berechnung'!$I$3165,MAX($H480:$J480)/($D480^0.727399687532279)*'Hintergrund Berechnung'!$I$3166)</f>
        <v>#DIV/0!</v>
      </c>
      <c r="R480" s="16" t="e">
        <f t="shared" si="22"/>
        <v>#DIV/0!</v>
      </c>
      <c r="S480" s="16" t="e">
        <f>ROUND(IF(C480&lt;16,$K480/($D480^0.515518364833551)*'Hintergrund Berechnung'!$K$3165,$K480/($D480^0.515518364833551)*'Hintergrund Berechnung'!$K$3166),0)</f>
        <v>#DIV/0!</v>
      </c>
      <c r="T480" s="16">
        <f>ROUND(IF(C480&lt;16,$L480*'Hintergrund Berechnung'!$L$3165,$L480*'Hintergrund Berechnung'!$L$3166),0)</f>
        <v>0</v>
      </c>
      <c r="U480" s="16">
        <f>ROUND(IF(C480&lt;16,IF(M480&gt;0,(25-$M480)*'Hintergrund Berechnung'!$M$3165,0),IF(M480&gt;0,(25-$M480)*'Hintergrund Berechnung'!$M$3166,0)),0)</f>
        <v>0</v>
      </c>
      <c r="V480" s="18" t="e">
        <f t="shared" si="23"/>
        <v>#DIV/0!</v>
      </c>
    </row>
    <row r="481" spans="15:22" x14ac:dyDescent="0.5">
      <c r="O481" s="16">
        <f t="shared" si="21"/>
        <v>0</v>
      </c>
      <c r="P481" s="16" t="e">
        <f>IF($C481&lt;16,MAX($E481:$G481)/($D481^0.727399687532279)*'Hintergrund Berechnung'!$I$3165,MAX($E481:$G481)/($D481^0.727399687532279)*'Hintergrund Berechnung'!$I$3166)</f>
        <v>#DIV/0!</v>
      </c>
      <c r="Q481" s="16" t="e">
        <f>IF($C481&lt;16,MAX($H481:$J481)/($D481^0.727399687532279)*'Hintergrund Berechnung'!$I$3165,MAX($H481:$J481)/($D481^0.727399687532279)*'Hintergrund Berechnung'!$I$3166)</f>
        <v>#DIV/0!</v>
      </c>
      <c r="R481" s="16" t="e">
        <f t="shared" si="22"/>
        <v>#DIV/0!</v>
      </c>
      <c r="S481" s="16" t="e">
        <f>ROUND(IF(C481&lt;16,$K481/($D481^0.515518364833551)*'Hintergrund Berechnung'!$K$3165,$K481/($D481^0.515518364833551)*'Hintergrund Berechnung'!$K$3166),0)</f>
        <v>#DIV/0!</v>
      </c>
      <c r="T481" s="16">
        <f>ROUND(IF(C481&lt;16,$L481*'Hintergrund Berechnung'!$L$3165,$L481*'Hintergrund Berechnung'!$L$3166),0)</f>
        <v>0</v>
      </c>
      <c r="U481" s="16">
        <f>ROUND(IF(C481&lt;16,IF(M481&gt;0,(25-$M481)*'Hintergrund Berechnung'!$M$3165,0),IF(M481&gt;0,(25-$M481)*'Hintergrund Berechnung'!$M$3166,0)),0)</f>
        <v>0</v>
      </c>
      <c r="V481" s="18" t="e">
        <f t="shared" si="23"/>
        <v>#DIV/0!</v>
      </c>
    </row>
    <row r="482" spans="15:22" x14ac:dyDescent="0.5">
      <c r="O482" s="16">
        <f t="shared" si="21"/>
        <v>0</v>
      </c>
      <c r="P482" s="16" t="e">
        <f>IF($C482&lt;16,MAX($E482:$G482)/($D482^0.727399687532279)*'Hintergrund Berechnung'!$I$3165,MAX($E482:$G482)/($D482^0.727399687532279)*'Hintergrund Berechnung'!$I$3166)</f>
        <v>#DIV/0!</v>
      </c>
      <c r="Q482" s="16" t="e">
        <f>IF($C482&lt;16,MAX($H482:$J482)/($D482^0.727399687532279)*'Hintergrund Berechnung'!$I$3165,MAX($H482:$J482)/($D482^0.727399687532279)*'Hintergrund Berechnung'!$I$3166)</f>
        <v>#DIV/0!</v>
      </c>
      <c r="R482" s="16" t="e">
        <f t="shared" si="22"/>
        <v>#DIV/0!</v>
      </c>
      <c r="S482" s="16" t="e">
        <f>ROUND(IF(C482&lt;16,$K482/($D482^0.515518364833551)*'Hintergrund Berechnung'!$K$3165,$K482/($D482^0.515518364833551)*'Hintergrund Berechnung'!$K$3166),0)</f>
        <v>#DIV/0!</v>
      </c>
      <c r="T482" s="16">
        <f>ROUND(IF(C482&lt;16,$L482*'Hintergrund Berechnung'!$L$3165,$L482*'Hintergrund Berechnung'!$L$3166),0)</f>
        <v>0</v>
      </c>
      <c r="U482" s="16">
        <f>ROUND(IF(C482&lt;16,IF(M482&gt;0,(25-$M482)*'Hintergrund Berechnung'!$M$3165,0),IF(M482&gt;0,(25-$M482)*'Hintergrund Berechnung'!$M$3166,0)),0)</f>
        <v>0</v>
      </c>
      <c r="V482" s="18" t="e">
        <f t="shared" si="23"/>
        <v>#DIV/0!</v>
      </c>
    </row>
    <row r="483" spans="15:22" x14ac:dyDescent="0.5">
      <c r="O483" s="16">
        <f t="shared" si="21"/>
        <v>0</v>
      </c>
      <c r="P483" s="16" t="e">
        <f>IF($C483&lt;16,MAX($E483:$G483)/($D483^0.727399687532279)*'Hintergrund Berechnung'!$I$3165,MAX($E483:$G483)/($D483^0.727399687532279)*'Hintergrund Berechnung'!$I$3166)</f>
        <v>#DIV/0!</v>
      </c>
      <c r="Q483" s="16" t="e">
        <f>IF($C483&lt;16,MAX($H483:$J483)/($D483^0.727399687532279)*'Hintergrund Berechnung'!$I$3165,MAX($H483:$J483)/($D483^0.727399687532279)*'Hintergrund Berechnung'!$I$3166)</f>
        <v>#DIV/0!</v>
      </c>
      <c r="R483" s="16" t="e">
        <f t="shared" si="22"/>
        <v>#DIV/0!</v>
      </c>
      <c r="S483" s="16" t="e">
        <f>ROUND(IF(C483&lt;16,$K483/($D483^0.515518364833551)*'Hintergrund Berechnung'!$K$3165,$K483/($D483^0.515518364833551)*'Hintergrund Berechnung'!$K$3166),0)</f>
        <v>#DIV/0!</v>
      </c>
      <c r="T483" s="16">
        <f>ROUND(IF(C483&lt;16,$L483*'Hintergrund Berechnung'!$L$3165,$L483*'Hintergrund Berechnung'!$L$3166),0)</f>
        <v>0</v>
      </c>
      <c r="U483" s="16">
        <f>ROUND(IF(C483&lt;16,IF(M483&gt;0,(25-$M483)*'Hintergrund Berechnung'!$M$3165,0),IF(M483&gt;0,(25-$M483)*'Hintergrund Berechnung'!$M$3166,0)),0)</f>
        <v>0</v>
      </c>
      <c r="V483" s="18" t="e">
        <f t="shared" si="23"/>
        <v>#DIV/0!</v>
      </c>
    </row>
    <row r="484" spans="15:22" x14ac:dyDescent="0.5">
      <c r="O484" s="16">
        <f t="shared" si="21"/>
        <v>0</v>
      </c>
      <c r="P484" s="16" t="e">
        <f>IF($C484&lt;16,MAX($E484:$G484)/($D484^0.727399687532279)*'Hintergrund Berechnung'!$I$3165,MAX($E484:$G484)/($D484^0.727399687532279)*'Hintergrund Berechnung'!$I$3166)</f>
        <v>#DIV/0!</v>
      </c>
      <c r="Q484" s="16" t="e">
        <f>IF($C484&lt;16,MAX($H484:$J484)/($D484^0.727399687532279)*'Hintergrund Berechnung'!$I$3165,MAX($H484:$J484)/($D484^0.727399687532279)*'Hintergrund Berechnung'!$I$3166)</f>
        <v>#DIV/0!</v>
      </c>
      <c r="R484" s="16" t="e">
        <f t="shared" si="22"/>
        <v>#DIV/0!</v>
      </c>
      <c r="S484" s="16" t="e">
        <f>ROUND(IF(C484&lt;16,$K484/($D484^0.515518364833551)*'Hintergrund Berechnung'!$K$3165,$K484/($D484^0.515518364833551)*'Hintergrund Berechnung'!$K$3166),0)</f>
        <v>#DIV/0!</v>
      </c>
      <c r="T484" s="16">
        <f>ROUND(IF(C484&lt;16,$L484*'Hintergrund Berechnung'!$L$3165,$L484*'Hintergrund Berechnung'!$L$3166),0)</f>
        <v>0</v>
      </c>
      <c r="U484" s="16">
        <f>ROUND(IF(C484&lt;16,IF(M484&gt;0,(25-$M484)*'Hintergrund Berechnung'!$M$3165,0),IF(M484&gt;0,(25-$M484)*'Hintergrund Berechnung'!$M$3166,0)),0)</f>
        <v>0</v>
      </c>
      <c r="V484" s="18" t="e">
        <f t="shared" si="23"/>
        <v>#DIV/0!</v>
      </c>
    </row>
    <row r="485" spans="15:22" x14ac:dyDescent="0.5">
      <c r="O485" s="16">
        <f t="shared" si="21"/>
        <v>0</v>
      </c>
      <c r="P485" s="16" t="e">
        <f>IF($C485&lt;16,MAX($E485:$G485)/($D485^0.727399687532279)*'Hintergrund Berechnung'!$I$3165,MAX($E485:$G485)/($D485^0.727399687532279)*'Hintergrund Berechnung'!$I$3166)</f>
        <v>#DIV/0!</v>
      </c>
      <c r="Q485" s="16" t="e">
        <f>IF($C485&lt;16,MAX($H485:$J485)/($D485^0.727399687532279)*'Hintergrund Berechnung'!$I$3165,MAX($H485:$J485)/($D485^0.727399687532279)*'Hintergrund Berechnung'!$I$3166)</f>
        <v>#DIV/0!</v>
      </c>
      <c r="R485" s="16" t="e">
        <f t="shared" si="22"/>
        <v>#DIV/0!</v>
      </c>
      <c r="S485" s="16" t="e">
        <f>ROUND(IF(C485&lt;16,$K485/($D485^0.515518364833551)*'Hintergrund Berechnung'!$K$3165,$K485/($D485^0.515518364833551)*'Hintergrund Berechnung'!$K$3166),0)</f>
        <v>#DIV/0!</v>
      </c>
      <c r="T485" s="16">
        <f>ROUND(IF(C485&lt;16,$L485*'Hintergrund Berechnung'!$L$3165,$L485*'Hintergrund Berechnung'!$L$3166),0)</f>
        <v>0</v>
      </c>
      <c r="U485" s="16">
        <f>ROUND(IF(C485&lt;16,IF(M485&gt;0,(25-$M485)*'Hintergrund Berechnung'!$M$3165,0),IF(M485&gt;0,(25-$M485)*'Hintergrund Berechnung'!$M$3166,0)),0)</f>
        <v>0</v>
      </c>
      <c r="V485" s="18" t="e">
        <f t="shared" si="23"/>
        <v>#DIV/0!</v>
      </c>
    </row>
    <row r="486" spans="15:22" x14ac:dyDescent="0.5">
      <c r="O486" s="16">
        <f t="shared" si="21"/>
        <v>0</v>
      </c>
      <c r="P486" s="16" t="e">
        <f>IF($C486&lt;16,MAX($E486:$G486)/($D486^0.727399687532279)*'Hintergrund Berechnung'!$I$3165,MAX($E486:$G486)/($D486^0.727399687532279)*'Hintergrund Berechnung'!$I$3166)</f>
        <v>#DIV/0!</v>
      </c>
      <c r="Q486" s="16" t="e">
        <f>IF($C486&lt;16,MAX($H486:$J486)/($D486^0.727399687532279)*'Hintergrund Berechnung'!$I$3165,MAX($H486:$J486)/($D486^0.727399687532279)*'Hintergrund Berechnung'!$I$3166)</f>
        <v>#DIV/0!</v>
      </c>
      <c r="R486" s="16" t="e">
        <f t="shared" si="22"/>
        <v>#DIV/0!</v>
      </c>
      <c r="S486" s="16" t="e">
        <f>ROUND(IF(C486&lt;16,$K486/($D486^0.515518364833551)*'Hintergrund Berechnung'!$K$3165,$K486/($D486^0.515518364833551)*'Hintergrund Berechnung'!$K$3166),0)</f>
        <v>#DIV/0!</v>
      </c>
      <c r="T486" s="16">
        <f>ROUND(IF(C486&lt;16,$L486*'Hintergrund Berechnung'!$L$3165,$L486*'Hintergrund Berechnung'!$L$3166),0)</f>
        <v>0</v>
      </c>
      <c r="U486" s="16">
        <f>ROUND(IF(C486&lt;16,IF(M486&gt;0,(25-$M486)*'Hintergrund Berechnung'!$M$3165,0),IF(M486&gt;0,(25-$M486)*'Hintergrund Berechnung'!$M$3166,0)),0)</f>
        <v>0</v>
      </c>
      <c r="V486" s="18" t="e">
        <f t="shared" si="23"/>
        <v>#DIV/0!</v>
      </c>
    </row>
    <row r="487" spans="15:22" x14ac:dyDescent="0.5">
      <c r="O487" s="16">
        <f t="shared" si="21"/>
        <v>0</v>
      </c>
      <c r="P487" s="16" t="e">
        <f>IF($C487&lt;16,MAX($E487:$G487)/($D487^0.727399687532279)*'Hintergrund Berechnung'!$I$3165,MAX($E487:$G487)/($D487^0.727399687532279)*'Hintergrund Berechnung'!$I$3166)</f>
        <v>#DIV/0!</v>
      </c>
      <c r="Q487" s="16" t="e">
        <f>IF($C487&lt;16,MAX($H487:$J487)/($D487^0.727399687532279)*'Hintergrund Berechnung'!$I$3165,MAX($H487:$J487)/($D487^0.727399687532279)*'Hintergrund Berechnung'!$I$3166)</f>
        <v>#DIV/0!</v>
      </c>
      <c r="R487" s="16" t="e">
        <f t="shared" si="22"/>
        <v>#DIV/0!</v>
      </c>
      <c r="S487" s="16" t="e">
        <f>ROUND(IF(C487&lt;16,$K487/($D487^0.515518364833551)*'Hintergrund Berechnung'!$K$3165,$K487/($D487^0.515518364833551)*'Hintergrund Berechnung'!$K$3166),0)</f>
        <v>#DIV/0!</v>
      </c>
      <c r="T487" s="16">
        <f>ROUND(IF(C487&lt;16,$L487*'Hintergrund Berechnung'!$L$3165,$L487*'Hintergrund Berechnung'!$L$3166),0)</f>
        <v>0</v>
      </c>
      <c r="U487" s="16">
        <f>ROUND(IF(C487&lt;16,IF(M487&gt;0,(25-$M487)*'Hintergrund Berechnung'!$M$3165,0),IF(M487&gt;0,(25-$M487)*'Hintergrund Berechnung'!$M$3166,0)),0)</f>
        <v>0</v>
      </c>
      <c r="V487" s="18" t="e">
        <f t="shared" si="23"/>
        <v>#DIV/0!</v>
      </c>
    </row>
    <row r="488" spans="15:22" x14ac:dyDescent="0.5">
      <c r="O488" s="16">
        <f t="shared" si="21"/>
        <v>0</v>
      </c>
      <c r="P488" s="16" t="e">
        <f>IF($C488&lt;16,MAX($E488:$G488)/($D488^0.727399687532279)*'Hintergrund Berechnung'!$I$3165,MAX($E488:$G488)/($D488^0.727399687532279)*'Hintergrund Berechnung'!$I$3166)</f>
        <v>#DIV/0!</v>
      </c>
      <c r="Q488" s="16" t="e">
        <f>IF($C488&lt;16,MAX($H488:$J488)/($D488^0.727399687532279)*'Hintergrund Berechnung'!$I$3165,MAX($H488:$J488)/($D488^0.727399687532279)*'Hintergrund Berechnung'!$I$3166)</f>
        <v>#DIV/0!</v>
      </c>
      <c r="R488" s="16" t="e">
        <f t="shared" si="22"/>
        <v>#DIV/0!</v>
      </c>
      <c r="S488" s="16" t="e">
        <f>ROUND(IF(C488&lt;16,$K488/($D488^0.515518364833551)*'Hintergrund Berechnung'!$K$3165,$K488/($D488^0.515518364833551)*'Hintergrund Berechnung'!$K$3166),0)</f>
        <v>#DIV/0!</v>
      </c>
      <c r="T488" s="16">
        <f>ROUND(IF(C488&lt;16,$L488*'Hintergrund Berechnung'!$L$3165,$L488*'Hintergrund Berechnung'!$L$3166),0)</f>
        <v>0</v>
      </c>
      <c r="U488" s="16">
        <f>ROUND(IF(C488&lt;16,IF(M488&gt;0,(25-$M488)*'Hintergrund Berechnung'!$M$3165,0),IF(M488&gt;0,(25-$M488)*'Hintergrund Berechnung'!$M$3166,0)),0)</f>
        <v>0</v>
      </c>
      <c r="V488" s="18" t="e">
        <f t="shared" si="23"/>
        <v>#DIV/0!</v>
      </c>
    </row>
    <row r="489" spans="15:22" x14ac:dyDescent="0.5">
      <c r="O489" s="16">
        <f t="shared" si="21"/>
        <v>0</v>
      </c>
      <c r="P489" s="16" t="e">
        <f>IF($C489&lt;16,MAX($E489:$G489)/($D489^0.727399687532279)*'Hintergrund Berechnung'!$I$3165,MAX($E489:$G489)/($D489^0.727399687532279)*'Hintergrund Berechnung'!$I$3166)</f>
        <v>#DIV/0!</v>
      </c>
      <c r="Q489" s="16" t="e">
        <f>IF($C489&lt;16,MAX($H489:$J489)/($D489^0.727399687532279)*'Hintergrund Berechnung'!$I$3165,MAX($H489:$J489)/($D489^0.727399687532279)*'Hintergrund Berechnung'!$I$3166)</f>
        <v>#DIV/0!</v>
      </c>
      <c r="R489" s="16" t="e">
        <f t="shared" si="22"/>
        <v>#DIV/0!</v>
      </c>
      <c r="S489" s="16" t="e">
        <f>ROUND(IF(C489&lt;16,$K489/($D489^0.515518364833551)*'Hintergrund Berechnung'!$K$3165,$K489/($D489^0.515518364833551)*'Hintergrund Berechnung'!$K$3166),0)</f>
        <v>#DIV/0!</v>
      </c>
      <c r="T489" s="16">
        <f>ROUND(IF(C489&lt;16,$L489*'Hintergrund Berechnung'!$L$3165,$L489*'Hintergrund Berechnung'!$L$3166),0)</f>
        <v>0</v>
      </c>
      <c r="U489" s="16">
        <f>ROUND(IF(C489&lt;16,IF(M489&gt;0,(25-$M489)*'Hintergrund Berechnung'!$M$3165,0),IF(M489&gt;0,(25-$M489)*'Hintergrund Berechnung'!$M$3166,0)),0)</f>
        <v>0</v>
      </c>
      <c r="V489" s="18" t="e">
        <f t="shared" si="23"/>
        <v>#DIV/0!</v>
      </c>
    </row>
    <row r="490" spans="15:22" x14ac:dyDescent="0.5">
      <c r="O490" s="16">
        <f t="shared" si="21"/>
        <v>0</v>
      </c>
      <c r="P490" s="16" t="e">
        <f>IF($C490&lt;16,MAX($E490:$G490)/($D490^0.727399687532279)*'Hintergrund Berechnung'!$I$3165,MAX($E490:$G490)/($D490^0.727399687532279)*'Hintergrund Berechnung'!$I$3166)</f>
        <v>#DIV/0!</v>
      </c>
      <c r="Q490" s="16" t="e">
        <f>IF($C490&lt;16,MAX($H490:$J490)/($D490^0.727399687532279)*'Hintergrund Berechnung'!$I$3165,MAX($H490:$J490)/($D490^0.727399687532279)*'Hintergrund Berechnung'!$I$3166)</f>
        <v>#DIV/0!</v>
      </c>
      <c r="R490" s="16" t="e">
        <f t="shared" si="22"/>
        <v>#DIV/0!</v>
      </c>
      <c r="S490" s="16" t="e">
        <f>ROUND(IF(C490&lt;16,$K490/($D490^0.515518364833551)*'Hintergrund Berechnung'!$K$3165,$K490/($D490^0.515518364833551)*'Hintergrund Berechnung'!$K$3166),0)</f>
        <v>#DIV/0!</v>
      </c>
      <c r="T490" s="16">
        <f>ROUND(IF(C490&lt;16,$L490*'Hintergrund Berechnung'!$L$3165,$L490*'Hintergrund Berechnung'!$L$3166),0)</f>
        <v>0</v>
      </c>
      <c r="U490" s="16">
        <f>ROUND(IF(C490&lt;16,IF(M490&gt;0,(25-$M490)*'Hintergrund Berechnung'!$M$3165,0),IF(M490&gt;0,(25-$M490)*'Hintergrund Berechnung'!$M$3166,0)),0)</f>
        <v>0</v>
      </c>
      <c r="V490" s="18" t="e">
        <f t="shared" si="23"/>
        <v>#DIV/0!</v>
      </c>
    </row>
    <row r="491" spans="15:22" x14ac:dyDescent="0.5">
      <c r="O491" s="16">
        <f t="shared" si="21"/>
        <v>0</v>
      </c>
      <c r="P491" s="16" t="e">
        <f>IF($C491&lt;16,MAX($E491:$G491)/($D491^0.727399687532279)*'Hintergrund Berechnung'!$I$3165,MAX($E491:$G491)/($D491^0.727399687532279)*'Hintergrund Berechnung'!$I$3166)</f>
        <v>#DIV/0!</v>
      </c>
      <c r="Q491" s="16" t="e">
        <f>IF($C491&lt;16,MAX($H491:$J491)/($D491^0.727399687532279)*'Hintergrund Berechnung'!$I$3165,MAX($H491:$J491)/($D491^0.727399687532279)*'Hintergrund Berechnung'!$I$3166)</f>
        <v>#DIV/0!</v>
      </c>
      <c r="R491" s="16" t="e">
        <f t="shared" si="22"/>
        <v>#DIV/0!</v>
      </c>
      <c r="S491" s="16" t="e">
        <f>ROUND(IF(C491&lt;16,$K491/($D491^0.515518364833551)*'Hintergrund Berechnung'!$K$3165,$K491/($D491^0.515518364833551)*'Hintergrund Berechnung'!$K$3166),0)</f>
        <v>#DIV/0!</v>
      </c>
      <c r="T491" s="16">
        <f>ROUND(IF(C491&lt;16,$L491*'Hintergrund Berechnung'!$L$3165,$L491*'Hintergrund Berechnung'!$L$3166),0)</f>
        <v>0</v>
      </c>
      <c r="U491" s="16">
        <f>ROUND(IF(C491&lt;16,IF(M491&gt;0,(25-$M491)*'Hintergrund Berechnung'!$M$3165,0),IF(M491&gt;0,(25-$M491)*'Hintergrund Berechnung'!$M$3166,0)),0)</f>
        <v>0</v>
      </c>
      <c r="V491" s="18" t="e">
        <f t="shared" si="23"/>
        <v>#DIV/0!</v>
      </c>
    </row>
    <row r="492" spans="15:22" x14ac:dyDescent="0.5">
      <c r="O492" s="16">
        <f t="shared" si="21"/>
        <v>0</v>
      </c>
      <c r="P492" s="16" t="e">
        <f>IF($C492&lt;16,MAX($E492:$G492)/($D492^0.727399687532279)*'Hintergrund Berechnung'!$I$3165,MAX($E492:$G492)/($D492^0.727399687532279)*'Hintergrund Berechnung'!$I$3166)</f>
        <v>#DIV/0!</v>
      </c>
      <c r="Q492" s="16" t="e">
        <f>IF($C492&lt;16,MAX($H492:$J492)/($D492^0.727399687532279)*'Hintergrund Berechnung'!$I$3165,MAX($H492:$J492)/($D492^0.727399687532279)*'Hintergrund Berechnung'!$I$3166)</f>
        <v>#DIV/0!</v>
      </c>
      <c r="R492" s="16" t="e">
        <f t="shared" si="22"/>
        <v>#DIV/0!</v>
      </c>
      <c r="S492" s="16" t="e">
        <f>ROUND(IF(C492&lt;16,$K492/($D492^0.515518364833551)*'Hintergrund Berechnung'!$K$3165,$K492/($D492^0.515518364833551)*'Hintergrund Berechnung'!$K$3166),0)</f>
        <v>#DIV/0!</v>
      </c>
      <c r="T492" s="16">
        <f>ROUND(IF(C492&lt;16,$L492*'Hintergrund Berechnung'!$L$3165,$L492*'Hintergrund Berechnung'!$L$3166),0)</f>
        <v>0</v>
      </c>
      <c r="U492" s="16">
        <f>ROUND(IF(C492&lt;16,IF(M492&gt;0,(25-$M492)*'Hintergrund Berechnung'!$M$3165,0),IF(M492&gt;0,(25-$M492)*'Hintergrund Berechnung'!$M$3166,0)),0)</f>
        <v>0</v>
      </c>
      <c r="V492" s="18" t="e">
        <f t="shared" si="23"/>
        <v>#DIV/0!</v>
      </c>
    </row>
    <row r="493" spans="15:22" x14ac:dyDescent="0.5">
      <c r="O493" s="16">
        <f t="shared" si="21"/>
        <v>0</v>
      </c>
      <c r="P493" s="16" t="e">
        <f>IF($C493&lt;16,MAX($E493:$G493)/($D493^0.727399687532279)*'Hintergrund Berechnung'!$I$3165,MAX($E493:$G493)/($D493^0.727399687532279)*'Hintergrund Berechnung'!$I$3166)</f>
        <v>#DIV/0!</v>
      </c>
      <c r="Q493" s="16" t="e">
        <f>IF($C493&lt;16,MAX($H493:$J493)/($D493^0.727399687532279)*'Hintergrund Berechnung'!$I$3165,MAX($H493:$J493)/($D493^0.727399687532279)*'Hintergrund Berechnung'!$I$3166)</f>
        <v>#DIV/0!</v>
      </c>
      <c r="R493" s="16" t="e">
        <f t="shared" si="22"/>
        <v>#DIV/0!</v>
      </c>
      <c r="S493" s="16" t="e">
        <f>ROUND(IF(C493&lt;16,$K493/($D493^0.515518364833551)*'Hintergrund Berechnung'!$K$3165,$K493/($D493^0.515518364833551)*'Hintergrund Berechnung'!$K$3166),0)</f>
        <v>#DIV/0!</v>
      </c>
      <c r="T493" s="16">
        <f>ROUND(IF(C493&lt;16,$L493*'Hintergrund Berechnung'!$L$3165,$L493*'Hintergrund Berechnung'!$L$3166),0)</f>
        <v>0</v>
      </c>
      <c r="U493" s="16">
        <f>ROUND(IF(C493&lt;16,IF(M493&gt;0,(25-$M493)*'Hintergrund Berechnung'!$M$3165,0),IF(M493&gt;0,(25-$M493)*'Hintergrund Berechnung'!$M$3166,0)),0)</f>
        <v>0</v>
      </c>
      <c r="V493" s="18" t="e">
        <f t="shared" si="23"/>
        <v>#DIV/0!</v>
      </c>
    </row>
    <row r="494" spans="15:22" x14ac:dyDescent="0.5">
      <c r="O494" s="16">
        <f t="shared" si="21"/>
        <v>0</v>
      </c>
      <c r="P494" s="16" t="e">
        <f>IF($C494&lt;16,MAX($E494:$G494)/($D494^0.727399687532279)*'Hintergrund Berechnung'!$I$3165,MAX($E494:$G494)/($D494^0.727399687532279)*'Hintergrund Berechnung'!$I$3166)</f>
        <v>#DIV/0!</v>
      </c>
      <c r="Q494" s="16" t="e">
        <f>IF($C494&lt;16,MAX($H494:$J494)/($D494^0.727399687532279)*'Hintergrund Berechnung'!$I$3165,MAX($H494:$J494)/($D494^0.727399687532279)*'Hintergrund Berechnung'!$I$3166)</f>
        <v>#DIV/0!</v>
      </c>
      <c r="R494" s="16" t="e">
        <f t="shared" si="22"/>
        <v>#DIV/0!</v>
      </c>
      <c r="S494" s="16" t="e">
        <f>ROUND(IF(C494&lt;16,$K494/($D494^0.515518364833551)*'Hintergrund Berechnung'!$K$3165,$K494/($D494^0.515518364833551)*'Hintergrund Berechnung'!$K$3166),0)</f>
        <v>#DIV/0!</v>
      </c>
      <c r="T494" s="16">
        <f>ROUND(IF(C494&lt;16,$L494*'Hintergrund Berechnung'!$L$3165,$L494*'Hintergrund Berechnung'!$L$3166),0)</f>
        <v>0</v>
      </c>
      <c r="U494" s="16">
        <f>ROUND(IF(C494&lt;16,IF(M494&gt;0,(25-$M494)*'Hintergrund Berechnung'!$M$3165,0),IF(M494&gt;0,(25-$M494)*'Hintergrund Berechnung'!$M$3166,0)),0)</f>
        <v>0</v>
      </c>
      <c r="V494" s="18" t="e">
        <f t="shared" si="23"/>
        <v>#DIV/0!</v>
      </c>
    </row>
    <row r="495" spans="15:22" x14ac:dyDescent="0.5">
      <c r="O495" s="16">
        <f t="shared" si="21"/>
        <v>0</v>
      </c>
      <c r="P495" s="16" t="e">
        <f>IF($C495&lt;16,MAX($E495:$G495)/($D495^0.727399687532279)*'Hintergrund Berechnung'!$I$3165,MAX($E495:$G495)/($D495^0.727399687532279)*'Hintergrund Berechnung'!$I$3166)</f>
        <v>#DIV/0!</v>
      </c>
      <c r="Q495" s="16" t="e">
        <f>IF($C495&lt;16,MAX($H495:$J495)/($D495^0.727399687532279)*'Hintergrund Berechnung'!$I$3165,MAX($H495:$J495)/($D495^0.727399687532279)*'Hintergrund Berechnung'!$I$3166)</f>
        <v>#DIV/0!</v>
      </c>
      <c r="R495" s="16" t="e">
        <f t="shared" si="22"/>
        <v>#DIV/0!</v>
      </c>
      <c r="S495" s="16" t="e">
        <f>ROUND(IF(C495&lt;16,$K495/($D495^0.515518364833551)*'Hintergrund Berechnung'!$K$3165,$K495/($D495^0.515518364833551)*'Hintergrund Berechnung'!$K$3166),0)</f>
        <v>#DIV/0!</v>
      </c>
      <c r="T495" s="16">
        <f>ROUND(IF(C495&lt;16,$L495*'Hintergrund Berechnung'!$L$3165,$L495*'Hintergrund Berechnung'!$L$3166),0)</f>
        <v>0</v>
      </c>
      <c r="U495" s="16">
        <f>ROUND(IF(C495&lt;16,IF(M495&gt;0,(25-$M495)*'Hintergrund Berechnung'!$M$3165,0),IF(M495&gt;0,(25-$M495)*'Hintergrund Berechnung'!$M$3166,0)),0)</f>
        <v>0</v>
      </c>
      <c r="V495" s="18" t="e">
        <f t="shared" si="23"/>
        <v>#DIV/0!</v>
      </c>
    </row>
    <row r="496" spans="15:22" x14ac:dyDescent="0.5">
      <c r="O496" s="16">
        <f t="shared" si="21"/>
        <v>0</v>
      </c>
      <c r="P496" s="16" t="e">
        <f>IF($C496&lt;16,MAX($E496:$G496)/($D496^0.727399687532279)*'Hintergrund Berechnung'!$I$3165,MAX($E496:$G496)/($D496^0.727399687532279)*'Hintergrund Berechnung'!$I$3166)</f>
        <v>#DIV/0!</v>
      </c>
      <c r="Q496" s="16" t="e">
        <f>IF($C496&lt;16,MAX($H496:$J496)/($D496^0.727399687532279)*'Hintergrund Berechnung'!$I$3165,MAX($H496:$J496)/($D496^0.727399687532279)*'Hintergrund Berechnung'!$I$3166)</f>
        <v>#DIV/0!</v>
      </c>
      <c r="R496" s="16" t="e">
        <f t="shared" si="22"/>
        <v>#DIV/0!</v>
      </c>
      <c r="S496" s="16" t="e">
        <f>ROUND(IF(C496&lt;16,$K496/($D496^0.515518364833551)*'Hintergrund Berechnung'!$K$3165,$K496/($D496^0.515518364833551)*'Hintergrund Berechnung'!$K$3166),0)</f>
        <v>#DIV/0!</v>
      </c>
      <c r="T496" s="16">
        <f>ROUND(IF(C496&lt;16,$L496*'Hintergrund Berechnung'!$L$3165,$L496*'Hintergrund Berechnung'!$L$3166),0)</f>
        <v>0</v>
      </c>
      <c r="U496" s="16">
        <f>ROUND(IF(C496&lt;16,IF(M496&gt;0,(25-$M496)*'Hintergrund Berechnung'!$M$3165,0),IF(M496&gt;0,(25-$M496)*'Hintergrund Berechnung'!$M$3166,0)),0)</f>
        <v>0</v>
      </c>
      <c r="V496" s="18" t="e">
        <f t="shared" si="23"/>
        <v>#DIV/0!</v>
      </c>
    </row>
    <row r="497" spans="15:22" x14ac:dyDescent="0.5">
      <c r="O497" s="16">
        <f t="shared" si="21"/>
        <v>0</v>
      </c>
      <c r="P497" s="16" t="e">
        <f>IF($C497&lt;16,MAX($E497:$G497)/($D497^0.727399687532279)*'Hintergrund Berechnung'!$I$3165,MAX($E497:$G497)/($D497^0.727399687532279)*'Hintergrund Berechnung'!$I$3166)</f>
        <v>#DIV/0!</v>
      </c>
      <c r="Q497" s="16" t="e">
        <f>IF($C497&lt;16,MAX($H497:$J497)/($D497^0.727399687532279)*'Hintergrund Berechnung'!$I$3165,MAX($H497:$J497)/($D497^0.727399687532279)*'Hintergrund Berechnung'!$I$3166)</f>
        <v>#DIV/0!</v>
      </c>
      <c r="R497" s="16" t="e">
        <f t="shared" si="22"/>
        <v>#DIV/0!</v>
      </c>
      <c r="S497" s="16" t="e">
        <f>ROUND(IF(C497&lt;16,$K497/($D497^0.515518364833551)*'Hintergrund Berechnung'!$K$3165,$K497/($D497^0.515518364833551)*'Hintergrund Berechnung'!$K$3166),0)</f>
        <v>#DIV/0!</v>
      </c>
      <c r="T497" s="16">
        <f>ROUND(IF(C497&lt;16,$L497*'Hintergrund Berechnung'!$L$3165,$L497*'Hintergrund Berechnung'!$L$3166),0)</f>
        <v>0</v>
      </c>
      <c r="U497" s="16">
        <f>ROUND(IF(C497&lt;16,IF(M497&gt;0,(25-$M497)*'Hintergrund Berechnung'!$M$3165,0),IF(M497&gt;0,(25-$M497)*'Hintergrund Berechnung'!$M$3166,0)),0)</f>
        <v>0</v>
      </c>
      <c r="V497" s="18" t="e">
        <f t="shared" si="23"/>
        <v>#DIV/0!</v>
      </c>
    </row>
    <row r="498" spans="15:22" x14ac:dyDescent="0.5">
      <c r="O498" s="16">
        <f t="shared" si="21"/>
        <v>0</v>
      </c>
      <c r="P498" s="16" t="e">
        <f>IF($C498&lt;16,MAX($E498:$G498)/($D498^0.727399687532279)*'Hintergrund Berechnung'!$I$3165,MAX($E498:$G498)/($D498^0.727399687532279)*'Hintergrund Berechnung'!$I$3166)</f>
        <v>#DIV/0!</v>
      </c>
      <c r="Q498" s="16" t="e">
        <f>IF($C498&lt;16,MAX($H498:$J498)/($D498^0.727399687532279)*'Hintergrund Berechnung'!$I$3165,MAX($H498:$J498)/($D498^0.727399687532279)*'Hintergrund Berechnung'!$I$3166)</f>
        <v>#DIV/0!</v>
      </c>
      <c r="R498" s="16" t="e">
        <f t="shared" si="22"/>
        <v>#DIV/0!</v>
      </c>
      <c r="S498" s="16" t="e">
        <f>ROUND(IF(C498&lt;16,$K498/($D498^0.515518364833551)*'Hintergrund Berechnung'!$K$3165,$K498/($D498^0.515518364833551)*'Hintergrund Berechnung'!$K$3166),0)</f>
        <v>#DIV/0!</v>
      </c>
      <c r="T498" s="16">
        <f>ROUND(IF(C498&lt;16,$L498*'Hintergrund Berechnung'!$L$3165,$L498*'Hintergrund Berechnung'!$L$3166),0)</f>
        <v>0</v>
      </c>
      <c r="U498" s="16">
        <f>ROUND(IF(C498&lt;16,IF(M498&gt;0,(25-$M498)*'Hintergrund Berechnung'!$M$3165,0),IF(M498&gt;0,(25-$M498)*'Hintergrund Berechnung'!$M$3166,0)),0)</f>
        <v>0</v>
      </c>
      <c r="V498" s="18" t="e">
        <f t="shared" si="23"/>
        <v>#DIV/0!</v>
      </c>
    </row>
    <row r="499" spans="15:22" x14ac:dyDescent="0.5">
      <c r="O499" s="16">
        <f t="shared" si="21"/>
        <v>0</v>
      </c>
      <c r="P499" s="16" t="e">
        <f>IF($C499&lt;16,MAX($E499:$G499)/($D499^0.727399687532279)*'Hintergrund Berechnung'!$I$3165,MAX($E499:$G499)/($D499^0.727399687532279)*'Hintergrund Berechnung'!$I$3166)</f>
        <v>#DIV/0!</v>
      </c>
      <c r="Q499" s="16" t="e">
        <f>IF($C499&lt;16,MAX($H499:$J499)/($D499^0.727399687532279)*'Hintergrund Berechnung'!$I$3165,MAX($H499:$J499)/($D499^0.727399687532279)*'Hintergrund Berechnung'!$I$3166)</f>
        <v>#DIV/0!</v>
      </c>
      <c r="R499" s="16" t="e">
        <f t="shared" si="22"/>
        <v>#DIV/0!</v>
      </c>
      <c r="S499" s="16" t="e">
        <f>ROUND(IF(C499&lt;16,$K499/($D499^0.515518364833551)*'Hintergrund Berechnung'!$K$3165,$K499/($D499^0.515518364833551)*'Hintergrund Berechnung'!$K$3166),0)</f>
        <v>#DIV/0!</v>
      </c>
      <c r="T499" s="16">
        <f>ROUND(IF(C499&lt;16,$L499*'Hintergrund Berechnung'!$L$3165,$L499*'Hintergrund Berechnung'!$L$3166),0)</f>
        <v>0</v>
      </c>
      <c r="U499" s="16">
        <f>ROUND(IF(C499&lt;16,IF(M499&gt;0,(25-$M499)*'Hintergrund Berechnung'!$M$3165,0),IF(M499&gt;0,(25-$M499)*'Hintergrund Berechnung'!$M$3166,0)),0)</f>
        <v>0</v>
      </c>
      <c r="V499" s="18" t="e">
        <f t="shared" si="23"/>
        <v>#DIV/0!</v>
      </c>
    </row>
    <row r="500" spans="15:22" x14ac:dyDescent="0.5">
      <c r="O500" s="16">
        <f t="shared" si="21"/>
        <v>0</v>
      </c>
      <c r="P500" s="16" t="e">
        <f>IF($C500&lt;16,MAX($E500:$G500)/($D500^0.727399687532279)*'Hintergrund Berechnung'!$I$3165,MAX($E500:$G500)/($D500^0.727399687532279)*'Hintergrund Berechnung'!$I$3166)</f>
        <v>#DIV/0!</v>
      </c>
      <c r="Q500" s="16" t="e">
        <f>IF($C500&lt;16,MAX($H500:$J500)/($D500^0.727399687532279)*'Hintergrund Berechnung'!$I$3165,MAX($H500:$J500)/($D500^0.727399687532279)*'Hintergrund Berechnung'!$I$3166)</f>
        <v>#DIV/0!</v>
      </c>
      <c r="R500" s="16" t="e">
        <f t="shared" si="22"/>
        <v>#DIV/0!</v>
      </c>
      <c r="S500" s="16" t="e">
        <f>ROUND(IF(C500&lt;16,$K500/($D500^0.515518364833551)*'Hintergrund Berechnung'!$K$3165,$K500/($D500^0.515518364833551)*'Hintergrund Berechnung'!$K$3166),0)</f>
        <v>#DIV/0!</v>
      </c>
      <c r="T500" s="16">
        <f>ROUND(IF(C500&lt;16,$L500*'Hintergrund Berechnung'!$L$3165,$L500*'Hintergrund Berechnung'!$L$3166),0)</f>
        <v>0</v>
      </c>
      <c r="U500" s="16">
        <f>ROUND(IF(C500&lt;16,IF(M500&gt;0,(25-$M500)*'Hintergrund Berechnung'!$M$3165,0),IF(M500&gt;0,(25-$M500)*'Hintergrund Berechnung'!$M$3166,0)),0)</f>
        <v>0</v>
      </c>
      <c r="V500" s="18" t="e">
        <f t="shared" si="23"/>
        <v>#DIV/0!</v>
      </c>
    </row>
    <row r="501" spans="15:22" x14ac:dyDescent="0.5">
      <c r="O501" s="16">
        <f t="shared" si="21"/>
        <v>0</v>
      </c>
      <c r="P501" s="16" t="e">
        <f>IF($C501&lt;16,MAX($E501:$G501)/($D501^0.727399687532279)*'Hintergrund Berechnung'!$I$3165,MAX($E501:$G501)/($D501^0.727399687532279)*'Hintergrund Berechnung'!$I$3166)</f>
        <v>#DIV/0!</v>
      </c>
      <c r="Q501" s="16" t="e">
        <f>IF($C501&lt;16,MAX($H501:$J501)/($D501^0.727399687532279)*'Hintergrund Berechnung'!$I$3165,MAX($H501:$J501)/($D501^0.727399687532279)*'Hintergrund Berechnung'!$I$3166)</f>
        <v>#DIV/0!</v>
      </c>
      <c r="R501" s="16" t="e">
        <f t="shared" si="22"/>
        <v>#DIV/0!</v>
      </c>
      <c r="S501" s="16" t="e">
        <f>ROUND(IF(C501&lt;16,$K501/($D501^0.515518364833551)*'Hintergrund Berechnung'!$K$3165,$K501/($D501^0.515518364833551)*'Hintergrund Berechnung'!$K$3166),0)</f>
        <v>#DIV/0!</v>
      </c>
      <c r="T501" s="16">
        <f>ROUND(IF(C501&lt;16,$L501*'Hintergrund Berechnung'!$L$3165,$L501*'Hintergrund Berechnung'!$L$3166),0)</f>
        <v>0</v>
      </c>
      <c r="U501" s="16">
        <f>ROUND(IF(C501&lt;16,IF(M501&gt;0,(25-$M501)*'Hintergrund Berechnung'!$M$3165,0),IF(M501&gt;0,(25-$M501)*'Hintergrund Berechnung'!$M$3166,0)),0)</f>
        <v>0</v>
      </c>
      <c r="V501" s="18" t="e">
        <f t="shared" si="23"/>
        <v>#DIV/0!</v>
      </c>
    </row>
    <row r="502" spans="15:22" x14ac:dyDescent="0.5">
      <c r="O502" s="16">
        <f t="shared" si="21"/>
        <v>0</v>
      </c>
      <c r="P502" s="16" t="e">
        <f>IF($C502&lt;16,MAX($E502:$G502)/($D502^0.727399687532279)*'Hintergrund Berechnung'!$I$3165,MAX($E502:$G502)/($D502^0.727399687532279)*'Hintergrund Berechnung'!$I$3166)</f>
        <v>#DIV/0!</v>
      </c>
      <c r="Q502" s="16" t="e">
        <f>IF($C502&lt;16,MAX($H502:$J502)/($D502^0.727399687532279)*'Hintergrund Berechnung'!$I$3165,MAX($H502:$J502)/($D502^0.727399687532279)*'Hintergrund Berechnung'!$I$3166)</f>
        <v>#DIV/0!</v>
      </c>
      <c r="R502" s="16" t="e">
        <f t="shared" si="22"/>
        <v>#DIV/0!</v>
      </c>
      <c r="S502" s="16" t="e">
        <f>ROUND(IF(C502&lt;16,$K502/($D502^0.515518364833551)*'Hintergrund Berechnung'!$K$3165,$K502/($D502^0.515518364833551)*'Hintergrund Berechnung'!$K$3166),0)</f>
        <v>#DIV/0!</v>
      </c>
      <c r="T502" s="16">
        <f>ROUND(IF(C502&lt;16,$L502*'Hintergrund Berechnung'!$L$3165,$L502*'Hintergrund Berechnung'!$L$3166),0)</f>
        <v>0</v>
      </c>
      <c r="U502" s="16">
        <f>ROUND(IF(C502&lt;16,IF(M502&gt;0,(25-$M502)*'Hintergrund Berechnung'!$M$3165,0),IF(M502&gt;0,(25-$M502)*'Hintergrund Berechnung'!$M$3166,0)),0)</f>
        <v>0</v>
      </c>
      <c r="V502" s="18" t="e">
        <f t="shared" si="23"/>
        <v>#DIV/0!</v>
      </c>
    </row>
    <row r="503" spans="15:22" x14ac:dyDescent="0.5">
      <c r="O503" s="16">
        <f t="shared" si="21"/>
        <v>0</v>
      </c>
      <c r="P503" s="16" t="e">
        <f>IF($C503&lt;16,MAX($E503:$G503)/($D503^0.727399687532279)*'Hintergrund Berechnung'!$I$3165,MAX($E503:$G503)/($D503^0.727399687532279)*'Hintergrund Berechnung'!$I$3166)</f>
        <v>#DIV/0!</v>
      </c>
      <c r="Q503" s="16" t="e">
        <f>IF($C503&lt;16,MAX($H503:$J503)/($D503^0.727399687532279)*'Hintergrund Berechnung'!$I$3165,MAX($H503:$J503)/($D503^0.727399687532279)*'Hintergrund Berechnung'!$I$3166)</f>
        <v>#DIV/0!</v>
      </c>
      <c r="R503" s="16" t="e">
        <f t="shared" si="22"/>
        <v>#DIV/0!</v>
      </c>
      <c r="S503" s="16" t="e">
        <f>ROUND(IF(C503&lt;16,$K503/($D503^0.515518364833551)*'Hintergrund Berechnung'!$K$3165,$K503/($D503^0.515518364833551)*'Hintergrund Berechnung'!$K$3166),0)</f>
        <v>#DIV/0!</v>
      </c>
      <c r="T503" s="16">
        <f>ROUND(IF(C503&lt;16,$L503*'Hintergrund Berechnung'!$L$3165,$L503*'Hintergrund Berechnung'!$L$3166),0)</f>
        <v>0</v>
      </c>
      <c r="U503" s="16">
        <f>ROUND(IF(C503&lt;16,IF(M503&gt;0,(25-$M503)*'Hintergrund Berechnung'!$M$3165,0),IF(M503&gt;0,(25-$M503)*'Hintergrund Berechnung'!$M$3166,0)),0)</f>
        <v>0</v>
      </c>
      <c r="V503" s="18" t="e">
        <f t="shared" si="23"/>
        <v>#DIV/0!</v>
      </c>
    </row>
    <row r="504" spans="15:22" x14ac:dyDescent="0.5">
      <c r="O504" s="16">
        <f t="shared" si="21"/>
        <v>0</v>
      </c>
      <c r="P504" s="16" t="e">
        <f>IF($C504&lt;16,MAX($E504:$G504)/($D504^0.727399687532279)*'Hintergrund Berechnung'!$I$3165,MAX($E504:$G504)/($D504^0.727399687532279)*'Hintergrund Berechnung'!$I$3166)</f>
        <v>#DIV/0!</v>
      </c>
      <c r="Q504" s="16" t="e">
        <f>IF($C504&lt;16,MAX($H504:$J504)/($D504^0.727399687532279)*'Hintergrund Berechnung'!$I$3165,MAX($H504:$J504)/($D504^0.727399687532279)*'Hintergrund Berechnung'!$I$3166)</f>
        <v>#DIV/0!</v>
      </c>
      <c r="R504" s="16" t="e">
        <f t="shared" si="22"/>
        <v>#DIV/0!</v>
      </c>
      <c r="S504" s="16" t="e">
        <f>ROUND(IF(C504&lt;16,$K504/($D504^0.515518364833551)*'Hintergrund Berechnung'!$K$3165,$K504/($D504^0.515518364833551)*'Hintergrund Berechnung'!$K$3166),0)</f>
        <v>#DIV/0!</v>
      </c>
      <c r="T504" s="16">
        <f>ROUND(IF(C504&lt;16,$L504*'Hintergrund Berechnung'!$L$3165,$L504*'Hintergrund Berechnung'!$L$3166),0)</f>
        <v>0</v>
      </c>
      <c r="U504" s="16">
        <f>ROUND(IF(C504&lt;16,IF(M504&gt;0,(25-$M504)*'Hintergrund Berechnung'!$M$3165,0),IF(M504&gt;0,(25-$M504)*'Hintergrund Berechnung'!$M$3166,0)),0)</f>
        <v>0</v>
      </c>
      <c r="V504" s="18" t="e">
        <f t="shared" si="23"/>
        <v>#DIV/0!</v>
      </c>
    </row>
    <row r="505" spans="15:22" x14ac:dyDescent="0.5">
      <c r="O505" s="16">
        <f t="shared" si="21"/>
        <v>0</v>
      </c>
      <c r="P505" s="16" t="e">
        <f>IF($C505&lt;16,MAX($E505:$G505)/($D505^0.727399687532279)*'Hintergrund Berechnung'!$I$3165,MAX($E505:$G505)/($D505^0.727399687532279)*'Hintergrund Berechnung'!$I$3166)</f>
        <v>#DIV/0!</v>
      </c>
      <c r="Q505" s="16" t="e">
        <f>IF($C505&lt;16,MAX($H505:$J505)/($D505^0.727399687532279)*'Hintergrund Berechnung'!$I$3165,MAX($H505:$J505)/($D505^0.727399687532279)*'Hintergrund Berechnung'!$I$3166)</f>
        <v>#DIV/0!</v>
      </c>
      <c r="R505" s="16" t="e">
        <f t="shared" si="22"/>
        <v>#DIV/0!</v>
      </c>
      <c r="S505" s="16" t="e">
        <f>ROUND(IF(C505&lt;16,$K505/($D505^0.515518364833551)*'Hintergrund Berechnung'!$K$3165,$K505/($D505^0.515518364833551)*'Hintergrund Berechnung'!$K$3166),0)</f>
        <v>#DIV/0!</v>
      </c>
      <c r="T505" s="16">
        <f>ROUND(IF(C505&lt;16,$L505*'Hintergrund Berechnung'!$L$3165,$L505*'Hintergrund Berechnung'!$L$3166),0)</f>
        <v>0</v>
      </c>
      <c r="U505" s="16">
        <f>ROUND(IF(C505&lt;16,IF(M505&gt;0,(25-$M505)*'Hintergrund Berechnung'!$M$3165,0),IF(M505&gt;0,(25-$M505)*'Hintergrund Berechnung'!$M$3166,0)),0)</f>
        <v>0</v>
      </c>
      <c r="V505" s="18" t="e">
        <f t="shared" si="23"/>
        <v>#DIV/0!</v>
      </c>
    </row>
    <row r="506" spans="15:22" x14ac:dyDescent="0.5">
      <c r="O506" s="16">
        <f t="shared" si="21"/>
        <v>0</v>
      </c>
      <c r="P506" s="16" t="e">
        <f>IF($C506&lt;16,MAX($E506:$G506)/($D506^0.727399687532279)*'Hintergrund Berechnung'!$I$3165,MAX($E506:$G506)/($D506^0.727399687532279)*'Hintergrund Berechnung'!$I$3166)</f>
        <v>#DIV/0!</v>
      </c>
      <c r="Q506" s="16" t="e">
        <f>IF($C506&lt;16,MAX($H506:$J506)/($D506^0.727399687532279)*'Hintergrund Berechnung'!$I$3165,MAX($H506:$J506)/($D506^0.727399687532279)*'Hintergrund Berechnung'!$I$3166)</f>
        <v>#DIV/0!</v>
      </c>
      <c r="R506" s="16" t="e">
        <f t="shared" si="22"/>
        <v>#DIV/0!</v>
      </c>
      <c r="S506" s="16" t="e">
        <f>ROUND(IF(C506&lt;16,$K506/($D506^0.515518364833551)*'Hintergrund Berechnung'!$K$3165,$K506/($D506^0.515518364833551)*'Hintergrund Berechnung'!$K$3166),0)</f>
        <v>#DIV/0!</v>
      </c>
      <c r="T506" s="16">
        <f>ROUND(IF(C506&lt;16,$L506*'Hintergrund Berechnung'!$L$3165,$L506*'Hintergrund Berechnung'!$L$3166),0)</f>
        <v>0</v>
      </c>
      <c r="U506" s="16">
        <f>ROUND(IF(C506&lt;16,IF(M506&gt;0,(25-$M506)*'Hintergrund Berechnung'!$M$3165,0),IF(M506&gt;0,(25-$M506)*'Hintergrund Berechnung'!$M$3166,0)),0)</f>
        <v>0</v>
      </c>
      <c r="V506" s="18" t="e">
        <f t="shared" si="23"/>
        <v>#DIV/0!</v>
      </c>
    </row>
    <row r="507" spans="15:22" x14ac:dyDescent="0.5">
      <c r="O507" s="16">
        <f t="shared" si="21"/>
        <v>0</v>
      </c>
      <c r="P507" s="16" t="e">
        <f>IF($C507&lt;16,MAX($E507:$G507)/($D507^0.727399687532279)*'Hintergrund Berechnung'!$I$3165,MAX($E507:$G507)/($D507^0.727399687532279)*'Hintergrund Berechnung'!$I$3166)</f>
        <v>#DIV/0!</v>
      </c>
      <c r="Q507" s="16" t="e">
        <f>IF($C507&lt;16,MAX($H507:$J507)/($D507^0.727399687532279)*'Hintergrund Berechnung'!$I$3165,MAX($H507:$J507)/($D507^0.727399687532279)*'Hintergrund Berechnung'!$I$3166)</f>
        <v>#DIV/0!</v>
      </c>
      <c r="R507" s="16" t="e">
        <f t="shared" si="22"/>
        <v>#DIV/0!</v>
      </c>
      <c r="S507" s="16" t="e">
        <f>ROUND(IF(C507&lt;16,$K507/($D507^0.515518364833551)*'Hintergrund Berechnung'!$K$3165,$K507/($D507^0.515518364833551)*'Hintergrund Berechnung'!$K$3166),0)</f>
        <v>#DIV/0!</v>
      </c>
      <c r="T507" s="16">
        <f>ROUND(IF(C507&lt;16,$L507*'Hintergrund Berechnung'!$L$3165,$L507*'Hintergrund Berechnung'!$L$3166),0)</f>
        <v>0</v>
      </c>
      <c r="U507" s="16">
        <f>ROUND(IF(C507&lt;16,IF(M507&gt;0,(25-$M507)*'Hintergrund Berechnung'!$M$3165,0),IF(M507&gt;0,(25-$M507)*'Hintergrund Berechnung'!$M$3166,0)),0)</f>
        <v>0</v>
      </c>
      <c r="V507" s="18" t="e">
        <f t="shared" si="23"/>
        <v>#DIV/0!</v>
      </c>
    </row>
    <row r="508" spans="15:22" x14ac:dyDescent="0.5">
      <c r="O508" s="16">
        <f t="shared" si="21"/>
        <v>0</v>
      </c>
      <c r="P508" s="16" t="e">
        <f>IF($C508&lt;16,MAX($E508:$G508)/($D508^0.727399687532279)*'Hintergrund Berechnung'!$I$3165,MAX($E508:$G508)/($D508^0.727399687532279)*'Hintergrund Berechnung'!$I$3166)</f>
        <v>#DIV/0!</v>
      </c>
      <c r="Q508" s="16" t="e">
        <f>IF($C508&lt;16,MAX($H508:$J508)/($D508^0.727399687532279)*'Hintergrund Berechnung'!$I$3165,MAX($H508:$J508)/($D508^0.727399687532279)*'Hintergrund Berechnung'!$I$3166)</f>
        <v>#DIV/0!</v>
      </c>
      <c r="R508" s="16" t="e">
        <f t="shared" si="22"/>
        <v>#DIV/0!</v>
      </c>
      <c r="S508" s="16" t="e">
        <f>ROUND(IF(C508&lt;16,$K508/($D508^0.515518364833551)*'Hintergrund Berechnung'!$K$3165,$K508/($D508^0.515518364833551)*'Hintergrund Berechnung'!$K$3166),0)</f>
        <v>#DIV/0!</v>
      </c>
      <c r="T508" s="16">
        <f>ROUND(IF(C508&lt;16,$L508*'Hintergrund Berechnung'!$L$3165,$L508*'Hintergrund Berechnung'!$L$3166),0)</f>
        <v>0</v>
      </c>
      <c r="U508" s="16">
        <f>ROUND(IF(C508&lt;16,IF(M508&gt;0,(25-$M508)*'Hintergrund Berechnung'!$M$3165,0),IF(M508&gt;0,(25-$M508)*'Hintergrund Berechnung'!$M$3166,0)),0)</f>
        <v>0</v>
      </c>
      <c r="V508" s="18" t="e">
        <f t="shared" si="23"/>
        <v>#DIV/0!</v>
      </c>
    </row>
    <row r="509" spans="15:22" x14ac:dyDescent="0.5">
      <c r="O509" s="16">
        <f t="shared" si="21"/>
        <v>0</v>
      </c>
      <c r="P509" s="16" t="e">
        <f>IF($C509&lt;16,MAX($E509:$G509)/($D509^0.727399687532279)*'Hintergrund Berechnung'!$I$3165,MAX($E509:$G509)/($D509^0.727399687532279)*'Hintergrund Berechnung'!$I$3166)</f>
        <v>#DIV/0!</v>
      </c>
      <c r="Q509" s="16" t="e">
        <f>IF($C509&lt;16,MAX($H509:$J509)/($D509^0.727399687532279)*'Hintergrund Berechnung'!$I$3165,MAX($H509:$J509)/($D509^0.727399687532279)*'Hintergrund Berechnung'!$I$3166)</f>
        <v>#DIV/0!</v>
      </c>
      <c r="R509" s="16" t="e">
        <f t="shared" si="22"/>
        <v>#DIV/0!</v>
      </c>
      <c r="S509" s="16" t="e">
        <f>ROUND(IF(C509&lt;16,$K509/($D509^0.515518364833551)*'Hintergrund Berechnung'!$K$3165,$K509/($D509^0.515518364833551)*'Hintergrund Berechnung'!$K$3166),0)</f>
        <v>#DIV/0!</v>
      </c>
      <c r="T509" s="16">
        <f>ROUND(IF(C509&lt;16,$L509*'Hintergrund Berechnung'!$L$3165,$L509*'Hintergrund Berechnung'!$L$3166),0)</f>
        <v>0</v>
      </c>
      <c r="U509" s="16">
        <f>ROUND(IF(C509&lt;16,IF(M509&gt;0,(25-$M509)*'Hintergrund Berechnung'!$M$3165,0),IF(M509&gt;0,(25-$M509)*'Hintergrund Berechnung'!$M$3166,0)),0)</f>
        <v>0</v>
      </c>
      <c r="V509" s="18" t="e">
        <f t="shared" si="23"/>
        <v>#DIV/0!</v>
      </c>
    </row>
    <row r="510" spans="15:22" x14ac:dyDescent="0.5">
      <c r="O510" s="16">
        <f t="shared" si="21"/>
        <v>0</v>
      </c>
      <c r="P510" s="16" t="e">
        <f>IF($C510&lt;16,MAX($E510:$G510)/($D510^0.727399687532279)*'Hintergrund Berechnung'!$I$3165,MAX($E510:$G510)/($D510^0.727399687532279)*'Hintergrund Berechnung'!$I$3166)</f>
        <v>#DIV/0!</v>
      </c>
      <c r="Q510" s="16" t="e">
        <f>IF($C510&lt;16,MAX($H510:$J510)/($D510^0.727399687532279)*'Hintergrund Berechnung'!$I$3165,MAX($H510:$J510)/($D510^0.727399687532279)*'Hintergrund Berechnung'!$I$3166)</f>
        <v>#DIV/0!</v>
      </c>
      <c r="R510" s="16" t="e">
        <f t="shared" si="22"/>
        <v>#DIV/0!</v>
      </c>
      <c r="S510" s="16" t="e">
        <f>ROUND(IF(C510&lt;16,$K510/($D510^0.515518364833551)*'Hintergrund Berechnung'!$K$3165,$K510/($D510^0.515518364833551)*'Hintergrund Berechnung'!$K$3166),0)</f>
        <v>#DIV/0!</v>
      </c>
      <c r="T510" s="16">
        <f>ROUND(IF(C510&lt;16,$L510*'Hintergrund Berechnung'!$L$3165,$L510*'Hintergrund Berechnung'!$L$3166),0)</f>
        <v>0</v>
      </c>
      <c r="U510" s="16">
        <f>ROUND(IF(C510&lt;16,IF(M510&gt;0,(25-$M510)*'Hintergrund Berechnung'!$M$3165,0),IF(M510&gt;0,(25-$M510)*'Hintergrund Berechnung'!$M$3166,0)),0)</f>
        <v>0</v>
      </c>
      <c r="V510" s="18" t="e">
        <f t="shared" si="23"/>
        <v>#DIV/0!</v>
      </c>
    </row>
    <row r="511" spans="15:22" x14ac:dyDescent="0.5">
      <c r="O511" s="16">
        <f t="shared" si="21"/>
        <v>0</v>
      </c>
      <c r="P511" s="16" t="e">
        <f>IF($C511&lt;16,MAX($E511:$G511)/($D511^0.727399687532279)*'Hintergrund Berechnung'!$I$3165,MAX($E511:$G511)/($D511^0.727399687532279)*'Hintergrund Berechnung'!$I$3166)</f>
        <v>#DIV/0!</v>
      </c>
      <c r="Q511" s="16" t="e">
        <f>IF($C511&lt;16,MAX($H511:$J511)/($D511^0.727399687532279)*'Hintergrund Berechnung'!$I$3165,MAX($H511:$J511)/($D511^0.727399687532279)*'Hintergrund Berechnung'!$I$3166)</f>
        <v>#DIV/0!</v>
      </c>
      <c r="R511" s="16" t="e">
        <f t="shared" si="22"/>
        <v>#DIV/0!</v>
      </c>
      <c r="S511" s="16" t="e">
        <f>ROUND(IF(C511&lt;16,$K511/($D511^0.515518364833551)*'Hintergrund Berechnung'!$K$3165,$K511/($D511^0.515518364833551)*'Hintergrund Berechnung'!$K$3166),0)</f>
        <v>#DIV/0!</v>
      </c>
      <c r="T511" s="16">
        <f>ROUND(IF(C511&lt;16,$L511*'Hintergrund Berechnung'!$L$3165,$L511*'Hintergrund Berechnung'!$L$3166),0)</f>
        <v>0</v>
      </c>
      <c r="U511" s="16">
        <f>ROUND(IF(C511&lt;16,IF(M511&gt;0,(25-$M511)*'Hintergrund Berechnung'!$M$3165,0),IF(M511&gt;0,(25-$M511)*'Hintergrund Berechnung'!$M$3166,0)),0)</f>
        <v>0</v>
      </c>
      <c r="V511" s="18" t="e">
        <f t="shared" si="23"/>
        <v>#DIV/0!</v>
      </c>
    </row>
    <row r="512" spans="15:22" x14ac:dyDescent="0.5">
      <c r="O512" s="16">
        <f t="shared" ref="O512:O575" si="24">MAX(E512,F512,G512)+MAX(H512,I512,J512)</f>
        <v>0</v>
      </c>
      <c r="P512" s="16" t="e">
        <f>IF($C512&lt;16,MAX($E512:$G512)/($D512^0.727399687532279)*'Hintergrund Berechnung'!$I$3165,MAX($E512:$G512)/($D512^0.727399687532279)*'Hintergrund Berechnung'!$I$3166)</f>
        <v>#DIV/0!</v>
      </c>
      <c r="Q512" s="16" t="e">
        <f>IF($C512&lt;16,MAX($H512:$J512)/($D512^0.727399687532279)*'Hintergrund Berechnung'!$I$3165,MAX($H512:$J512)/($D512^0.727399687532279)*'Hintergrund Berechnung'!$I$3166)</f>
        <v>#DIV/0!</v>
      </c>
      <c r="R512" s="16" t="e">
        <f t="shared" ref="R512:R575" si="25">P512+Q512</f>
        <v>#DIV/0!</v>
      </c>
      <c r="S512" s="16" t="e">
        <f>ROUND(IF(C512&lt;16,$K512/($D512^0.515518364833551)*'Hintergrund Berechnung'!$K$3165,$K512/($D512^0.515518364833551)*'Hintergrund Berechnung'!$K$3166),0)</f>
        <v>#DIV/0!</v>
      </c>
      <c r="T512" s="16">
        <f>ROUND(IF(C512&lt;16,$L512*'Hintergrund Berechnung'!$L$3165,$L512*'Hintergrund Berechnung'!$L$3166),0)</f>
        <v>0</v>
      </c>
      <c r="U512" s="16">
        <f>ROUND(IF(C512&lt;16,IF(M512&gt;0,(25-$M512)*'Hintergrund Berechnung'!$M$3165,0),IF(M512&gt;0,(25-$M512)*'Hintergrund Berechnung'!$M$3166,0)),0)</f>
        <v>0</v>
      </c>
      <c r="V512" s="18" t="e">
        <f t="shared" ref="V512:V575" si="26">ROUND(SUM(R512:U512),0)</f>
        <v>#DIV/0!</v>
      </c>
    </row>
    <row r="513" spans="15:22" x14ac:dyDescent="0.5">
      <c r="O513" s="16">
        <f t="shared" si="24"/>
        <v>0</v>
      </c>
      <c r="P513" s="16" t="e">
        <f>IF($C513&lt;16,MAX($E513:$G513)/($D513^0.727399687532279)*'Hintergrund Berechnung'!$I$3165,MAX($E513:$G513)/($D513^0.727399687532279)*'Hintergrund Berechnung'!$I$3166)</f>
        <v>#DIV/0!</v>
      </c>
      <c r="Q513" s="16" t="e">
        <f>IF($C513&lt;16,MAX($H513:$J513)/($D513^0.727399687532279)*'Hintergrund Berechnung'!$I$3165,MAX($H513:$J513)/($D513^0.727399687532279)*'Hintergrund Berechnung'!$I$3166)</f>
        <v>#DIV/0!</v>
      </c>
      <c r="R513" s="16" t="e">
        <f t="shared" si="25"/>
        <v>#DIV/0!</v>
      </c>
      <c r="S513" s="16" t="e">
        <f>ROUND(IF(C513&lt;16,$K513/($D513^0.515518364833551)*'Hintergrund Berechnung'!$K$3165,$K513/($D513^0.515518364833551)*'Hintergrund Berechnung'!$K$3166),0)</f>
        <v>#DIV/0!</v>
      </c>
      <c r="T513" s="16">
        <f>ROUND(IF(C513&lt;16,$L513*'Hintergrund Berechnung'!$L$3165,$L513*'Hintergrund Berechnung'!$L$3166),0)</f>
        <v>0</v>
      </c>
      <c r="U513" s="16">
        <f>ROUND(IF(C513&lt;16,IF(M513&gt;0,(25-$M513)*'Hintergrund Berechnung'!$M$3165,0),IF(M513&gt;0,(25-$M513)*'Hintergrund Berechnung'!$M$3166,0)),0)</f>
        <v>0</v>
      </c>
      <c r="V513" s="18" t="e">
        <f t="shared" si="26"/>
        <v>#DIV/0!</v>
      </c>
    </row>
    <row r="514" spans="15:22" x14ac:dyDescent="0.5">
      <c r="O514" s="16">
        <f t="shared" si="24"/>
        <v>0</v>
      </c>
      <c r="P514" s="16" t="e">
        <f>IF($C514&lt;16,MAX($E514:$G514)/($D514^0.727399687532279)*'Hintergrund Berechnung'!$I$3165,MAX($E514:$G514)/($D514^0.727399687532279)*'Hintergrund Berechnung'!$I$3166)</f>
        <v>#DIV/0!</v>
      </c>
      <c r="Q514" s="16" t="e">
        <f>IF($C514&lt;16,MAX($H514:$J514)/($D514^0.727399687532279)*'Hintergrund Berechnung'!$I$3165,MAX($H514:$J514)/($D514^0.727399687532279)*'Hintergrund Berechnung'!$I$3166)</f>
        <v>#DIV/0!</v>
      </c>
      <c r="R514" s="16" t="e">
        <f t="shared" si="25"/>
        <v>#DIV/0!</v>
      </c>
      <c r="S514" s="16" t="e">
        <f>ROUND(IF(C514&lt;16,$K514/($D514^0.515518364833551)*'Hintergrund Berechnung'!$K$3165,$K514/($D514^0.515518364833551)*'Hintergrund Berechnung'!$K$3166),0)</f>
        <v>#DIV/0!</v>
      </c>
      <c r="T514" s="16">
        <f>ROUND(IF(C514&lt;16,$L514*'Hintergrund Berechnung'!$L$3165,$L514*'Hintergrund Berechnung'!$L$3166),0)</f>
        <v>0</v>
      </c>
      <c r="U514" s="16">
        <f>ROUND(IF(C514&lt;16,IF(M514&gt;0,(25-$M514)*'Hintergrund Berechnung'!$M$3165,0),IF(M514&gt;0,(25-$M514)*'Hintergrund Berechnung'!$M$3166,0)),0)</f>
        <v>0</v>
      </c>
      <c r="V514" s="18" t="e">
        <f t="shared" si="26"/>
        <v>#DIV/0!</v>
      </c>
    </row>
    <row r="515" spans="15:22" x14ac:dyDescent="0.5">
      <c r="O515" s="16">
        <f t="shared" si="24"/>
        <v>0</v>
      </c>
      <c r="P515" s="16" t="e">
        <f>IF($C515&lt;16,MAX($E515:$G515)/($D515^0.727399687532279)*'Hintergrund Berechnung'!$I$3165,MAX($E515:$G515)/($D515^0.727399687532279)*'Hintergrund Berechnung'!$I$3166)</f>
        <v>#DIV/0!</v>
      </c>
      <c r="Q515" s="16" t="e">
        <f>IF($C515&lt;16,MAX($H515:$J515)/($D515^0.727399687532279)*'Hintergrund Berechnung'!$I$3165,MAX($H515:$J515)/($D515^0.727399687532279)*'Hintergrund Berechnung'!$I$3166)</f>
        <v>#DIV/0!</v>
      </c>
      <c r="R515" s="16" t="e">
        <f t="shared" si="25"/>
        <v>#DIV/0!</v>
      </c>
      <c r="S515" s="16" t="e">
        <f>ROUND(IF(C515&lt;16,$K515/($D515^0.515518364833551)*'Hintergrund Berechnung'!$K$3165,$K515/($D515^0.515518364833551)*'Hintergrund Berechnung'!$K$3166),0)</f>
        <v>#DIV/0!</v>
      </c>
      <c r="T515" s="16">
        <f>ROUND(IF(C515&lt;16,$L515*'Hintergrund Berechnung'!$L$3165,$L515*'Hintergrund Berechnung'!$L$3166),0)</f>
        <v>0</v>
      </c>
      <c r="U515" s="16">
        <f>ROUND(IF(C515&lt;16,IF(M515&gt;0,(25-$M515)*'Hintergrund Berechnung'!$M$3165,0),IF(M515&gt;0,(25-$M515)*'Hintergrund Berechnung'!$M$3166,0)),0)</f>
        <v>0</v>
      </c>
      <c r="V515" s="18" t="e">
        <f t="shared" si="26"/>
        <v>#DIV/0!</v>
      </c>
    </row>
    <row r="516" spans="15:22" x14ac:dyDescent="0.5">
      <c r="O516" s="16">
        <f t="shared" si="24"/>
        <v>0</v>
      </c>
      <c r="P516" s="16" t="e">
        <f>IF($C516&lt;16,MAX($E516:$G516)/($D516^0.727399687532279)*'Hintergrund Berechnung'!$I$3165,MAX($E516:$G516)/($D516^0.727399687532279)*'Hintergrund Berechnung'!$I$3166)</f>
        <v>#DIV/0!</v>
      </c>
      <c r="Q516" s="16" t="e">
        <f>IF($C516&lt;16,MAX($H516:$J516)/($D516^0.727399687532279)*'Hintergrund Berechnung'!$I$3165,MAX($H516:$J516)/($D516^0.727399687532279)*'Hintergrund Berechnung'!$I$3166)</f>
        <v>#DIV/0!</v>
      </c>
      <c r="R516" s="16" t="e">
        <f t="shared" si="25"/>
        <v>#DIV/0!</v>
      </c>
      <c r="S516" s="16" t="e">
        <f>ROUND(IF(C516&lt;16,$K516/($D516^0.515518364833551)*'Hintergrund Berechnung'!$K$3165,$K516/($D516^0.515518364833551)*'Hintergrund Berechnung'!$K$3166),0)</f>
        <v>#DIV/0!</v>
      </c>
      <c r="T516" s="16">
        <f>ROUND(IF(C516&lt;16,$L516*'Hintergrund Berechnung'!$L$3165,$L516*'Hintergrund Berechnung'!$L$3166),0)</f>
        <v>0</v>
      </c>
      <c r="U516" s="16">
        <f>ROUND(IF(C516&lt;16,IF(M516&gt;0,(25-$M516)*'Hintergrund Berechnung'!$M$3165,0),IF(M516&gt;0,(25-$M516)*'Hintergrund Berechnung'!$M$3166,0)),0)</f>
        <v>0</v>
      </c>
      <c r="V516" s="18" t="e">
        <f t="shared" si="26"/>
        <v>#DIV/0!</v>
      </c>
    </row>
    <row r="517" spans="15:22" x14ac:dyDescent="0.5">
      <c r="O517" s="16">
        <f t="shared" si="24"/>
        <v>0</v>
      </c>
      <c r="P517" s="16" t="e">
        <f>IF($C517&lt;16,MAX($E517:$G517)/($D517^0.727399687532279)*'Hintergrund Berechnung'!$I$3165,MAX($E517:$G517)/($D517^0.727399687532279)*'Hintergrund Berechnung'!$I$3166)</f>
        <v>#DIV/0!</v>
      </c>
      <c r="Q517" s="16" t="e">
        <f>IF($C517&lt;16,MAX($H517:$J517)/($D517^0.727399687532279)*'Hintergrund Berechnung'!$I$3165,MAX($H517:$J517)/($D517^0.727399687532279)*'Hintergrund Berechnung'!$I$3166)</f>
        <v>#DIV/0!</v>
      </c>
      <c r="R517" s="16" t="e">
        <f t="shared" si="25"/>
        <v>#DIV/0!</v>
      </c>
      <c r="S517" s="16" t="e">
        <f>ROUND(IF(C517&lt;16,$K517/($D517^0.515518364833551)*'Hintergrund Berechnung'!$K$3165,$K517/($D517^0.515518364833551)*'Hintergrund Berechnung'!$K$3166),0)</f>
        <v>#DIV/0!</v>
      </c>
      <c r="T517" s="16">
        <f>ROUND(IF(C517&lt;16,$L517*'Hintergrund Berechnung'!$L$3165,$L517*'Hintergrund Berechnung'!$L$3166),0)</f>
        <v>0</v>
      </c>
      <c r="U517" s="16">
        <f>ROUND(IF(C517&lt;16,IF(M517&gt;0,(25-$M517)*'Hintergrund Berechnung'!$M$3165,0),IF(M517&gt;0,(25-$M517)*'Hintergrund Berechnung'!$M$3166,0)),0)</f>
        <v>0</v>
      </c>
      <c r="V517" s="18" t="e">
        <f t="shared" si="26"/>
        <v>#DIV/0!</v>
      </c>
    </row>
    <row r="518" spans="15:22" x14ac:dyDescent="0.5">
      <c r="O518" s="16">
        <f t="shared" si="24"/>
        <v>0</v>
      </c>
      <c r="P518" s="16" t="e">
        <f>IF($C518&lt;16,MAX($E518:$G518)/($D518^0.727399687532279)*'Hintergrund Berechnung'!$I$3165,MAX($E518:$G518)/($D518^0.727399687532279)*'Hintergrund Berechnung'!$I$3166)</f>
        <v>#DIV/0!</v>
      </c>
      <c r="Q518" s="16" t="e">
        <f>IF($C518&lt;16,MAX($H518:$J518)/($D518^0.727399687532279)*'Hintergrund Berechnung'!$I$3165,MAX($H518:$J518)/($D518^0.727399687532279)*'Hintergrund Berechnung'!$I$3166)</f>
        <v>#DIV/0!</v>
      </c>
      <c r="R518" s="16" t="e">
        <f t="shared" si="25"/>
        <v>#DIV/0!</v>
      </c>
      <c r="S518" s="16" t="e">
        <f>ROUND(IF(C518&lt;16,$K518/($D518^0.515518364833551)*'Hintergrund Berechnung'!$K$3165,$K518/($D518^0.515518364833551)*'Hintergrund Berechnung'!$K$3166),0)</f>
        <v>#DIV/0!</v>
      </c>
      <c r="T518" s="16">
        <f>ROUND(IF(C518&lt;16,$L518*'Hintergrund Berechnung'!$L$3165,$L518*'Hintergrund Berechnung'!$L$3166),0)</f>
        <v>0</v>
      </c>
      <c r="U518" s="16">
        <f>ROUND(IF(C518&lt;16,IF(M518&gt;0,(25-$M518)*'Hintergrund Berechnung'!$M$3165,0),IF(M518&gt;0,(25-$M518)*'Hintergrund Berechnung'!$M$3166,0)),0)</f>
        <v>0</v>
      </c>
      <c r="V518" s="18" t="e">
        <f t="shared" si="26"/>
        <v>#DIV/0!</v>
      </c>
    </row>
    <row r="519" spans="15:22" x14ac:dyDescent="0.5">
      <c r="O519" s="16">
        <f t="shared" si="24"/>
        <v>0</v>
      </c>
      <c r="P519" s="16" t="e">
        <f>IF($C519&lt;16,MAX($E519:$G519)/($D519^0.727399687532279)*'Hintergrund Berechnung'!$I$3165,MAX($E519:$G519)/($D519^0.727399687532279)*'Hintergrund Berechnung'!$I$3166)</f>
        <v>#DIV/0!</v>
      </c>
      <c r="Q519" s="16" t="e">
        <f>IF($C519&lt;16,MAX($H519:$J519)/($D519^0.727399687532279)*'Hintergrund Berechnung'!$I$3165,MAX($H519:$J519)/($D519^0.727399687532279)*'Hintergrund Berechnung'!$I$3166)</f>
        <v>#DIV/0!</v>
      </c>
      <c r="R519" s="16" t="e">
        <f t="shared" si="25"/>
        <v>#DIV/0!</v>
      </c>
      <c r="S519" s="16" t="e">
        <f>ROUND(IF(C519&lt;16,$K519/($D519^0.515518364833551)*'Hintergrund Berechnung'!$K$3165,$K519/($D519^0.515518364833551)*'Hintergrund Berechnung'!$K$3166),0)</f>
        <v>#DIV/0!</v>
      </c>
      <c r="T519" s="16">
        <f>ROUND(IF(C519&lt;16,$L519*'Hintergrund Berechnung'!$L$3165,$L519*'Hintergrund Berechnung'!$L$3166),0)</f>
        <v>0</v>
      </c>
      <c r="U519" s="16">
        <f>ROUND(IF(C519&lt;16,IF(M519&gt;0,(25-$M519)*'Hintergrund Berechnung'!$M$3165,0),IF(M519&gt;0,(25-$M519)*'Hintergrund Berechnung'!$M$3166,0)),0)</f>
        <v>0</v>
      </c>
      <c r="V519" s="18" t="e">
        <f t="shared" si="26"/>
        <v>#DIV/0!</v>
      </c>
    </row>
    <row r="520" spans="15:22" x14ac:dyDescent="0.5">
      <c r="O520" s="16">
        <f t="shared" si="24"/>
        <v>0</v>
      </c>
      <c r="P520" s="16" t="e">
        <f>IF($C520&lt;16,MAX($E520:$G520)/($D520^0.727399687532279)*'Hintergrund Berechnung'!$I$3165,MAX($E520:$G520)/($D520^0.727399687532279)*'Hintergrund Berechnung'!$I$3166)</f>
        <v>#DIV/0!</v>
      </c>
      <c r="Q520" s="16" t="e">
        <f>IF($C520&lt;16,MAX($H520:$J520)/($D520^0.727399687532279)*'Hintergrund Berechnung'!$I$3165,MAX($H520:$J520)/($D520^0.727399687532279)*'Hintergrund Berechnung'!$I$3166)</f>
        <v>#DIV/0!</v>
      </c>
      <c r="R520" s="16" t="e">
        <f t="shared" si="25"/>
        <v>#DIV/0!</v>
      </c>
      <c r="S520" s="16" t="e">
        <f>ROUND(IF(C520&lt;16,$K520/($D520^0.515518364833551)*'Hintergrund Berechnung'!$K$3165,$K520/($D520^0.515518364833551)*'Hintergrund Berechnung'!$K$3166),0)</f>
        <v>#DIV/0!</v>
      </c>
      <c r="T520" s="16">
        <f>ROUND(IF(C520&lt;16,$L520*'Hintergrund Berechnung'!$L$3165,$L520*'Hintergrund Berechnung'!$L$3166),0)</f>
        <v>0</v>
      </c>
      <c r="U520" s="16">
        <f>ROUND(IF(C520&lt;16,IF(M520&gt;0,(25-$M520)*'Hintergrund Berechnung'!$M$3165,0),IF(M520&gt;0,(25-$M520)*'Hintergrund Berechnung'!$M$3166,0)),0)</f>
        <v>0</v>
      </c>
      <c r="V520" s="18" t="e">
        <f t="shared" si="26"/>
        <v>#DIV/0!</v>
      </c>
    </row>
    <row r="521" spans="15:22" x14ac:dyDescent="0.5">
      <c r="O521" s="16">
        <f t="shared" si="24"/>
        <v>0</v>
      </c>
      <c r="P521" s="16" t="e">
        <f>IF($C521&lt;16,MAX($E521:$G521)/($D521^0.727399687532279)*'Hintergrund Berechnung'!$I$3165,MAX($E521:$G521)/($D521^0.727399687532279)*'Hintergrund Berechnung'!$I$3166)</f>
        <v>#DIV/0!</v>
      </c>
      <c r="Q521" s="16" t="e">
        <f>IF($C521&lt;16,MAX($H521:$J521)/($D521^0.727399687532279)*'Hintergrund Berechnung'!$I$3165,MAX($H521:$J521)/($D521^0.727399687532279)*'Hintergrund Berechnung'!$I$3166)</f>
        <v>#DIV/0!</v>
      </c>
      <c r="R521" s="16" t="e">
        <f t="shared" si="25"/>
        <v>#DIV/0!</v>
      </c>
      <c r="S521" s="16" t="e">
        <f>ROUND(IF(C521&lt;16,$K521/($D521^0.515518364833551)*'Hintergrund Berechnung'!$K$3165,$K521/($D521^0.515518364833551)*'Hintergrund Berechnung'!$K$3166),0)</f>
        <v>#DIV/0!</v>
      </c>
      <c r="T521" s="16">
        <f>ROUND(IF(C521&lt;16,$L521*'Hintergrund Berechnung'!$L$3165,$L521*'Hintergrund Berechnung'!$L$3166),0)</f>
        <v>0</v>
      </c>
      <c r="U521" s="16">
        <f>ROUND(IF(C521&lt;16,IF(M521&gt;0,(25-$M521)*'Hintergrund Berechnung'!$M$3165,0),IF(M521&gt;0,(25-$M521)*'Hintergrund Berechnung'!$M$3166,0)),0)</f>
        <v>0</v>
      </c>
      <c r="V521" s="18" t="e">
        <f t="shared" si="26"/>
        <v>#DIV/0!</v>
      </c>
    </row>
    <row r="522" spans="15:22" x14ac:dyDescent="0.5">
      <c r="O522" s="16">
        <f t="shared" si="24"/>
        <v>0</v>
      </c>
      <c r="P522" s="16" t="e">
        <f>IF($C522&lt;16,MAX($E522:$G522)/($D522^0.727399687532279)*'Hintergrund Berechnung'!$I$3165,MAX($E522:$G522)/($D522^0.727399687532279)*'Hintergrund Berechnung'!$I$3166)</f>
        <v>#DIV/0!</v>
      </c>
      <c r="Q522" s="16" t="e">
        <f>IF($C522&lt;16,MAX($H522:$J522)/($D522^0.727399687532279)*'Hintergrund Berechnung'!$I$3165,MAX($H522:$J522)/($D522^0.727399687532279)*'Hintergrund Berechnung'!$I$3166)</f>
        <v>#DIV/0!</v>
      </c>
      <c r="R522" s="16" t="e">
        <f t="shared" si="25"/>
        <v>#DIV/0!</v>
      </c>
      <c r="S522" s="16" t="e">
        <f>ROUND(IF(C522&lt;16,$K522/($D522^0.515518364833551)*'Hintergrund Berechnung'!$K$3165,$K522/($D522^0.515518364833551)*'Hintergrund Berechnung'!$K$3166),0)</f>
        <v>#DIV/0!</v>
      </c>
      <c r="T522" s="16">
        <f>ROUND(IF(C522&lt;16,$L522*'Hintergrund Berechnung'!$L$3165,$L522*'Hintergrund Berechnung'!$L$3166),0)</f>
        <v>0</v>
      </c>
      <c r="U522" s="16">
        <f>ROUND(IF(C522&lt;16,IF(M522&gt;0,(25-$M522)*'Hintergrund Berechnung'!$M$3165,0),IF(M522&gt;0,(25-$M522)*'Hintergrund Berechnung'!$M$3166,0)),0)</f>
        <v>0</v>
      </c>
      <c r="V522" s="18" t="e">
        <f t="shared" si="26"/>
        <v>#DIV/0!</v>
      </c>
    </row>
    <row r="523" spans="15:22" x14ac:dyDescent="0.5">
      <c r="O523" s="16">
        <f t="shared" si="24"/>
        <v>0</v>
      </c>
      <c r="P523" s="16" t="e">
        <f>IF($C523&lt;16,MAX($E523:$G523)/($D523^0.727399687532279)*'Hintergrund Berechnung'!$I$3165,MAX($E523:$G523)/($D523^0.727399687532279)*'Hintergrund Berechnung'!$I$3166)</f>
        <v>#DIV/0!</v>
      </c>
      <c r="Q523" s="16" t="e">
        <f>IF($C523&lt;16,MAX($H523:$J523)/($D523^0.727399687532279)*'Hintergrund Berechnung'!$I$3165,MAX($H523:$J523)/($D523^0.727399687532279)*'Hintergrund Berechnung'!$I$3166)</f>
        <v>#DIV/0!</v>
      </c>
      <c r="R523" s="16" t="e">
        <f t="shared" si="25"/>
        <v>#DIV/0!</v>
      </c>
      <c r="S523" s="16" t="e">
        <f>ROUND(IF(C523&lt;16,$K523/($D523^0.515518364833551)*'Hintergrund Berechnung'!$K$3165,$K523/($D523^0.515518364833551)*'Hintergrund Berechnung'!$K$3166),0)</f>
        <v>#DIV/0!</v>
      </c>
      <c r="T523" s="16">
        <f>ROUND(IF(C523&lt;16,$L523*'Hintergrund Berechnung'!$L$3165,$L523*'Hintergrund Berechnung'!$L$3166),0)</f>
        <v>0</v>
      </c>
      <c r="U523" s="16">
        <f>ROUND(IF(C523&lt;16,IF(M523&gt;0,(25-$M523)*'Hintergrund Berechnung'!$M$3165,0),IF(M523&gt;0,(25-$M523)*'Hintergrund Berechnung'!$M$3166,0)),0)</f>
        <v>0</v>
      </c>
      <c r="V523" s="18" t="e">
        <f t="shared" si="26"/>
        <v>#DIV/0!</v>
      </c>
    </row>
    <row r="524" spans="15:22" x14ac:dyDescent="0.5">
      <c r="O524" s="16">
        <f t="shared" si="24"/>
        <v>0</v>
      </c>
      <c r="P524" s="16" t="e">
        <f>IF($C524&lt;16,MAX($E524:$G524)/($D524^0.727399687532279)*'Hintergrund Berechnung'!$I$3165,MAX($E524:$G524)/($D524^0.727399687532279)*'Hintergrund Berechnung'!$I$3166)</f>
        <v>#DIV/0!</v>
      </c>
      <c r="Q524" s="16" t="e">
        <f>IF($C524&lt;16,MAX($H524:$J524)/($D524^0.727399687532279)*'Hintergrund Berechnung'!$I$3165,MAX($H524:$J524)/($D524^0.727399687532279)*'Hintergrund Berechnung'!$I$3166)</f>
        <v>#DIV/0!</v>
      </c>
      <c r="R524" s="16" t="e">
        <f t="shared" si="25"/>
        <v>#DIV/0!</v>
      </c>
      <c r="S524" s="16" t="e">
        <f>ROUND(IF(C524&lt;16,$K524/($D524^0.515518364833551)*'Hintergrund Berechnung'!$K$3165,$K524/($D524^0.515518364833551)*'Hintergrund Berechnung'!$K$3166),0)</f>
        <v>#DIV/0!</v>
      </c>
      <c r="T524" s="16">
        <f>ROUND(IF(C524&lt;16,$L524*'Hintergrund Berechnung'!$L$3165,$L524*'Hintergrund Berechnung'!$L$3166),0)</f>
        <v>0</v>
      </c>
      <c r="U524" s="16">
        <f>ROUND(IF(C524&lt;16,IF(M524&gt;0,(25-$M524)*'Hintergrund Berechnung'!$M$3165,0),IF(M524&gt;0,(25-$M524)*'Hintergrund Berechnung'!$M$3166,0)),0)</f>
        <v>0</v>
      </c>
      <c r="V524" s="18" t="e">
        <f t="shared" si="26"/>
        <v>#DIV/0!</v>
      </c>
    </row>
    <row r="525" spans="15:22" x14ac:dyDescent="0.5">
      <c r="O525" s="16">
        <f t="shared" si="24"/>
        <v>0</v>
      </c>
      <c r="P525" s="16" t="e">
        <f>IF($C525&lt;16,MAX($E525:$G525)/($D525^0.727399687532279)*'Hintergrund Berechnung'!$I$3165,MAX($E525:$G525)/($D525^0.727399687532279)*'Hintergrund Berechnung'!$I$3166)</f>
        <v>#DIV/0!</v>
      </c>
      <c r="Q525" s="16" t="e">
        <f>IF($C525&lt;16,MAX($H525:$J525)/($D525^0.727399687532279)*'Hintergrund Berechnung'!$I$3165,MAX($H525:$J525)/($D525^0.727399687532279)*'Hintergrund Berechnung'!$I$3166)</f>
        <v>#DIV/0!</v>
      </c>
      <c r="R525" s="16" t="e">
        <f t="shared" si="25"/>
        <v>#DIV/0!</v>
      </c>
      <c r="S525" s="16" t="e">
        <f>ROUND(IF(C525&lt;16,$K525/($D525^0.515518364833551)*'Hintergrund Berechnung'!$K$3165,$K525/($D525^0.515518364833551)*'Hintergrund Berechnung'!$K$3166),0)</f>
        <v>#DIV/0!</v>
      </c>
      <c r="T525" s="16">
        <f>ROUND(IF(C525&lt;16,$L525*'Hintergrund Berechnung'!$L$3165,$L525*'Hintergrund Berechnung'!$L$3166),0)</f>
        <v>0</v>
      </c>
      <c r="U525" s="16">
        <f>ROUND(IF(C525&lt;16,IF(M525&gt;0,(25-$M525)*'Hintergrund Berechnung'!$M$3165,0),IF(M525&gt;0,(25-$M525)*'Hintergrund Berechnung'!$M$3166,0)),0)</f>
        <v>0</v>
      </c>
      <c r="V525" s="18" t="e">
        <f t="shared" si="26"/>
        <v>#DIV/0!</v>
      </c>
    </row>
    <row r="526" spans="15:22" x14ac:dyDescent="0.5">
      <c r="O526" s="16">
        <f t="shared" si="24"/>
        <v>0</v>
      </c>
      <c r="P526" s="16" t="e">
        <f>IF($C526&lt;16,MAX($E526:$G526)/($D526^0.727399687532279)*'Hintergrund Berechnung'!$I$3165,MAX($E526:$G526)/($D526^0.727399687532279)*'Hintergrund Berechnung'!$I$3166)</f>
        <v>#DIV/0!</v>
      </c>
      <c r="Q526" s="16" t="e">
        <f>IF($C526&lt;16,MAX($H526:$J526)/($D526^0.727399687532279)*'Hintergrund Berechnung'!$I$3165,MAX($H526:$J526)/($D526^0.727399687532279)*'Hintergrund Berechnung'!$I$3166)</f>
        <v>#DIV/0!</v>
      </c>
      <c r="R526" s="16" t="e">
        <f t="shared" si="25"/>
        <v>#DIV/0!</v>
      </c>
      <c r="S526" s="16" t="e">
        <f>ROUND(IF(C526&lt;16,$K526/($D526^0.515518364833551)*'Hintergrund Berechnung'!$K$3165,$K526/($D526^0.515518364833551)*'Hintergrund Berechnung'!$K$3166),0)</f>
        <v>#DIV/0!</v>
      </c>
      <c r="T526" s="16">
        <f>ROUND(IF(C526&lt;16,$L526*'Hintergrund Berechnung'!$L$3165,$L526*'Hintergrund Berechnung'!$L$3166),0)</f>
        <v>0</v>
      </c>
      <c r="U526" s="16">
        <f>ROUND(IF(C526&lt;16,IF(M526&gt;0,(25-$M526)*'Hintergrund Berechnung'!$M$3165,0),IF(M526&gt;0,(25-$M526)*'Hintergrund Berechnung'!$M$3166,0)),0)</f>
        <v>0</v>
      </c>
      <c r="V526" s="18" t="e">
        <f t="shared" si="26"/>
        <v>#DIV/0!</v>
      </c>
    </row>
    <row r="527" spans="15:22" x14ac:dyDescent="0.5">
      <c r="O527" s="16">
        <f t="shared" si="24"/>
        <v>0</v>
      </c>
      <c r="P527" s="16" t="e">
        <f>IF($C527&lt;16,MAX($E527:$G527)/($D527^0.727399687532279)*'Hintergrund Berechnung'!$I$3165,MAX($E527:$G527)/($D527^0.727399687532279)*'Hintergrund Berechnung'!$I$3166)</f>
        <v>#DIV/0!</v>
      </c>
      <c r="Q527" s="16" t="e">
        <f>IF($C527&lt;16,MAX($H527:$J527)/($D527^0.727399687532279)*'Hintergrund Berechnung'!$I$3165,MAX($H527:$J527)/($D527^0.727399687532279)*'Hintergrund Berechnung'!$I$3166)</f>
        <v>#DIV/0!</v>
      </c>
      <c r="R527" s="16" t="e">
        <f t="shared" si="25"/>
        <v>#DIV/0!</v>
      </c>
      <c r="S527" s="16" t="e">
        <f>ROUND(IF(C527&lt;16,$K527/($D527^0.515518364833551)*'Hintergrund Berechnung'!$K$3165,$K527/($D527^0.515518364833551)*'Hintergrund Berechnung'!$K$3166),0)</f>
        <v>#DIV/0!</v>
      </c>
      <c r="T527" s="16">
        <f>ROUND(IF(C527&lt;16,$L527*'Hintergrund Berechnung'!$L$3165,$L527*'Hintergrund Berechnung'!$L$3166),0)</f>
        <v>0</v>
      </c>
      <c r="U527" s="16">
        <f>ROUND(IF(C527&lt;16,IF(M527&gt;0,(25-$M527)*'Hintergrund Berechnung'!$M$3165,0),IF(M527&gt;0,(25-$M527)*'Hintergrund Berechnung'!$M$3166,0)),0)</f>
        <v>0</v>
      </c>
      <c r="V527" s="18" t="e">
        <f t="shared" si="26"/>
        <v>#DIV/0!</v>
      </c>
    </row>
    <row r="528" spans="15:22" x14ac:dyDescent="0.5">
      <c r="O528" s="16">
        <f t="shared" si="24"/>
        <v>0</v>
      </c>
      <c r="P528" s="16" t="e">
        <f>IF($C528&lt;16,MAX($E528:$G528)/($D528^0.727399687532279)*'Hintergrund Berechnung'!$I$3165,MAX($E528:$G528)/($D528^0.727399687532279)*'Hintergrund Berechnung'!$I$3166)</f>
        <v>#DIV/0!</v>
      </c>
      <c r="Q528" s="16" t="e">
        <f>IF($C528&lt;16,MAX($H528:$J528)/($D528^0.727399687532279)*'Hintergrund Berechnung'!$I$3165,MAX($H528:$J528)/($D528^0.727399687532279)*'Hintergrund Berechnung'!$I$3166)</f>
        <v>#DIV/0!</v>
      </c>
      <c r="R528" s="16" t="e">
        <f t="shared" si="25"/>
        <v>#DIV/0!</v>
      </c>
      <c r="S528" s="16" t="e">
        <f>ROUND(IF(C528&lt;16,$K528/($D528^0.515518364833551)*'Hintergrund Berechnung'!$K$3165,$K528/($D528^0.515518364833551)*'Hintergrund Berechnung'!$K$3166),0)</f>
        <v>#DIV/0!</v>
      </c>
      <c r="T528" s="16">
        <f>ROUND(IF(C528&lt;16,$L528*'Hintergrund Berechnung'!$L$3165,$L528*'Hintergrund Berechnung'!$L$3166),0)</f>
        <v>0</v>
      </c>
      <c r="U528" s="16">
        <f>ROUND(IF(C528&lt;16,IF(M528&gt;0,(25-$M528)*'Hintergrund Berechnung'!$M$3165,0),IF(M528&gt;0,(25-$M528)*'Hintergrund Berechnung'!$M$3166,0)),0)</f>
        <v>0</v>
      </c>
      <c r="V528" s="18" t="e">
        <f t="shared" si="26"/>
        <v>#DIV/0!</v>
      </c>
    </row>
    <row r="529" spans="15:22" x14ac:dyDescent="0.5">
      <c r="O529" s="16">
        <f t="shared" si="24"/>
        <v>0</v>
      </c>
      <c r="P529" s="16" t="e">
        <f>IF($C529&lt;16,MAX($E529:$G529)/($D529^0.727399687532279)*'Hintergrund Berechnung'!$I$3165,MAX($E529:$G529)/($D529^0.727399687532279)*'Hintergrund Berechnung'!$I$3166)</f>
        <v>#DIV/0!</v>
      </c>
      <c r="Q529" s="16" t="e">
        <f>IF($C529&lt;16,MAX($H529:$J529)/($D529^0.727399687532279)*'Hintergrund Berechnung'!$I$3165,MAX($H529:$J529)/($D529^0.727399687532279)*'Hintergrund Berechnung'!$I$3166)</f>
        <v>#DIV/0!</v>
      </c>
      <c r="R529" s="16" t="e">
        <f t="shared" si="25"/>
        <v>#DIV/0!</v>
      </c>
      <c r="S529" s="16" t="e">
        <f>ROUND(IF(C529&lt;16,$K529/($D529^0.515518364833551)*'Hintergrund Berechnung'!$K$3165,$K529/($D529^0.515518364833551)*'Hintergrund Berechnung'!$K$3166),0)</f>
        <v>#DIV/0!</v>
      </c>
      <c r="T529" s="16">
        <f>ROUND(IF(C529&lt;16,$L529*'Hintergrund Berechnung'!$L$3165,$L529*'Hintergrund Berechnung'!$L$3166),0)</f>
        <v>0</v>
      </c>
      <c r="U529" s="16">
        <f>ROUND(IF(C529&lt;16,IF(M529&gt;0,(25-$M529)*'Hintergrund Berechnung'!$M$3165,0),IF(M529&gt;0,(25-$M529)*'Hintergrund Berechnung'!$M$3166,0)),0)</f>
        <v>0</v>
      </c>
      <c r="V529" s="18" t="e">
        <f t="shared" si="26"/>
        <v>#DIV/0!</v>
      </c>
    </row>
    <row r="530" spans="15:22" x14ac:dyDescent="0.5">
      <c r="O530" s="16">
        <f t="shared" si="24"/>
        <v>0</v>
      </c>
      <c r="P530" s="16" t="e">
        <f>IF($C530&lt;16,MAX($E530:$G530)/($D530^0.727399687532279)*'Hintergrund Berechnung'!$I$3165,MAX($E530:$G530)/($D530^0.727399687532279)*'Hintergrund Berechnung'!$I$3166)</f>
        <v>#DIV/0!</v>
      </c>
      <c r="Q530" s="16" t="e">
        <f>IF($C530&lt;16,MAX($H530:$J530)/($D530^0.727399687532279)*'Hintergrund Berechnung'!$I$3165,MAX($H530:$J530)/($D530^0.727399687532279)*'Hintergrund Berechnung'!$I$3166)</f>
        <v>#DIV/0!</v>
      </c>
      <c r="R530" s="16" t="e">
        <f t="shared" si="25"/>
        <v>#DIV/0!</v>
      </c>
      <c r="S530" s="16" t="e">
        <f>ROUND(IF(C530&lt;16,$K530/($D530^0.515518364833551)*'Hintergrund Berechnung'!$K$3165,$K530/($D530^0.515518364833551)*'Hintergrund Berechnung'!$K$3166),0)</f>
        <v>#DIV/0!</v>
      </c>
      <c r="T530" s="16">
        <f>ROUND(IF(C530&lt;16,$L530*'Hintergrund Berechnung'!$L$3165,$L530*'Hintergrund Berechnung'!$L$3166),0)</f>
        <v>0</v>
      </c>
      <c r="U530" s="16">
        <f>ROUND(IF(C530&lt;16,IF(M530&gt;0,(25-$M530)*'Hintergrund Berechnung'!$M$3165,0),IF(M530&gt;0,(25-$M530)*'Hintergrund Berechnung'!$M$3166,0)),0)</f>
        <v>0</v>
      </c>
      <c r="V530" s="18" t="e">
        <f t="shared" si="26"/>
        <v>#DIV/0!</v>
      </c>
    </row>
    <row r="531" spans="15:22" x14ac:dyDescent="0.5">
      <c r="O531" s="16">
        <f t="shared" si="24"/>
        <v>0</v>
      </c>
      <c r="P531" s="16" t="e">
        <f>IF($C531&lt;16,MAX($E531:$G531)/($D531^0.727399687532279)*'Hintergrund Berechnung'!$I$3165,MAX($E531:$G531)/($D531^0.727399687532279)*'Hintergrund Berechnung'!$I$3166)</f>
        <v>#DIV/0!</v>
      </c>
      <c r="Q531" s="16" t="e">
        <f>IF($C531&lt;16,MAX($H531:$J531)/($D531^0.727399687532279)*'Hintergrund Berechnung'!$I$3165,MAX($H531:$J531)/($D531^0.727399687532279)*'Hintergrund Berechnung'!$I$3166)</f>
        <v>#DIV/0!</v>
      </c>
      <c r="R531" s="16" t="e">
        <f t="shared" si="25"/>
        <v>#DIV/0!</v>
      </c>
      <c r="S531" s="16" t="e">
        <f>ROUND(IF(C531&lt;16,$K531/($D531^0.515518364833551)*'Hintergrund Berechnung'!$K$3165,$K531/($D531^0.515518364833551)*'Hintergrund Berechnung'!$K$3166),0)</f>
        <v>#DIV/0!</v>
      </c>
      <c r="T531" s="16">
        <f>ROUND(IF(C531&lt;16,$L531*'Hintergrund Berechnung'!$L$3165,$L531*'Hintergrund Berechnung'!$L$3166),0)</f>
        <v>0</v>
      </c>
      <c r="U531" s="16">
        <f>ROUND(IF(C531&lt;16,IF(M531&gt;0,(25-$M531)*'Hintergrund Berechnung'!$M$3165,0),IF(M531&gt;0,(25-$M531)*'Hintergrund Berechnung'!$M$3166,0)),0)</f>
        <v>0</v>
      </c>
      <c r="V531" s="18" t="e">
        <f t="shared" si="26"/>
        <v>#DIV/0!</v>
      </c>
    </row>
    <row r="532" spans="15:22" x14ac:dyDescent="0.5">
      <c r="O532" s="16">
        <f t="shared" si="24"/>
        <v>0</v>
      </c>
      <c r="P532" s="16" t="e">
        <f>IF($C532&lt;16,MAX($E532:$G532)/($D532^0.727399687532279)*'Hintergrund Berechnung'!$I$3165,MAX($E532:$G532)/($D532^0.727399687532279)*'Hintergrund Berechnung'!$I$3166)</f>
        <v>#DIV/0!</v>
      </c>
      <c r="Q532" s="16" t="e">
        <f>IF($C532&lt;16,MAX($H532:$J532)/($D532^0.727399687532279)*'Hintergrund Berechnung'!$I$3165,MAX($H532:$J532)/($D532^0.727399687532279)*'Hintergrund Berechnung'!$I$3166)</f>
        <v>#DIV/0!</v>
      </c>
      <c r="R532" s="16" t="e">
        <f t="shared" si="25"/>
        <v>#DIV/0!</v>
      </c>
      <c r="S532" s="16" t="e">
        <f>ROUND(IF(C532&lt;16,$K532/($D532^0.515518364833551)*'Hintergrund Berechnung'!$K$3165,$K532/($D532^0.515518364833551)*'Hintergrund Berechnung'!$K$3166),0)</f>
        <v>#DIV/0!</v>
      </c>
      <c r="T532" s="16">
        <f>ROUND(IF(C532&lt;16,$L532*'Hintergrund Berechnung'!$L$3165,$L532*'Hintergrund Berechnung'!$L$3166),0)</f>
        <v>0</v>
      </c>
      <c r="U532" s="16">
        <f>ROUND(IF(C532&lt;16,IF(M532&gt;0,(25-$M532)*'Hintergrund Berechnung'!$M$3165,0),IF(M532&gt;0,(25-$M532)*'Hintergrund Berechnung'!$M$3166,0)),0)</f>
        <v>0</v>
      </c>
      <c r="V532" s="18" t="e">
        <f t="shared" si="26"/>
        <v>#DIV/0!</v>
      </c>
    </row>
    <row r="533" spans="15:22" x14ac:dyDescent="0.5">
      <c r="O533" s="16">
        <f t="shared" si="24"/>
        <v>0</v>
      </c>
      <c r="P533" s="16" t="e">
        <f>IF($C533&lt;16,MAX($E533:$G533)/($D533^0.727399687532279)*'Hintergrund Berechnung'!$I$3165,MAX($E533:$G533)/($D533^0.727399687532279)*'Hintergrund Berechnung'!$I$3166)</f>
        <v>#DIV/0!</v>
      </c>
      <c r="Q533" s="16" t="e">
        <f>IF($C533&lt;16,MAX($H533:$J533)/($D533^0.727399687532279)*'Hintergrund Berechnung'!$I$3165,MAX($H533:$J533)/($D533^0.727399687532279)*'Hintergrund Berechnung'!$I$3166)</f>
        <v>#DIV/0!</v>
      </c>
      <c r="R533" s="16" t="e">
        <f t="shared" si="25"/>
        <v>#DIV/0!</v>
      </c>
      <c r="S533" s="16" t="e">
        <f>ROUND(IF(C533&lt;16,$K533/($D533^0.515518364833551)*'Hintergrund Berechnung'!$K$3165,$K533/($D533^0.515518364833551)*'Hintergrund Berechnung'!$K$3166),0)</f>
        <v>#DIV/0!</v>
      </c>
      <c r="T533" s="16">
        <f>ROUND(IF(C533&lt;16,$L533*'Hintergrund Berechnung'!$L$3165,$L533*'Hintergrund Berechnung'!$L$3166),0)</f>
        <v>0</v>
      </c>
      <c r="U533" s="16">
        <f>ROUND(IF(C533&lt;16,IF(M533&gt;0,(25-$M533)*'Hintergrund Berechnung'!$M$3165,0),IF(M533&gt;0,(25-$M533)*'Hintergrund Berechnung'!$M$3166,0)),0)</f>
        <v>0</v>
      </c>
      <c r="V533" s="18" t="e">
        <f t="shared" si="26"/>
        <v>#DIV/0!</v>
      </c>
    </row>
    <row r="534" spans="15:22" x14ac:dyDescent="0.5">
      <c r="O534" s="16">
        <f t="shared" si="24"/>
        <v>0</v>
      </c>
      <c r="P534" s="16" t="e">
        <f>IF($C534&lt;16,MAX($E534:$G534)/($D534^0.727399687532279)*'Hintergrund Berechnung'!$I$3165,MAX($E534:$G534)/($D534^0.727399687532279)*'Hintergrund Berechnung'!$I$3166)</f>
        <v>#DIV/0!</v>
      </c>
      <c r="Q534" s="16" t="e">
        <f>IF($C534&lt;16,MAX($H534:$J534)/($D534^0.727399687532279)*'Hintergrund Berechnung'!$I$3165,MAX($H534:$J534)/($D534^0.727399687532279)*'Hintergrund Berechnung'!$I$3166)</f>
        <v>#DIV/0!</v>
      </c>
      <c r="R534" s="16" t="e">
        <f t="shared" si="25"/>
        <v>#DIV/0!</v>
      </c>
      <c r="S534" s="16" t="e">
        <f>ROUND(IF(C534&lt;16,$K534/($D534^0.515518364833551)*'Hintergrund Berechnung'!$K$3165,$K534/($D534^0.515518364833551)*'Hintergrund Berechnung'!$K$3166),0)</f>
        <v>#DIV/0!</v>
      </c>
      <c r="T534" s="16">
        <f>ROUND(IF(C534&lt;16,$L534*'Hintergrund Berechnung'!$L$3165,$L534*'Hintergrund Berechnung'!$L$3166),0)</f>
        <v>0</v>
      </c>
      <c r="U534" s="16">
        <f>ROUND(IF(C534&lt;16,IF(M534&gt;0,(25-$M534)*'Hintergrund Berechnung'!$M$3165,0),IF(M534&gt;0,(25-$M534)*'Hintergrund Berechnung'!$M$3166,0)),0)</f>
        <v>0</v>
      </c>
      <c r="V534" s="18" t="e">
        <f t="shared" si="26"/>
        <v>#DIV/0!</v>
      </c>
    </row>
    <row r="535" spans="15:22" x14ac:dyDescent="0.5">
      <c r="O535" s="16">
        <f t="shared" si="24"/>
        <v>0</v>
      </c>
      <c r="P535" s="16" t="e">
        <f>IF($C535&lt;16,MAX($E535:$G535)/($D535^0.727399687532279)*'Hintergrund Berechnung'!$I$3165,MAX($E535:$G535)/($D535^0.727399687532279)*'Hintergrund Berechnung'!$I$3166)</f>
        <v>#DIV/0!</v>
      </c>
      <c r="Q535" s="16" t="e">
        <f>IF($C535&lt;16,MAX($H535:$J535)/($D535^0.727399687532279)*'Hintergrund Berechnung'!$I$3165,MAX($H535:$J535)/($D535^0.727399687532279)*'Hintergrund Berechnung'!$I$3166)</f>
        <v>#DIV/0!</v>
      </c>
      <c r="R535" s="16" t="e">
        <f t="shared" si="25"/>
        <v>#DIV/0!</v>
      </c>
      <c r="S535" s="16" t="e">
        <f>ROUND(IF(C535&lt;16,$K535/($D535^0.515518364833551)*'Hintergrund Berechnung'!$K$3165,$K535/($D535^0.515518364833551)*'Hintergrund Berechnung'!$K$3166),0)</f>
        <v>#DIV/0!</v>
      </c>
      <c r="T535" s="16">
        <f>ROUND(IF(C535&lt;16,$L535*'Hintergrund Berechnung'!$L$3165,$L535*'Hintergrund Berechnung'!$L$3166),0)</f>
        <v>0</v>
      </c>
      <c r="U535" s="16">
        <f>ROUND(IF(C535&lt;16,IF(M535&gt;0,(25-$M535)*'Hintergrund Berechnung'!$M$3165,0),IF(M535&gt;0,(25-$M535)*'Hintergrund Berechnung'!$M$3166,0)),0)</f>
        <v>0</v>
      </c>
      <c r="V535" s="18" t="e">
        <f t="shared" si="26"/>
        <v>#DIV/0!</v>
      </c>
    </row>
    <row r="536" spans="15:22" x14ac:dyDescent="0.5">
      <c r="O536" s="16">
        <f t="shared" si="24"/>
        <v>0</v>
      </c>
      <c r="P536" s="16" t="e">
        <f>IF($C536&lt;16,MAX($E536:$G536)/($D536^0.727399687532279)*'Hintergrund Berechnung'!$I$3165,MAX($E536:$G536)/($D536^0.727399687532279)*'Hintergrund Berechnung'!$I$3166)</f>
        <v>#DIV/0!</v>
      </c>
      <c r="Q536" s="16" t="e">
        <f>IF($C536&lt;16,MAX($H536:$J536)/($D536^0.727399687532279)*'Hintergrund Berechnung'!$I$3165,MAX($H536:$J536)/($D536^0.727399687532279)*'Hintergrund Berechnung'!$I$3166)</f>
        <v>#DIV/0!</v>
      </c>
      <c r="R536" s="16" t="e">
        <f t="shared" si="25"/>
        <v>#DIV/0!</v>
      </c>
      <c r="S536" s="16" t="e">
        <f>ROUND(IF(C536&lt;16,$K536/($D536^0.515518364833551)*'Hintergrund Berechnung'!$K$3165,$K536/($D536^0.515518364833551)*'Hintergrund Berechnung'!$K$3166),0)</f>
        <v>#DIV/0!</v>
      </c>
      <c r="T536" s="16">
        <f>ROUND(IF(C536&lt;16,$L536*'Hintergrund Berechnung'!$L$3165,$L536*'Hintergrund Berechnung'!$L$3166),0)</f>
        <v>0</v>
      </c>
      <c r="U536" s="16">
        <f>ROUND(IF(C536&lt;16,IF(M536&gt;0,(25-$M536)*'Hintergrund Berechnung'!$M$3165,0),IF(M536&gt;0,(25-$M536)*'Hintergrund Berechnung'!$M$3166,0)),0)</f>
        <v>0</v>
      </c>
      <c r="V536" s="18" t="e">
        <f t="shared" si="26"/>
        <v>#DIV/0!</v>
      </c>
    </row>
    <row r="537" spans="15:22" x14ac:dyDescent="0.5">
      <c r="O537" s="16">
        <f t="shared" si="24"/>
        <v>0</v>
      </c>
      <c r="P537" s="16" t="e">
        <f>IF($C537&lt;16,MAX($E537:$G537)/($D537^0.727399687532279)*'Hintergrund Berechnung'!$I$3165,MAX($E537:$G537)/($D537^0.727399687532279)*'Hintergrund Berechnung'!$I$3166)</f>
        <v>#DIV/0!</v>
      </c>
      <c r="Q537" s="16" t="e">
        <f>IF($C537&lt;16,MAX($H537:$J537)/($D537^0.727399687532279)*'Hintergrund Berechnung'!$I$3165,MAX($H537:$J537)/($D537^0.727399687532279)*'Hintergrund Berechnung'!$I$3166)</f>
        <v>#DIV/0!</v>
      </c>
      <c r="R537" s="16" t="e">
        <f t="shared" si="25"/>
        <v>#DIV/0!</v>
      </c>
      <c r="S537" s="16" t="e">
        <f>ROUND(IF(C537&lt;16,$K537/($D537^0.515518364833551)*'Hintergrund Berechnung'!$K$3165,$K537/($D537^0.515518364833551)*'Hintergrund Berechnung'!$K$3166),0)</f>
        <v>#DIV/0!</v>
      </c>
      <c r="T537" s="16">
        <f>ROUND(IF(C537&lt;16,$L537*'Hintergrund Berechnung'!$L$3165,$L537*'Hintergrund Berechnung'!$L$3166),0)</f>
        <v>0</v>
      </c>
      <c r="U537" s="16">
        <f>ROUND(IF(C537&lt;16,IF(M537&gt;0,(25-$M537)*'Hintergrund Berechnung'!$M$3165,0),IF(M537&gt;0,(25-$M537)*'Hintergrund Berechnung'!$M$3166,0)),0)</f>
        <v>0</v>
      </c>
      <c r="V537" s="18" t="e">
        <f t="shared" si="26"/>
        <v>#DIV/0!</v>
      </c>
    </row>
    <row r="538" spans="15:22" x14ac:dyDescent="0.5">
      <c r="O538" s="16">
        <f t="shared" si="24"/>
        <v>0</v>
      </c>
      <c r="P538" s="16" t="e">
        <f>IF($C538&lt;16,MAX($E538:$G538)/($D538^0.727399687532279)*'Hintergrund Berechnung'!$I$3165,MAX($E538:$G538)/($D538^0.727399687532279)*'Hintergrund Berechnung'!$I$3166)</f>
        <v>#DIV/0!</v>
      </c>
      <c r="Q538" s="16" t="e">
        <f>IF($C538&lt;16,MAX($H538:$J538)/($D538^0.727399687532279)*'Hintergrund Berechnung'!$I$3165,MAX($H538:$J538)/($D538^0.727399687532279)*'Hintergrund Berechnung'!$I$3166)</f>
        <v>#DIV/0!</v>
      </c>
      <c r="R538" s="16" t="e">
        <f t="shared" si="25"/>
        <v>#DIV/0!</v>
      </c>
      <c r="S538" s="16" t="e">
        <f>ROUND(IF(C538&lt;16,$K538/($D538^0.515518364833551)*'Hintergrund Berechnung'!$K$3165,$K538/($D538^0.515518364833551)*'Hintergrund Berechnung'!$K$3166),0)</f>
        <v>#DIV/0!</v>
      </c>
      <c r="T538" s="16">
        <f>ROUND(IF(C538&lt;16,$L538*'Hintergrund Berechnung'!$L$3165,$L538*'Hintergrund Berechnung'!$L$3166),0)</f>
        <v>0</v>
      </c>
      <c r="U538" s="16">
        <f>ROUND(IF(C538&lt;16,IF(M538&gt;0,(25-$M538)*'Hintergrund Berechnung'!$M$3165,0),IF(M538&gt;0,(25-$M538)*'Hintergrund Berechnung'!$M$3166,0)),0)</f>
        <v>0</v>
      </c>
      <c r="V538" s="18" t="e">
        <f t="shared" si="26"/>
        <v>#DIV/0!</v>
      </c>
    </row>
    <row r="539" spans="15:22" x14ac:dyDescent="0.5">
      <c r="O539" s="16">
        <f t="shared" si="24"/>
        <v>0</v>
      </c>
      <c r="P539" s="16" t="e">
        <f>IF($C539&lt;16,MAX($E539:$G539)/($D539^0.727399687532279)*'Hintergrund Berechnung'!$I$3165,MAX($E539:$G539)/($D539^0.727399687532279)*'Hintergrund Berechnung'!$I$3166)</f>
        <v>#DIV/0!</v>
      </c>
      <c r="Q539" s="16" t="e">
        <f>IF($C539&lt;16,MAX($H539:$J539)/($D539^0.727399687532279)*'Hintergrund Berechnung'!$I$3165,MAX($H539:$J539)/($D539^0.727399687532279)*'Hintergrund Berechnung'!$I$3166)</f>
        <v>#DIV/0!</v>
      </c>
      <c r="R539" s="16" t="e">
        <f t="shared" si="25"/>
        <v>#DIV/0!</v>
      </c>
      <c r="S539" s="16" t="e">
        <f>ROUND(IF(C539&lt;16,$K539/($D539^0.515518364833551)*'Hintergrund Berechnung'!$K$3165,$K539/($D539^0.515518364833551)*'Hintergrund Berechnung'!$K$3166),0)</f>
        <v>#DIV/0!</v>
      </c>
      <c r="T539" s="16">
        <f>ROUND(IF(C539&lt;16,$L539*'Hintergrund Berechnung'!$L$3165,$L539*'Hintergrund Berechnung'!$L$3166),0)</f>
        <v>0</v>
      </c>
      <c r="U539" s="16">
        <f>ROUND(IF(C539&lt;16,IF(M539&gt;0,(25-$M539)*'Hintergrund Berechnung'!$M$3165,0),IF(M539&gt;0,(25-$M539)*'Hintergrund Berechnung'!$M$3166,0)),0)</f>
        <v>0</v>
      </c>
      <c r="V539" s="18" t="e">
        <f t="shared" si="26"/>
        <v>#DIV/0!</v>
      </c>
    </row>
    <row r="540" spans="15:22" x14ac:dyDescent="0.5">
      <c r="O540" s="16">
        <f t="shared" si="24"/>
        <v>0</v>
      </c>
      <c r="P540" s="16" t="e">
        <f>IF($C540&lt;16,MAX($E540:$G540)/($D540^0.727399687532279)*'Hintergrund Berechnung'!$I$3165,MAX($E540:$G540)/($D540^0.727399687532279)*'Hintergrund Berechnung'!$I$3166)</f>
        <v>#DIV/0!</v>
      </c>
      <c r="Q540" s="16" t="e">
        <f>IF($C540&lt;16,MAX($H540:$J540)/($D540^0.727399687532279)*'Hintergrund Berechnung'!$I$3165,MAX($H540:$J540)/($D540^0.727399687532279)*'Hintergrund Berechnung'!$I$3166)</f>
        <v>#DIV/0!</v>
      </c>
      <c r="R540" s="16" t="e">
        <f t="shared" si="25"/>
        <v>#DIV/0!</v>
      </c>
      <c r="S540" s="16" t="e">
        <f>ROUND(IF(C540&lt;16,$K540/($D540^0.515518364833551)*'Hintergrund Berechnung'!$K$3165,$K540/($D540^0.515518364833551)*'Hintergrund Berechnung'!$K$3166),0)</f>
        <v>#DIV/0!</v>
      </c>
      <c r="T540" s="16">
        <f>ROUND(IF(C540&lt;16,$L540*'Hintergrund Berechnung'!$L$3165,$L540*'Hintergrund Berechnung'!$L$3166),0)</f>
        <v>0</v>
      </c>
      <c r="U540" s="16">
        <f>ROUND(IF(C540&lt;16,IF(M540&gt;0,(25-$M540)*'Hintergrund Berechnung'!$M$3165,0),IF(M540&gt;0,(25-$M540)*'Hintergrund Berechnung'!$M$3166,0)),0)</f>
        <v>0</v>
      </c>
      <c r="V540" s="18" t="e">
        <f t="shared" si="26"/>
        <v>#DIV/0!</v>
      </c>
    </row>
    <row r="541" spans="15:22" x14ac:dyDescent="0.5">
      <c r="O541" s="16">
        <f t="shared" si="24"/>
        <v>0</v>
      </c>
      <c r="P541" s="16" t="e">
        <f>IF($C541&lt;16,MAX($E541:$G541)/($D541^0.727399687532279)*'Hintergrund Berechnung'!$I$3165,MAX($E541:$G541)/($D541^0.727399687532279)*'Hintergrund Berechnung'!$I$3166)</f>
        <v>#DIV/0!</v>
      </c>
      <c r="Q541" s="16" t="e">
        <f>IF($C541&lt;16,MAX($H541:$J541)/($D541^0.727399687532279)*'Hintergrund Berechnung'!$I$3165,MAX($H541:$J541)/($D541^0.727399687532279)*'Hintergrund Berechnung'!$I$3166)</f>
        <v>#DIV/0!</v>
      </c>
      <c r="R541" s="16" t="e">
        <f t="shared" si="25"/>
        <v>#DIV/0!</v>
      </c>
      <c r="S541" s="16" t="e">
        <f>ROUND(IF(C541&lt;16,$K541/($D541^0.515518364833551)*'Hintergrund Berechnung'!$K$3165,$K541/($D541^0.515518364833551)*'Hintergrund Berechnung'!$K$3166),0)</f>
        <v>#DIV/0!</v>
      </c>
      <c r="T541" s="16">
        <f>ROUND(IF(C541&lt;16,$L541*'Hintergrund Berechnung'!$L$3165,$L541*'Hintergrund Berechnung'!$L$3166),0)</f>
        <v>0</v>
      </c>
      <c r="U541" s="16">
        <f>ROUND(IF(C541&lt;16,IF(M541&gt;0,(25-$M541)*'Hintergrund Berechnung'!$M$3165,0),IF(M541&gt;0,(25-$M541)*'Hintergrund Berechnung'!$M$3166,0)),0)</f>
        <v>0</v>
      </c>
      <c r="V541" s="18" t="e">
        <f t="shared" si="26"/>
        <v>#DIV/0!</v>
      </c>
    </row>
    <row r="542" spans="15:22" x14ac:dyDescent="0.5">
      <c r="O542" s="16">
        <f t="shared" si="24"/>
        <v>0</v>
      </c>
      <c r="P542" s="16" t="e">
        <f>IF($C542&lt;16,MAX($E542:$G542)/($D542^0.727399687532279)*'Hintergrund Berechnung'!$I$3165,MAX($E542:$G542)/($D542^0.727399687532279)*'Hintergrund Berechnung'!$I$3166)</f>
        <v>#DIV/0!</v>
      </c>
      <c r="Q542" s="16" t="e">
        <f>IF($C542&lt;16,MAX($H542:$J542)/($D542^0.727399687532279)*'Hintergrund Berechnung'!$I$3165,MAX($H542:$J542)/($D542^0.727399687532279)*'Hintergrund Berechnung'!$I$3166)</f>
        <v>#DIV/0!</v>
      </c>
      <c r="R542" s="16" t="e">
        <f t="shared" si="25"/>
        <v>#DIV/0!</v>
      </c>
      <c r="S542" s="16" t="e">
        <f>ROUND(IF(C542&lt;16,$K542/($D542^0.515518364833551)*'Hintergrund Berechnung'!$K$3165,$K542/($D542^0.515518364833551)*'Hintergrund Berechnung'!$K$3166),0)</f>
        <v>#DIV/0!</v>
      </c>
      <c r="T542" s="16">
        <f>ROUND(IF(C542&lt;16,$L542*'Hintergrund Berechnung'!$L$3165,$L542*'Hintergrund Berechnung'!$L$3166),0)</f>
        <v>0</v>
      </c>
      <c r="U542" s="16">
        <f>ROUND(IF(C542&lt;16,IF(M542&gt;0,(25-$M542)*'Hintergrund Berechnung'!$M$3165,0),IF(M542&gt;0,(25-$M542)*'Hintergrund Berechnung'!$M$3166,0)),0)</f>
        <v>0</v>
      </c>
      <c r="V542" s="18" t="e">
        <f t="shared" si="26"/>
        <v>#DIV/0!</v>
      </c>
    </row>
    <row r="543" spans="15:22" x14ac:dyDescent="0.5">
      <c r="O543" s="16">
        <f t="shared" si="24"/>
        <v>0</v>
      </c>
      <c r="P543" s="16" t="e">
        <f>IF($C543&lt;16,MAX($E543:$G543)/($D543^0.727399687532279)*'Hintergrund Berechnung'!$I$3165,MAX($E543:$G543)/($D543^0.727399687532279)*'Hintergrund Berechnung'!$I$3166)</f>
        <v>#DIV/0!</v>
      </c>
      <c r="Q543" s="16" t="e">
        <f>IF($C543&lt;16,MAX($H543:$J543)/($D543^0.727399687532279)*'Hintergrund Berechnung'!$I$3165,MAX($H543:$J543)/($D543^0.727399687532279)*'Hintergrund Berechnung'!$I$3166)</f>
        <v>#DIV/0!</v>
      </c>
      <c r="R543" s="16" t="e">
        <f t="shared" si="25"/>
        <v>#DIV/0!</v>
      </c>
      <c r="S543" s="16" t="e">
        <f>ROUND(IF(C543&lt;16,$K543/($D543^0.515518364833551)*'Hintergrund Berechnung'!$K$3165,$K543/($D543^0.515518364833551)*'Hintergrund Berechnung'!$K$3166),0)</f>
        <v>#DIV/0!</v>
      </c>
      <c r="T543" s="16">
        <f>ROUND(IF(C543&lt;16,$L543*'Hintergrund Berechnung'!$L$3165,$L543*'Hintergrund Berechnung'!$L$3166),0)</f>
        <v>0</v>
      </c>
      <c r="U543" s="16">
        <f>ROUND(IF(C543&lt;16,IF(M543&gt;0,(25-$M543)*'Hintergrund Berechnung'!$M$3165,0),IF(M543&gt;0,(25-$M543)*'Hintergrund Berechnung'!$M$3166,0)),0)</f>
        <v>0</v>
      </c>
      <c r="V543" s="18" t="e">
        <f t="shared" si="26"/>
        <v>#DIV/0!</v>
      </c>
    </row>
    <row r="544" spans="15:22" x14ac:dyDescent="0.5">
      <c r="O544" s="16">
        <f t="shared" si="24"/>
        <v>0</v>
      </c>
      <c r="P544" s="16" t="e">
        <f>IF($C544&lt;16,MAX($E544:$G544)/($D544^0.727399687532279)*'Hintergrund Berechnung'!$I$3165,MAX($E544:$G544)/($D544^0.727399687532279)*'Hintergrund Berechnung'!$I$3166)</f>
        <v>#DIV/0!</v>
      </c>
      <c r="Q544" s="16" t="e">
        <f>IF($C544&lt;16,MAX($H544:$J544)/($D544^0.727399687532279)*'Hintergrund Berechnung'!$I$3165,MAX($H544:$J544)/($D544^0.727399687532279)*'Hintergrund Berechnung'!$I$3166)</f>
        <v>#DIV/0!</v>
      </c>
      <c r="R544" s="16" t="e">
        <f t="shared" si="25"/>
        <v>#DIV/0!</v>
      </c>
      <c r="S544" s="16" t="e">
        <f>ROUND(IF(C544&lt;16,$K544/($D544^0.515518364833551)*'Hintergrund Berechnung'!$K$3165,$K544/($D544^0.515518364833551)*'Hintergrund Berechnung'!$K$3166),0)</f>
        <v>#DIV/0!</v>
      </c>
      <c r="T544" s="16">
        <f>ROUND(IF(C544&lt;16,$L544*'Hintergrund Berechnung'!$L$3165,$L544*'Hintergrund Berechnung'!$L$3166),0)</f>
        <v>0</v>
      </c>
      <c r="U544" s="16">
        <f>ROUND(IF(C544&lt;16,IF(M544&gt;0,(25-$M544)*'Hintergrund Berechnung'!$M$3165,0),IF(M544&gt;0,(25-$M544)*'Hintergrund Berechnung'!$M$3166,0)),0)</f>
        <v>0</v>
      </c>
      <c r="V544" s="18" t="e">
        <f t="shared" si="26"/>
        <v>#DIV/0!</v>
      </c>
    </row>
    <row r="545" spans="15:22" x14ac:dyDescent="0.5">
      <c r="O545" s="16">
        <f t="shared" si="24"/>
        <v>0</v>
      </c>
      <c r="P545" s="16" t="e">
        <f>IF($C545&lt;16,MAX($E545:$G545)/($D545^0.727399687532279)*'Hintergrund Berechnung'!$I$3165,MAX($E545:$G545)/($D545^0.727399687532279)*'Hintergrund Berechnung'!$I$3166)</f>
        <v>#DIV/0!</v>
      </c>
      <c r="Q545" s="16" t="e">
        <f>IF($C545&lt;16,MAX($H545:$J545)/($D545^0.727399687532279)*'Hintergrund Berechnung'!$I$3165,MAX($H545:$J545)/($D545^0.727399687532279)*'Hintergrund Berechnung'!$I$3166)</f>
        <v>#DIV/0!</v>
      </c>
      <c r="R545" s="16" t="e">
        <f t="shared" si="25"/>
        <v>#DIV/0!</v>
      </c>
      <c r="S545" s="16" t="e">
        <f>ROUND(IF(C545&lt;16,$K545/($D545^0.515518364833551)*'Hintergrund Berechnung'!$K$3165,$K545/($D545^0.515518364833551)*'Hintergrund Berechnung'!$K$3166),0)</f>
        <v>#DIV/0!</v>
      </c>
      <c r="T545" s="16">
        <f>ROUND(IF(C545&lt;16,$L545*'Hintergrund Berechnung'!$L$3165,$L545*'Hintergrund Berechnung'!$L$3166),0)</f>
        <v>0</v>
      </c>
      <c r="U545" s="16">
        <f>ROUND(IF(C545&lt;16,IF(M545&gt;0,(25-$M545)*'Hintergrund Berechnung'!$M$3165,0),IF(M545&gt;0,(25-$M545)*'Hintergrund Berechnung'!$M$3166,0)),0)</f>
        <v>0</v>
      </c>
      <c r="V545" s="18" t="e">
        <f t="shared" si="26"/>
        <v>#DIV/0!</v>
      </c>
    </row>
    <row r="546" spans="15:22" x14ac:dyDescent="0.5">
      <c r="O546" s="16">
        <f t="shared" si="24"/>
        <v>0</v>
      </c>
      <c r="P546" s="16" t="e">
        <f>IF($C546&lt;16,MAX($E546:$G546)/($D546^0.727399687532279)*'Hintergrund Berechnung'!$I$3165,MAX($E546:$G546)/($D546^0.727399687532279)*'Hintergrund Berechnung'!$I$3166)</f>
        <v>#DIV/0!</v>
      </c>
      <c r="Q546" s="16" t="e">
        <f>IF($C546&lt;16,MAX($H546:$J546)/($D546^0.727399687532279)*'Hintergrund Berechnung'!$I$3165,MAX($H546:$J546)/($D546^0.727399687532279)*'Hintergrund Berechnung'!$I$3166)</f>
        <v>#DIV/0!</v>
      </c>
      <c r="R546" s="16" t="e">
        <f t="shared" si="25"/>
        <v>#DIV/0!</v>
      </c>
      <c r="S546" s="16" t="e">
        <f>ROUND(IF(C546&lt;16,$K546/($D546^0.515518364833551)*'Hintergrund Berechnung'!$K$3165,$K546/($D546^0.515518364833551)*'Hintergrund Berechnung'!$K$3166),0)</f>
        <v>#DIV/0!</v>
      </c>
      <c r="T546" s="16">
        <f>ROUND(IF(C546&lt;16,$L546*'Hintergrund Berechnung'!$L$3165,$L546*'Hintergrund Berechnung'!$L$3166),0)</f>
        <v>0</v>
      </c>
      <c r="U546" s="16">
        <f>ROUND(IF(C546&lt;16,IF(M546&gt;0,(25-$M546)*'Hintergrund Berechnung'!$M$3165,0),IF(M546&gt;0,(25-$M546)*'Hintergrund Berechnung'!$M$3166,0)),0)</f>
        <v>0</v>
      </c>
      <c r="V546" s="18" t="e">
        <f t="shared" si="26"/>
        <v>#DIV/0!</v>
      </c>
    </row>
    <row r="547" spans="15:22" x14ac:dyDescent="0.5">
      <c r="O547" s="16">
        <f t="shared" si="24"/>
        <v>0</v>
      </c>
      <c r="P547" s="16" t="e">
        <f>IF($C547&lt;16,MAX($E547:$G547)/($D547^0.727399687532279)*'Hintergrund Berechnung'!$I$3165,MAX($E547:$G547)/($D547^0.727399687532279)*'Hintergrund Berechnung'!$I$3166)</f>
        <v>#DIV/0!</v>
      </c>
      <c r="Q547" s="16" t="e">
        <f>IF($C547&lt;16,MAX($H547:$J547)/($D547^0.727399687532279)*'Hintergrund Berechnung'!$I$3165,MAX($H547:$J547)/($D547^0.727399687532279)*'Hintergrund Berechnung'!$I$3166)</f>
        <v>#DIV/0!</v>
      </c>
      <c r="R547" s="16" t="e">
        <f t="shared" si="25"/>
        <v>#DIV/0!</v>
      </c>
      <c r="S547" s="16" t="e">
        <f>ROUND(IF(C547&lt;16,$K547/($D547^0.515518364833551)*'Hintergrund Berechnung'!$K$3165,$K547/($D547^0.515518364833551)*'Hintergrund Berechnung'!$K$3166),0)</f>
        <v>#DIV/0!</v>
      </c>
      <c r="T547" s="16">
        <f>ROUND(IF(C547&lt;16,$L547*'Hintergrund Berechnung'!$L$3165,$L547*'Hintergrund Berechnung'!$L$3166),0)</f>
        <v>0</v>
      </c>
      <c r="U547" s="16">
        <f>ROUND(IF(C547&lt;16,IF(M547&gt;0,(25-$M547)*'Hintergrund Berechnung'!$M$3165,0),IF(M547&gt;0,(25-$M547)*'Hintergrund Berechnung'!$M$3166,0)),0)</f>
        <v>0</v>
      </c>
      <c r="V547" s="18" t="e">
        <f t="shared" si="26"/>
        <v>#DIV/0!</v>
      </c>
    </row>
    <row r="548" spans="15:22" x14ac:dyDescent="0.5">
      <c r="O548" s="16">
        <f t="shared" si="24"/>
        <v>0</v>
      </c>
      <c r="P548" s="16" t="e">
        <f>IF($C548&lt;16,MAX($E548:$G548)/($D548^0.727399687532279)*'Hintergrund Berechnung'!$I$3165,MAX($E548:$G548)/($D548^0.727399687532279)*'Hintergrund Berechnung'!$I$3166)</f>
        <v>#DIV/0!</v>
      </c>
      <c r="Q548" s="16" t="e">
        <f>IF($C548&lt;16,MAX($H548:$J548)/($D548^0.727399687532279)*'Hintergrund Berechnung'!$I$3165,MAX($H548:$J548)/($D548^0.727399687532279)*'Hintergrund Berechnung'!$I$3166)</f>
        <v>#DIV/0!</v>
      </c>
      <c r="R548" s="16" t="e">
        <f t="shared" si="25"/>
        <v>#DIV/0!</v>
      </c>
      <c r="S548" s="16" t="e">
        <f>ROUND(IF(C548&lt;16,$K548/($D548^0.515518364833551)*'Hintergrund Berechnung'!$K$3165,$K548/($D548^0.515518364833551)*'Hintergrund Berechnung'!$K$3166),0)</f>
        <v>#DIV/0!</v>
      </c>
      <c r="T548" s="16">
        <f>ROUND(IF(C548&lt;16,$L548*'Hintergrund Berechnung'!$L$3165,$L548*'Hintergrund Berechnung'!$L$3166),0)</f>
        <v>0</v>
      </c>
      <c r="U548" s="16">
        <f>ROUND(IF(C548&lt;16,IF(M548&gt;0,(25-$M548)*'Hintergrund Berechnung'!$M$3165,0),IF(M548&gt;0,(25-$M548)*'Hintergrund Berechnung'!$M$3166,0)),0)</f>
        <v>0</v>
      </c>
      <c r="V548" s="18" t="e">
        <f t="shared" si="26"/>
        <v>#DIV/0!</v>
      </c>
    </row>
    <row r="549" spans="15:22" x14ac:dyDescent="0.5">
      <c r="O549" s="16">
        <f t="shared" si="24"/>
        <v>0</v>
      </c>
      <c r="P549" s="16" t="e">
        <f>IF($C549&lt;16,MAX($E549:$G549)/($D549^0.727399687532279)*'Hintergrund Berechnung'!$I$3165,MAX($E549:$G549)/($D549^0.727399687532279)*'Hintergrund Berechnung'!$I$3166)</f>
        <v>#DIV/0!</v>
      </c>
      <c r="Q549" s="16" t="e">
        <f>IF($C549&lt;16,MAX($H549:$J549)/($D549^0.727399687532279)*'Hintergrund Berechnung'!$I$3165,MAX($H549:$J549)/($D549^0.727399687532279)*'Hintergrund Berechnung'!$I$3166)</f>
        <v>#DIV/0!</v>
      </c>
      <c r="R549" s="16" t="e">
        <f t="shared" si="25"/>
        <v>#DIV/0!</v>
      </c>
      <c r="S549" s="16" t="e">
        <f>ROUND(IF(C549&lt;16,$K549/($D549^0.515518364833551)*'Hintergrund Berechnung'!$K$3165,$K549/($D549^0.515518364833551)*'Hintergrund Berechnung'!$K$3166),0)</f>
        <v>#DIV/0!</v>
      </c>
      <c r="T549" s="16">
        <f>ROUND(IF(C549&lt;16,$L549*'Hintergrund Berechnung'!$L$3165,$L549*'Hintergrund Berechnung'!$L$3166),0)</f>
        <v>0</v>
      </c>
      <c r="U549" s="16">
        <f>ROUND(IF(C549&lt;16,IF(M549&gt;0,(25-$M549)*'Hintergrund Berechnung'!$M$3165,0),IF(M549&gt;0,(25-$M549)*'Hintergrund Berechnung'!$M$3166,0)),0)</f>
        <v>0</v>
      </c>
      <c r="V549" s="18" t="e">
        <f t="shared" si="26"/>
        <v>#DIV/0!</v>
      </c>
    </row>
    <row r="550" spans="15:22" x14ac:dyDescent="0.5">
      <c r="O550" s="16">
        <f t="shared" si="24"/>
        <v>0</v>
      </c>
      <c r="P550" s="16" t="e">
        <f>IF($C550&lt;16,MAX($E550:$G550)/($D550^0.727399687532279)*'Hintergrund Berechnung'!$I$3165,MAX($E550:$G550)/($D550^0.727399687532279)*'Hintergrund Berechnung'!$I$3166)</f>
        <v>#DIV/0!</v>
      </c>
      <c r="Q550" s="16" t="e">
        <f>IF($C550&lt;16,MAX($H550:$J550)/($D550^0.727399687532279)*'Hintergrund Berechnung'!$I$3165,MAX($H550:$J550)/($D550^0.727399687532279)*'Hintergrund Berechnung'!$I$3166)</f>
        <v>#DIV/0!</v>
      </c>
      <c r="R550" s="16" t="e">
        <f t="shared" si="25"/>
        <v>#DIV/0!</v>
      </c>
      <c r="S550" s="16" t="e">
        <f>ROUND(IF(C550&lt;16,$K550/($D550^0.515518364833551)*'Hintergrund Berechnung'!$K$3165,$K550/($D550^0.515518364833551)*'Hintergrund Berechnung'!$K$3166),0)</f>
        <v>#DIV/0!</v>
      </c>
      <c r="T550" s="16">
        <f>ROUND(IF(C550&lt;16,$L550*'Hintergrund Berechnung'!$L$3165,$L550*'Hintergrund Berechnung'!$L$3166),0)</f>
        <v>0</v>
      </c>
      <c r="U550" s="16">
        <f>ROUND(IF(C550&lt;16,IF(M550&gt;0,(25-$M550)*'Hintergrund Berechnung'!$M$3165,0),IF(M550&gt;0,(25-$M550)*'Hintergrund Berechnung'!$M$3166,0)),0)</f>
        <v>0</v>
      </c>
      <c r="V550" s="18" t="e">
        <f t="shared" si="26"/>
        <v>#DIV/0!</v>
      </c>
    </row>
    <row r="551" spans="15:22" x14ac:dyDescent="0.5">
      <c r="O551" s="16">
        <f t="shared" si="24"/>
        <v>0</v>
      </c>
      <c r="P551" s="16" t="e">
        <f>IF($C551&lt;16,MAX($E551:$G551)/($D551^0.727399687532279)*'Hintergrund Berechnung'!$I$3165,MAX($E551:$G551)/($D551^0.727399687532279)*'Hintergrund Berechnung'!$I$3166)</f>
        <v>#DIV/0!</v>
      </c>
      <c r="Q551" s="16" t="e">
        <f>IF($C551&lt;16,MAX($H551:$J551)/($D551^0.727399687532279)*'Hintergrund Berechnung'!$I$3165,MAX($H551:$J551)/($D551^0.727399687532279)*'Hintergrund Berechnung'!$I$3166)</f>
        <v>#DIV/0!</v>
      </c>
      <c r="R551" s="16" t="e">
        <f t="shared" si="25"/>
        <v>#DIV/0!</v>
      </c>
      <c r="S551" s="16" t="e">
        <f>ROUND(IF(C551&lt;16,$K551/($D551^0.515518364833551)*'Hintergrund Berechnung'!$K$3165,$K551/($D551^0.515518364833551)*'Hintergrund Berechnung'!$K$3166),0)</f>
        <v>#DIV/0!</v>
      </c>
      <c r="T551" s="16">
        <f>ROUND(IF(C551&lt;16,$L551*'Hintergrund Berechnung'!$L$3165,$L551*'Hintergrund Berechnung'!$L$3166),0)</f>
        <v>0</v>
      </c>
      <c r="U551" s="16">
        <f>ROUND(IF(C551&lt;16,IF(M551&gt;0,(25-$M551)*'Hintergrund Berechnung'!$M$3165,0),IF(M551&gt;0,(25-$M551)*'Hintergrund Berechnung'!$M$3166,0)),0)</f>
        <v>0</v>
      </c>
      <c r="V551" s="18" t="e">
        <f t="shared" si="26"/>
        <v>#DIV/0!</v>
      </c>
    </row>
    <row r="552" spans="15:22" x14ac:dyDescent="0.5">
      <c r="O552" s="16">
        <f t="shared" si="24"/>
        <v>0</v>
      </c>
      <c r="P552" s="16" t="e">
        <f>IF($C552&lt;16,MAX($E552:$G552)/($D552^0.727399687532279)*'Hintergrund Berechnung'!$I$3165,MAX($E552:$G552)/($D552^0.727399687532279)*'Hintergrund Berechnung'!$I$3166)</f>
        <v>#DIV/0!</v>
      </c>
      <c r="Q552" s="16" t="e">
        <f>IF($C552&lt;16,MAX($H552:$J552)/($D552^0.727399687532279)*'Hintergrund Berechnung'!$I$3165,MAX($H552:$J552)/($D552^0.727399687532279)*'Hintergrund Berechnung'!$I$3166)</f>
        <v>#DIV/0!</v>
      </c>
      <c r="R552" s="16" t="e">
        <f t="shared" si="25"/>
        <v>#DIV/0!</v>
      </c>
      <c r="S552" s="16" t="e">
        <f>ROUND(IF(C552&lt;16,$K552/($D552^0.515518364833551)*'Hintergrund Berechnung'!$K$3165,$K552/($D552^0.515518364833551)*'Hintergrund Berechnung'!$K$3166),0)</f>
        <v>#DIV/0!</v>
      </c>
      <c r="T552" s="16">
        <f>ROUND(IF(C552&lt;16,$L552*'Hintergrund Berechnung'!$L$3165,$L552*'Hintergrund Berechnung'!$L$3166),0)</f>
        <v>0</v>
      </c>
      <c r="U552" s="16">
        <f>ROUND(IF(C552&lt;16,IF(M552&gt;0,(25-$M552)*'Hintergrund Berechnung'!$M$3165,0),IF(M552&gt;0,(25-$M552)*'Hintergrund Berechnung'!$M$3166,0)),0)</f>
        <v>0</v>
      </c>
      <c r="V552" s="18" t="e">
        <f t="shared" si="26"/>
        <v>#DIV/0!</v>
      </c>
    </row>
    <row r="553" spans="15:22" x14ac:dyDescent="0.5">
      <c r="O553" s="16">
        <f t="shared" si="24"/>
        <v>0</v>
      </c>
      <c r="P553" s="16" t="e">
        <f>IF($C553&lt;16,MAX($E553:$G553)/($D553^0.727399687532279)*'Hintergrund Berechnung'!$I$3165,MAX($E553:$G553)/($D553^0.727399687532279)*'Hintergrund Berechnung'!$I$3166)</f>
        <v>#DIV/0!</v>
      </c>
      <c r="Q553" s="16" t="e">
        <f>IF($C553&lt;16,MAX($H553:$J553)/($D553^0.727399687532279)*'Hintergrund Berechnung'!$I$3165,MAX($H553:$J553)/($D553^0.727399687532279)*'Hintergrund Berechnung'!$I$3166)</f>
        <v>#DIV/0!</v>
      </c>
      <c r="R553" s="16" t="e">
        <f t="shared" si="25"/>
        <v>#DIV/0!</v>
      </c>
      <c r="S553" s="16" t="e">
        <f>ROUND(IF(C553&lt;16,$K553/($D553^0.515518364833551)*'Hintergrund Berechnung'!$K$3165,$K553/($D553^0.515518364833551)*'Hintergrund Berechnung'!$K$3166),0)</f>
        <v>#DIV/0!</v>
      </c>
      <c r="T553" s="16">
        <f>ROUND(IF(C553&lt;16,$L553*'Hintergrund Berechnung'!$L$3165,$L553*'Hintergrund Berechnung'!$L$3166),0)</f>
        <v>0</v>
      </c>
      <c r="U553" s="16">
        <f>ROUND(IF(C553&lt;16,IF(M553&gt;0,(25-$M553)*'Hintergrund Berechnung'!$M$3165,0),IF(M553&gt;0,(25-$M553)*'Hintergrund Berechnung'!$M$3166,0)),0)</f>
        <v>0</v>
      </c>
      <c r="V553" s="18" t="e">
        <f t="shared" si="26"/>
        <v>#DIV/0!</v>
      </c>
    </row>
    <row r="554" spans="15:22" x14ac:dyDescent="0.5">
      <c r="O554" s="16">
        <f t="shared" si="24"/>
        <v>0</v>
      </c>
      <c r="P554" s="16" t="e">
        <f>IF($C554&lt;16,MAX($E554:$G554)/($D554^0.727399687532279)*'Hintergrund Berechnung'!$I$3165,MAX($E554:$G554)/($D554^0.727399687532279)*'Hintergrund Berechnung'!$I$3166)</f>
        <v>#DIV/0!</v>
      </c>
      <c r="Q554" s="16" t="e">
        <f>IF($C554&lt;16,MAX($H554:$J554)/($D554^0.727399687532279)*'Hintergrund Berechnung'!$I$3165,MAX($H554:$J554)/($D554^0.727399687532279)*'Hintergrund Berechnung'!$I$3166)</f>
        <v>#DIV/0!</v>
      </c>
      <c r="R554" s="16" t="e">
        <f t="shared" si="25"/>
        <v>#DIV/0!</v>
      </c>
      <c r="S554" s="16" t="e">
        <f>ROUND(IF(C554&lt;16,$K554/($D554^0.515518364833551)*'Hintergrund Berechnung'!$K$3165,$K554/($D554^0.515518364833551)*'Hintergrund Berechnung'!$K$3166),0)</f>
        <v>#DIV/0!</v>
      </c>
      <c r="T554" s="16">
        <f>ROUND(IF(C554&lt;16,$L554*'Hintergrund Berechnung'!$L$3165,$L554*'Hintergrund Berechnung'!$L$3166),0)</f>
        <v>0</v>
      </c>
      <c r="U554" s="16">
        <f>ROUND(IF(C554&lt;16,IF(M554&gt;0,(25-$M554)*'Hintergrund Berechnung'!$M$3165,0),IF(M554&gt;0,(25-$M554)*'Hintergrund Berechnung'!$M$3166,0)),0)</f>
        <v>0</v>
      </c>
      <c r="V554" s="18" t="e">
        <f t="shared" si="26"/>
        <v>#DIV/0!</v>
      </c>
    </row>
    <row r="555" spans="15:22" x14ac:dyDescent="0.5">
      <c r="O555" s="16">
        <f t="shared" si="24"/>
        <v>0</v>
      </c>
      <c r="P555" s="16" t="e">
        <f>IF($C555&lt;16,MAX($E555:$G555)/($D555^0.727399687532279)*'Hintergrund Berechnung'!$I$3165,MAX($E555:$G555)/($D555^0.727399687532279)*'Hintergrund Berechnung'!$I$3166)</f>
        <v>#DIV/0!</v>
      </c>
      <c r="Q555" s="16" t="e">
        <f>IF($C555&lt;16,MAX($H555:$J555)/($D555^0.727399687532279)*'Hintergrund Berechnung'!$I$3165,MAX($H555:$J555)/($D555^0.727399687532279)*'Hintergrund Berechnung'!$I$3166)</f>
        <v>#DIV/0!</v>
      </c>
      <c r="R555" s="16" t="e">
        <f t="shared" si="25"/>
        <v>#DIV/0!</v>
      </c>
      <c r="S555" s="16" t="e">
        <f>ROUND(IF(C555&lt;16,$K555/($D555^0.515518364833551)*'Hintergrund Berechnung'!$K$3165,$K555/($D555^0.515518364833551)*'Hintergrund Berechnung'!$K$3166),0)</f>
        <v>#DIV/0!</v>
      </c>
      <c r="T555" s="16">
        <f>ROUND(IF(C555&lt;16,$L555*'Hintergrund Berechnung'!$L$3165,$L555*'Hintergrund Berechnung'!$L$3166),0)</f>
        <v>0</v>
      </c>
      <c r="U555" s="16">
        <f>ROUND(IF(C555&lt;16,IF(M555&gt;0,(25-$M555)*'Hintergrund Berechnung'!$M$3165,0),IF(M555&gt;0,(25-$M555)*'Hintergrund Berechnung'!$M$3166,0)),0)</f>
        <v>0</v>
      </c>
      <c r="V555" s="18" t="e">
        <f t="shared" si="26"/>
        <v>#DIV/0!</v>
      </c>
    </row>
    <row r="556" spans="15:22" x14ac:dyDescent="0.5">
      <c r="O556" s="16">
        <f t="shared" si="24"/>
        <v>0</v>
      </c>
      <c r="P556" s="16" t="e">
        <f>IF($C556&lt;16,MAX($E556:$G556)/($D556^0.727399687532279)*'Hintergrund Berechnung'!$I$3165,MAX($E556:$G556)/($D556^0.727399687532279)*'Hintergrund Berechnung'!$I$3166)</f>
        <v>#DIV/0!</v>
      </c>
      <c r="Q556" s="16" t="e">
        <f>IF($C556&lt;16,MAX($H556:$J556)/($D556^0.727399687532279)*'Hintergrund Berechnung'!$I$3165,MAX($H556:$J556)/($D556^0.727399687532279)*'Hintergrund Berechnung'!$I$3166)</f>
        <v>#DIV/0!</v>
      </c>
      <c r="R556" s="16" t="e">
        <f t="shared" si="25"/>
        <v>#DIV/0!</v>
      </c>
      <c r="S556" s="16" t="e">
        <f>ROUND(IF(C556&lt;16,$K556/($D556^0.515518364833551)*'Hintergrund Berechnung'!$K$3165,$K556/($D556^0.515518364833551)*'Hintergrund Berechnung'!$K$3166),0)</f>
        <v>#DIV/0!</v>
      </c>
      <c r="T556" s="16">
        <f>ROUND(IF(C556&lt;16,$L556*'Hintergrund Berechnung'!$L$3165,$L556*'Hintergrund Berechnung'!$L$3166),0)</f>
        <v>0</v>
      </c>
      <c r="U556" s="16">
        <f>ROUND(IF(C556&lt;16,IF(M556&gt;0,(25-$M556)*'Hintergrund Berechnung'!$M$3165,0),IF(M556&gt;0,(25-$M556)*'Hintergrund Berechnung'!$M$3166,0)),0)</f>
        <v>0</v>
      </c>
      <c r="V556" s="18" t="e">
        <f t="shared" si="26"/>
        <v>#DIV/0!</v>
      </c>
    </row>
    <row r="557" spans="15:22" x14ac:dyDescent="0.5">
      <c r="O557" s="16">
        <f t="shared" si="24"/>
        <v>0</v>
      </c>
      <c r="P557" s="16" t="e">
        <f>IF($C557&lt;16,MAX($E557:$G557)/($D557^0.727399687532279)*'Hintergrund Berechnung'!$I$3165,MAX($E557:$G557)/($D557^0.727399687532279)*'Hintergrund Berechnung'!$I$3166)</f>
        <v>#DIV/0!</v>
      </c>
      <c r="Q557" s="16" t="e">
        <f>IF($C557&lt;16,MAX($H557:$J557)/($D557^0.727399687532279)*'Hintergrund Berechnung'!$I$3165,MAX($H557:$J557)/($D557^0.727399687532279)*'Hintergrund Berechnung'!$I$3166)</f>
        <v>#DIV/0!</v>
      </c>
      <c r="R557" s="16" t="e">
        <f t="shared" si="25"/>
        <v>#DIV/0!</v>
      </c>
      <c r="S557" s="16" t="e">
        <f>ROUND(IF(C557&lt;16,$K557/($D557^0.515518364833551)*'Hintergrund Berechnung'!$K$3165,$K557/($D557^0.515518364833551)*'Hintergrund Berechnung'!$K$3166),0)</f>
        <v>#DIV/0!</v>
      </c>
      <c r="T557" s="16">
        <f>ROUND(IF(C557&lt;16,$L557*'Hintergrund Berechnung'!$L$3165,$L557*'Hintergrund Berechnung'!$L$3166),0)</f>
        <v>0</v>
      </c>
      <c r="U557" s="16">
        <f>ROUND(IF(C557&lt;16,IF(M557&gt;0,(25-$M557)*'Hintergrund Berechnung'!$M$3165,0),IF(M557&gt;0,(25-$M557)*'Hintergrund Berechnung'!$M$3166,0)),0)</f>
        <v>0</v>
      </c>
      <c r="V557" s="18" t="e">
        <f t="shared" si="26"/>
        <v>#DIV/0!</v>
      </c>
    </row>
    <row r="558" spans="15:22" x14ac:dyDescent="0.5">
      <c r="O558" s="16">
        <f t="shared" si="24"/>
        <v>0</v>
      </c>
      <c r="P558" s="16" t="e">
        <f>IF($C558&lt;16,MAX($E558:$G558)/($D558^0.727399687532279)*'Hintergrund Berechnung'!$I$3165,MAX($E558:$G558)/($D558^0.727399687532279)*'Hintergrund Berechnung'!$I$3166)</f>
        <v>#DIV/0!</v>
      </c>
      <c r="Q558" s="16" t="e">
        <f>IF($C558&lt;16,MAX($H558:$J558)/($D558^0.727399687532279)*'Hintergrund Berechnung'!$I$3165,MAX($H558:$J558)/($D558^0.727399687532279)*'Hintergrund Berechnung'!$I$3166)</f>
        <v>#DIV/0!</v>
      </c>
      <c r="R558" s="16" t="e">
        <f t="shared" si="25"/>
        <v>#DIV/0!</v>
      </c>
      <c r="S558" s="16" t="e">
        <f>ROUND(IF(C558&lt;16,$K558/($D558^0.515518364833551)*'Hintergrund Berechnung'!$K$3165,$K558/($D558^0.515518364833551)*'Hintergrund Berechnung'!$K$3166),0)</f>
        <v>#DIV/0!</v>
      </c>
      <c r="T558" s="16">
        <f>ROUND(IF(C558&lt;16,$L558*'Hintergrund Berechnung'!$L$3165,$L558*'Hintergrund Berechnung'!$L$3166),0)</f>
        <v>0</v>
      </c>
      <c r="U558" s="16">
        <f>ROUND(IF(C558&lt;16,IF(M558&gt;0,(25-$M558)*'Hintergrund Berechnung'!$M$3165,0),IF(M558&gt;0,(25-$M558)*'Hintergrund Berechnung'!$M$3166,0)),0)</f>
        <v>0</v>
      </c>
      <c r="V558" s="18" t="e">
        <f t="shared" si="26"/>
        <v>#DIV/0!</v>
      </c>
    </row>
    <row r="559" spans="15:22" x14ac:dyDescent="0.5">
      <c r="O559" s="16">
        <f t="shared" si="24"/>
        <v>0</v>
      </c>
      <c r="P559" s="16" t="e">
        <f>IF($C559&lt;16,MAX($E559:$G559)/($D559^0.727399687532279)*'Hintergrund Berechnung'!$I$3165,MAX($E559:$G559)/($D559^0.727399687532279)*'Hintergrund Berechnung'!$I$3166)</f>
        <v>#DIV/0!</v>
      </c>
      <c r="Q559" s="16" t="e">
        <f>IF($C559&lt;16,MAX($H559:$J559)/($D559^0.727399687532279)*'Hintergrund Berechnung'!$I$3165,MAX($H559:$J559)/($D559^0.727399687532279)*'Hintergrund Berechnung'!$I$3166)</f>
        <v>#DIV/0!</v>
      </c>
      <c r="R559" s="16" t="e">
        <f t="shared" si="25"/>
        <v>#DIV/0!</v>
      </c>
      <c r="S559" s="16" t="e">
        <f>ROUND(IF(C559&lt;16,$K559/($D559^0.515518364833551)*'Hintergrund Berechnung'!$K$3165,$K559/($D559^0.515518364833551)*'Hintergrund Berechnung'!$K$3166),0)</f>
        <v>#DIV/0!</v>
      </c>
      <c r="T559" s="16">
        <f>ROUND(IF(C559&lt;16,$L559*'Hintergrund Berechnung'!$L$3165,$L559*'Hintergrund Berechnung'!$L$3166),0)</f>
        <v>0</v>
      </c>
      <c r="U559" s="16">
        <f>ROUND(IF(C559&lt;16,IF(M559&gt;0,(25-$M559)*'Hintergrund Berechnung'!$M$3165,0),IF(M559&gt;0,(25-$M559)*'Hintergrund Berechnung'!$M$3166,0)),0)</f>
        <v>0</v>
      </c>
      <c r="V559" s="18" t="e">
        <f t="shared" si="26"/>
        <v>#DIV/0!</v>
      </c>
    </row>
    <row r="560" spans="15:22" x14ac:dyDescent="0.5">
      <c r="O560" s="16">
        <f t="shared" si="24"/>
        <v>0</v>
      </c>
      <c r="P560" s="16" t="e">
        <f>IF($C560&lt;16,MAX($E560:$G560)/($D560^0.727399687532279)*'Hintergrund Berechnung'!$I$3165,MAX($E560:$G560)/($D560^0.727399687532279)*'Hintergrund Berechnung'!$I$3166)</f>
        <v>#DIV/0!</v>
      </c>
      <c r="Q560" s="16" t="e">
        <f>IF($C560&lt;16,MAX($H560:$J560)/($D560^0.727399687532279)*'Hintergrund Berechnung'!$I$3165,MAX($H560:$J560)/($D560^0.727399687532279)*'Hintergrund Berechnung'!$I$3166)</f>
        <v>#DIV/0!</v>
      </c>
      <c r="R560" s="16" t="e">
        <f t="shared" si="25"/>
        <v>#DIV/0!</v>
      </c>
      <c r="S560" s="16" t="e">
        <f>ROUND(IF(C560&lt;16,$K560/($D560^0.515518364833551)*'Hintergrund Berechnung'!$K$3165,$K560/($D560^0.515518364833551)*'Hintergrund Berechnung'!$K$3166),0)</f>
        <v>#DIV/0!</v>
      </c>
      <c r="T560" s="16">
        <f>ROUND(IF(C560&lt;16,$L560*'Hintergrund Berechnung'!$L$3165,$L560*'Hintergrund Berechnung'!$L$3166),0)</f>
        <v>0</v>
      </c>
      <c r="U560" s="16">
        <f>ROUND(IF(C560&lt;16,IF(M560&gt;0,(25-$M560)*'Hintergrund Berechnung'!$M$3165,0),IF(M560&gt;0,(25-$M560)*'Hintergrund Berechnung'!$M$3166,0)),0)</f>
        <v>0</v>
      </c>
      <c r="V560" s="18" t="e">
        <f t="shared" si="26"/>
        <v>#DIV/0!</v>
      </c>
    </row>
    <row r="561" spans="15:22" x14ac:dyDescent="0.5">
      <c r="O561" s="16">
        <f t="shared" si="24"/>
        <v>0</v>
      </c>
      <c r="P561" s="16" t="e">
        <f>IF($C561&lt;16,MAX($E561:$G561)/($D561^0.727399687532279)*'Hintergrund Berechnung'!$I$3165,MAX($E561:$G561)/($D561^0.727399687532279)*'Hintergrund Berechnung'!$I$3166)</f>
        <v>#DIV/0!</v>
      </c>
      <c r="Q561" s="16" t="e">
        <f>IF($C561&lt;16,MAX($H561:$J561)/($D561^0.727399687532279)*'Hintergrund Berechnung'!$I$3165,MAX($H561:$J561)/($D561^0.727399687532279)*'Hintergrund Berechnung'!$I$3166)</f>
        <v>#DIV/0!</v>
      </c>
      <c r="R561" s="16" t="e">
        <f t="shared" si="25"/>
        <v>#DIV/0!</v>
      </c>
      <c r="S561" s="16" t="e">
        <f>ROUND(IF(C561&lt;16,$K561/($D561^0.515518364833551)*'Hintergrund Berechnung'!$K$3165,$K561/($D561^0.515518364833551)*'Hintergrund Berechnung'!$K$3166),0)</f>
        <v>#DIV/0!</v>
      </c>
      <c r="T561" s="16">
        <f>ROUND(IF(C561&lt;16,$L561*'Hintergrund Berechnung'!$L$3165,$L561*'Hintergrund Berechnung'!$L$3166),0)</f>
        <v>0</v>
      </c>
      <c r="U561" s="16">
        <f>ROUND(IF(C561&lt;16,IF(M561&gt;0,(25-$M561)*'Hintergrund Berechnung'!$M$3165,0),IF(M561&gt;0,(25-$M561)*'Hintergrund Berechnung'!$M$3166,0)),0)</f>
        <v>0</v>
      </c>
      <c r="V561" s="18" t="e">
        <f t="shared" si="26"/>
        <v>#DIV/0!</v>
      </c>
    </row>
    <row r="562" spans="15:22" x14ac:dyDescent="0.5">
      <c r="O562" s="16">
        <f t="shared" si="24"/>
        <v>0</v>
      </c>
      <c r="P562" s="16" t="e">
        <f>IF($C562&lt;16,MAX($E562:$G562)/($D562^0.727399687532279)*'Hintergrund Berechnung'!$I$3165,MAX($E562:$G562)/($D562^0.727399687532279)*'Hintergrund Berechnung'!$I$3166)</f>
        <v>#DIV/0!</v>
      </c>
      <c r="Q562" s="16" t="e">
        <f>IF($C562&lt;16,MAX($H562:$J562)/($D562^0.727399687532279)*'Hintergrund Berechnung'!$I$3165,MAX($H562:$J562)/($D562^0.727399687532279)*'Hintergrund Berechnung'!$I$3166)</f>
        <v>#DIV/0!</v>
      </c>
      <c r="R562" s="16" t="e">
        <f t="shared" si="25"/>
        <v>#DIV/0!</v>
      </c>
      <c r="S562" s="16" t="e">
        <f>ROUND(IF(C562&lt;16,$K562/($D562^0.515518364833551)*'Hintergrund Berechnung'!$K$3165,$K562/($D562^0.515518364833551)*'Hintergrund Berechnung'!$K$3166),0)</f>
        <v>#DIV/0!</v>
      </c>
      <c r="T562" s="16">
        <f>ROUND(IF(C562&lt;16,$L562*'Hintergrund Berechnung'!$L$3165,$L562*'Hintergrund Berechnung'!$L$3166),0)</f>
        <v>0</v>
      </c>
      <c r="U562" s="16">
        <f>ROUND(IF(C562&lt;16,IF(M562&gt;0,(25-$M562)*'Hintergrund Berechnung'!$M$3165,0),IF(M562&gt;0,(25-$M562)*'Hintergrund Berechnung'!$M$3166,0)),0)</f>
        <v>0</v>
      </c>
      <c r="V562" s="18" t="e">
        <f t="shared" si="26"/>
        <v>#DIV/0!</v>
      </c>
    </row>
    <row r="563" spans="15:22" x14ac:dyDescent="0.5">
      <c r="O563" s="16">
        <f t="shared" si="24"/>
        <v>0</v>
      </c>
      <c r="P563" s="16" t="e">
        <f>IF($C563&lt;16,MAX($E563:$G563)/($D563^0.727399687532279)*'Hintergrund Berechnung'!$I$3165,MAX($E563:$G563)/($D563^0.727399687532279)*'Hintergrund Berechnung'!$I$3166)</f>
        <v>#DIV/0!</v>
      </c>
      <c r="Q563" s="16" t="e">
        <f>IF($C563&lt;16,MAX($H563:$J563)/($D563^0.727399687532279)*'Hintergrund Berechnung'!$I$3165,MAX($H563:$J563)/($D563^0.727399687532279)*'Hintergrund Berechnung'!$I$3166)</f>
        <v>#DIV/0!</v>
      </c>
      <c r="R563" s="16" t="e">
        <f t="shared" si="25"/>
        <v>#DIV/0!</v>
      </c>
      <c r="S563" s="16" t="e">
        <f>ROUND(IF(C563&lt;16,$K563/($D563^0.515518364833551)*'Hintergrund Berechnung'!$K$3165,$K563/($D563^0.515518364833551)*'Hintergrund Berechnung'!$K$3166),0)</f>
        <v>#DIV/0!</v>
      </c>
      <c r="T563" s="16">
        <f>ROUND(IF(C563&lt;16,$L563*'Hintergrund Berechnung'!$L$3165,$L563*'Hintergrund Berechnung'!$L$3166),0)</f>
        <v>0</v>
      </c>
      <c r="U563" s="16">
        <f>ROUND(IF(C563&lt;16,IF(M563&gt;0,(25-$M563)*'Hintergrund Berechnung'!$M$3165,0),IF(M563&gt;0,(25-$M563)*'Hintergrund Berechnung'!$M$3166,0)),0)</f>
        <v>0</v>
      </c>
      <c r="V563" s="18" t="e">
        <f t="shared" si="26"/>
        <v>#DIV/0!</v>
      </c>
    </row>
    <row r="564" spans="15:22" x14ac:dyDescent="0.5">
      <c r="O564" s="16">
        <f t="shared" si="24"/>
        <v>0</v>
      </c>
      <c r="P564" s="16" t="e">
        <f>IF($C564&lt;16,MAX($E564:$G564)/($D564^0.727399687532279)*'Hintergrund Berechnung'!$I$3165,MAX($E564:$G564)/($D564^0.727399687532279)*'Hintergrund Berechnung'!$I$3166)</f>
        <v>#DIV/0!</v>
      </c>
      <c r="Q564" s="16" t="e">
        <f>IF($C564&lt;16,MAX($H564:$J564)/($D564^0.727399687532279)*'Hintergrund Berechnung'!$I$3165,MAX($H564:$J564)/($D564^0.727399687532279)*'Hintergrund Berechnung'!$I$3166)</f>
        <v>#DIV/0!</v>
      </c>
      <c r="R564" s="16" t="e">
        <f t="shared" si="25"/>
        <v>#DIV/0!</v>
      </c>
      <c r="S564" s="16" t="e">
        <f>ROUND(IF(C564&lt;16,$K564/($D564^0.515518364833551)*'Hintergrund Berechnung'!$K$3165,$K564/($D564^0.515518364833551)*'Hintergrund Berechnung'!$K$3166),0)</f>
        <v>#DIV/0!</v>
      </c>
      <c r="T564" s="16">
        <f>ROUND(IF(C564&lt;16,$L564*'Hintergrund Berechnung'!$L$3165,$L564*'Hintergrund Berechnung'!$L$3166),0)</f>
        <v>0</v>
      </c>
      <c r="U564" s="16">
        <f>ROUND(IF(C564&lt;16,IF(M564&gt;0,(25-$M564)*'Hintergrund Berechnung'!$M$3165,0),IF(M564&gt;0,(25-$M564)*'Hintergrund Berechnung'!$M$3166,0)),0)</f>
        <v>0</v>
      </c>
      <c r="V564" s="18" t="e">
        <f t="shared" si="26"/>
        <v>#DIV/0!</v>
      </c>
    </row>
    <row r="565" spans="15:22" x14ac:dyDescent="0.5">
      <c r="O565" s="16">
        <f t="shared" si="24"/>
        <v>0</v>
      </c>
      <c r="P565" s="16" t="e">
        <f>IF($C565&lt;16,MAX($E565:$G565)/($D565^0.727399687532279)*'Hintergrund Berechnung'!$I$3165,MAX($E565:$G565)/($D565^0.727399687532279)*'Hintergrund Berechnung'!$I$3166)</f>
        <v>#DIV/0!</v>
      </c>
      <c r="Q565" s="16" t="e">
        <f>IF($C565&lt;16,MAX($H565:$J565)/($D565^0.727399687532279)*'Hintergrund Berechnung'!$I$3165,MAX($H565:$J565)/($D565^0.727399687532279)*'Hintergrund Berechnung'!$I$3166)</f>
        <v>#DIV/0!</v>
      </c>
      <c r="R565" s="16" t="e">
        <f t="shared" si="25"/>
        <v>#DIV/0!</v>
      </c>
      <c r="S565" s="16" t="e">
        <f>ROUND(IF(C565&lt;16,$K565/($D565^0.515518364833551)*'Hintergrund Berechnung'!$K$3165,$K565/($D565^0.515518364833551)*'Hintergrund Berechnung'!$K$3166),0)</f>
        <v>#DIV/0!</v>
      </c>
      <c r="T565" s="16">
        <f>ROUND(IF(C565&lt;16,$L565*'Hintergrund Berechnung'!$L$3165,$L565*'Hintergrund Berechnung'!$L$3166),0)</f>
        <v>0</v>
      </c>
      <c r="U565" s="16">
        <f>ROUND(IF(C565&lt;16,IF(M565&gt;0,(25-$M565)*'Hintergrund Berechnung'!$M$3165,0),IF(M565&gt;0,(25-$M565)*'Hintergrund Berechnung'!$M$3166,0)),0)</f>
        <v>0</v>
      </c>
      <c r="V565" s="18" t="e">
        <f t="shared" si="26"/>
        <v>#DIV/0!</v>
      </c>
    </row>
    <row r="566" spans="15:22" x14ac:dyDescent="0.5">
      <c r="O566" s="16">
        <f t="shared" si="24"/>
        <v>0</v>
      </c>
      <c r="P566" s="16" t="e">
        <f>IF($C566&lt;16,MAX($E566:$G566)/($D566^0.727399687532279)*'Hintergrund Berechnung'!$I$3165,MAX($E566:$G566)/($D566^0.727399687532279)*'Hintergrund Berechnung'!$I$3166)</f>
        <v>#DIV/0!</v>
      </c>
      <c r="Q566" s="16" t="e">
        <f>IF($C566&lt;16,MAX($H566:$J566)/($D566^0.727399687532279)*'Hintergrund Berechnung'!$I$3165,MAX($H566:$J566)/($D566^0.727399687532279)*'Hintergrund Berechnung'!$I$3166)</f>
        <v>#DIV/0!</v>
      </c>
      <c r="R566" s="16" t="e">
        <f t="shared" si="25"/>
        <v>#DIV/0!</v>
      </c>
      <c r="S566" s="16" t="e">
        <f>ROUND(IF(C566&lt;16,$K566/($D566^0.515518364833551)*'Hintergrund Berechnung'!$K$3165,$K566/($D566^0.515518364833551)*'Hintergrund Berechnung'!$K$3166),0)</f>
        <v>#DIV/0!</v>
      </c>
      <c r="T566" s="16">
        <f>ROUND(IF(C566&lt;16,$L566*'Hintergrund Berechnung'!$L$3165,$L566*'Hintergrund Berechnung'!$L$3166),0)</f>
        <v>0</v>
      </c>
      <c r="U566" s="16">
        <f>ROUND(IF(C566&lt;16,IF(M566&gt;0,(25-$M566)*'Hintergrund Berechnung'!$M$3165,0),IF(M566&gt;0,(25-$M566)*'Hintergrund Berechnung'!$M$3166,0)),0)</f>
        <v>0</v>
      </c>
      <c r="V566" s="18" t="e">
        <f t="shared" si="26"/>
        <v>#DIV/0!</v>
      </c>
    </row>
    <row r="567" spans="15:22" x14ac:dyDescent="0.5">
      <c r="O567" s="16">
        <f t="shared" si="24"/>
        <v>0</v>
      </c>
      <c r="P567" s="16" t="e">
        <f>IF($C567&lt;16,MAX($E567:$G567)/($D567^0.727399687532279)*'Hintergrund Berechnung'!$I$3165,MAX($E567:$G567)/($D567^0.727399687532279)*'Hintergrund Berechnung'!$I$3166)</f>
        <v>#DIV/0!</v>
      </c>
      <c r="Q567" s="16" t="e">
        <f>IF($C567&lt;16,MAX($H567:$J567)/($D567^0.727399687532279)*'Hintergrund Berechnung'!$I$3165,MAX($H567:$J567)/($D567^0.727399687532279)*'Hintergrund Berechnung'!$I$3166)</f>
        <v>#DIV/0!</v>
      </c>
      <c r="R567" s="16" t="e">
        <f t="shared" si="25"/>
        <v>#DIV/0!</v>
      </c>
      <c r="S567" s="16" t="e">
        <f>ROUND(IF(C567&lt;16,$K567/($D567^0.515518364833551)*'Hintergrund Berechnung'!$K$3165,$K567/($D567^0.515518364833551)*'Hintergrund Berechnung'!$K$3166),0)</f>
        <v>#DIV/0!</v>
      </c>
      <c r="T567" s="16">
        <f>ROUND(IF(C567&lt;16,$L567*'Hintergrund Berechnung'!$L$3165,$L567*'Hintergrund Berechnung'!$L$3166),0)</f>
        <v>0</v>
      </c>
      <c r="U567" s="16">
        <f>ROUND(IF(C567&lt;16,IF(M567&gt;0,(25-$M567)*'Hintergrund Berechnung'!$M$3165,0),IF(M567&gt;0,(25-$M567)*'Hintergrund Berechnung'!$M$3166,0)),0)</f>
        <v>0</v>
      </c>
      <c r="V567" s="18" t="e">
        <f t="shared" si="26"/>
        <v>#DIV/0!</v>
      </c>
    </row>
    <row r="568" spans="15:22" x14ac:dyDescent="0.5">
      <c r="O568" s="16">
        <f t="shared" si="24"/>
        <v>0</v>
      </c>
      <c r="P568" s="16" t="e">
        <f>IF($C568&lt;16,MAX($E568:$G568)/($D568^0.727399687532279)*'Hintergrund Berechnung'!$I$3165,MAX($E568:$G568)/($D568^0.727399687532279)*'Hintergrund Berechnung'!$I$3166)</f>
        <v>#DIV/0!</v>
      </c>
      <c r="Q568" s="16" t="e">
        <f>IF($C568&lt;16,MAX($H568:$J568)/($D568^0.727399687532279)*'Hintergrund Berechnung'!$I$3165,MAX($H568:$J568)/($D568^0.727399687532279)*'Hintergrund Berechnung'!$I$3166)</f>
        <v>#DIV/0!</v>
      </c>
      <c r="R568" s="16" t="e">
        <f t="shared" si="25"/>
        <v>#DIV/0!</v>
      </c>
      <c r="S568" s="16" t="e">
        <f>ROUND(IF(C568&lt;16,$K568/($D568^0.515518364833551)*'Hintergrund Berechnung'!$K$3165,$K568/($D568^0.515518364833551)*'Hintergrund Berechnung'!$K$3166),0)</f>
        <v>#DIV/0!</v>
      </c>
      <c r="T568" s="16">
        <f>ROUND(IF(C568&lt;16,$L568*'Hintergrund Berechnung'!$L$3165,$L568*'Hintergrund Berechnung'!$L$3166),0)</f>
        <v>0</v>
      </c>
      <c r="U568" s="16">
        <f>ROUND(IF(C568&lt;16,IF(M568&gt;0,(25-$M568)*'Hintergrund Berechnung'!$M$3165,0),IF(M568&gt;0,(25-$M568)*'Hintergrund Berechnung'!$M$3166,0)),0)</f>
        <v>0</v>
      </c>
      <c r="V568" s="18" t="e">
        <f t="shared" si="26"/>
        <v>#DIV/0!</v>
      </c>
    </row>
    <row r="569" spans="15:22" x14ac:dyDescent="0.5">
      <c r="O569" s="16">
        <f t="shared" si="24"/>
        <v>0</v>
      </c>
      <c r="P569" s="16" t="e">
        <f>IF($C569&lt;16,MAX($E569:$G569)/($D569^0.727399687532279)*'Hintergrund Berechnung'!$I$3165,MAX($E569:$G569)/($D569^0.727399687532279)*'Hintergrund Berechnung'!$I$3166)</f>
        <v>#DIV/0!</v>
      </c>
      <c r="Q569" s="16" t="e">
        <f>IF($C569&lt;16,MAX($H569:$J569)/($D569^0.727399687532279)*'Hintergrund Berechnung'!$I$3165,MAX($H569:$J569)/($D569^0.727399687532279)*'Hintergrund Berechnung'!$I$3166)</f>
        <v>#DIV/0!</v>
      </c>
      <c r="R569" s="16" t="e">
        <f t="shared" si="25"/>
        <v>#DIV/0!</v>
      </c>
      <c r="S569" s="16" t="e">
        <f>ROUND(IF(C569&lt;16,$K569/($D569^0.515518364833551)*'Hintergrund Berechnung'!$K$3165,$K569/($D569^0.515518364833551)*'Hintergrund Berechnung'!$K$3166),0)</f>
        <v>#DIV/0!</v>
      </c>
      <c r="T569" s="16">
        <f>ROUND(IF(C569&lt;16,$L569*'Hintergrund Berechnung'!$L$3165,$L569*'Hintergrund Berechnung'!$L$3166),0)</f>
        <v>0</v>
      </c>
      <c r="U569" s="16">
        <f>ROUND(IF(C569&lt;16,IF(M569&gt;0,(25-$M569)*'Hintergrund Berechnung'!$M$3165,0),IF(M569&gt;0,(25-$M569)*'Hintergrund Berechnung'!$M$3166,0)),0)</f>
        <v>0</v>
      </c>
      <c r="V569" s="18" t="e">
        <f t="shared" si="26"/>
        <v>#DIV/0!</v>
      </c>
    </row>
    <row r="570" spans="15:22" x14ac:dyDescent="0.5">
      <c r="O570" s="16">
        <f t="shared" si="24"/>
        <v>0</v>
      </c>
      <c r="P570" s="16" t="e">
        <f>IF($C570&lt;16,MAX($E570:$G570)/($D570^0.727399687532279)*'Hintergrund Berechnung'!$I$3165,MAX($E570:$G570)/($D570^0.727399687532279)*'Hintergrund Berechnung'!$I$3166)</f>
        <v>#DIV/0!</v>
      </c>
      <c r="Q570" s="16" t="e">
        <f>IF($C570&lt;16,MAX($H570:$J570)/($D570^0.727399687532279)*'Hintergrund Berechnung'!$I$3165,MAX($H570:$J570)/($D570^0.727399687532279)*'Hintergrund Berechnung'!$I$3166)</f>
        <v>#DIV/0!</v>
      </c>
      <c r="R570" s="16" t="e">
        <f t="shared" si="25"/>
        <v>#DIV/0!</v>
      </c>
      <c r="S570" s="16" t="e">
        <f>ROUND(IF(C570&lt;16,$K570/($D570^0.515518364833551)*'Hintergrund Berechnung'!$K$3165,$K570/($D570^0.515518364833551)*'Hintergrund Berechnung'!$K$3166),0)</f>
        <v>#DIV/0!</v>
      </c>
      <c r="T570" s="16">
        <f>ROUND(IF(C570&lt;16,$L570*'Hintergrund Berechnung'!$L$3165,$L570*'Hintergrund Berechnung'!$L$3166),0)</f>
        <v>0</v>
      </c>
      <c r="U570" s="16">
        <f>ROUND(IF(C570&lt;16,IF(M570&gt;0,(25-$M570)*'Hintergrund Berechnung'!$M$3165,0),IF(M570&gt;0,(25-$M570)*'Hintergrund Berechnung'!$M$3166,0)),0)</f>
        <v>0</v>
      </c>
      <c r="V570" s="18" t="e">
        <f t="shared" si="26"/>
        <v>#DIV/0!</v>
      </c>
    </row>
    <row r="571" spans="15:22" x14ac:dyDescent="0.5">
      <c r="O571" s="16">
        <f t="shared" si="24"/>
        <v>0</v>
      </c>
      <c r="P571" s="16" t="e">
        <f>IF($C571&lt;16,MAX($E571:$G571)/($D571^0.727399687532279)*'Hintergrund Berechnung'!$I$3165,MAX($E571:$G571)/($D571^0.727399687532279)*'Hintergrund Berechnung'!$I$3166)</f>
        <v>#DIV/0!</v>
      </c>
      <c r="Q571" s="16" t="e">
        <f>IF($C571&lt;16,MAX($H571:$J571)/($D571^0.727399687532279)*'Hintergrund Berechnung'!$I$3165,MAX($H571:$J571)/($D571^0.727399687532279)*'Hintergrund Berechnung'!$I$3166)</f>
        <v>#DIV/0!</v>
      </c>
      <c r="R571" s="16" t="e">
        <f t="shared" si="25"/>
        <v>#DIV/0!</v>
      </c>
      <c r="S571" s="16" t="e">
        <f>ROUND(IF(C571&lt;16,$K571/($D571^0.515518364833551)*'Hintergrund Berechnung'!$K$3165,$K571/($D571^0.515518364833551)*'Hintergrund Berechnung'!$K$3166),0)</f>
        <v>#DIV/0!</v>
      </c>
      <c r="T571" s="16">
        <f>ROUND(IF(C571&lt;16,$L571*'Hintergrund Berechnung'!$L$3165,$L571*'Hintergrund Berechnung'!$L$3166),0)</f>
        <v>0</v>
      </c>
      <c r="U571" s="16">
        <f>ROUND(IF(C571&lt;16,IF(M571&gt;0,(25-$M571)*'Hintergrund Berechnung'!$M$3165,0),IF(M571&gt;0,(25-$M571)*'Hintergrund Berechnung'!$M$3166,0)),0)</f>
        <v>0</v>
      </c>
      <c r="V571" s="18" t="e">
        <f t="shared" si="26"/>
        <v>#DIV/0!</v>
      </c>
    </row>
    <row r="572" spans="15:22" x14ac:dyDescent="0.5">
      <c r="O572" s="16">
        <f t="shared" si="24"/>
        <v>0</v>
      </c>
      <c r="P572" s="16" t="e">
        <f>IF($C572&lt;16,MAX($E572:$G572)/($D572^0.727399687532279)*'Hintergrund Berechnung'!$I$3165,MAX($E572:$G572)/($D572^0.727399687532279)*'Hintergrund Berechnung'!$I$3166)</f>
        <v>#DIV/0!</v>
      </c>
      <c r="Q572" s="16" t="e">
        <f>IF($C572&lt;16,MAX($H572:$J572)/($D572^0.727399687532279)*'Hintergrund Berechnung'!$I$3165,MAX($H572:$J572)/($D572^0.727399687532279)*'Hintergrund Berechnung'!$I$3166)</f>
        <v>#DIV/0!</v>
      </c>
      <c r="R572" s="16" t="e">
        <f t="shared" si="25"/>
        <v>#DIV/0!</v>
      </c>
      <c r="S572" s="16" t="e">
        <f>ROUND(IF(C572&lt;16,$K572/($D572^0.515518364833551)*'Hintergrund Berechnung'!$K$3165,$K572/($D572^0.515518364833551)*'Hintergrund Berechnung'!$K$3166),0)</f>
        <v>#DIV/0!</v>
      </c>
      <c r="T572" s="16">
        <f>ROUND(IF(C572&lt;16,$L572*'Hintergrund Berechnung'!$L$3165,$L572*'Hintergrund Berechnung'!$L$3166),0)</f>
        <v>0</v>
      </c>
      <c r="U572" s="16">
        <f>ROUND(IF(C572&lt;16,IF(M572&gt;0,(25-$M572)*'Hintergrund Berechnung'!$M$3165,0),IF(M572&gt;0,(25-$M572)*'Hintergrund Berechnung'!$M$3166,0)),0)</f>
        <v>0</v>
      </c>
      <c r="V572" s="18" t="e">
        <f t="shared" si="26"/>
        <v>#DIV/0!</v>
      </c>
    </row>
    <row r="573" spans="15:22" x14ac:dyDescent="0.5">
      <c r="O573" s="16">
        <f t="shared" si="24"/>
        <v>0</v>
      </c>
      <c r="P573" s="16" t="e">
        <f>IF($C573&lt;16,MAX($E573:$G573)/($D573^0.727399687532279)*'Hintergrund Berechnung'!$I$3165,MAX($E573:$G573)/($D573^0.727399687532279)*'Hintergrund Berechnung'!$I$3166)</f>
        <v>#DIV/0!</v>
      </c>
      <c r="Q573" s="16" t="e">
        <f>IF($C573&lt;16,MAX($H573:$J573)/($D573^0.727399687532279)*'Hintergrund Berechnung'!$I$3165,MAX($H573:$J573)/($D573^0.727399687532279)*'Hintergrund Berechnung'!$I$3166)</f>
        <v>#DIV/0!</v>
      </c>
      <c r="R573" s="16" t="e">
        <f t="shared" si="25"/>
        <v>#DIV/0!</v>
      </c>
      <c r="S573" s="16" t="e">
        <f>ROUND(IF(C573&lt;16,$K573/($D573^0.515518364833551)*'Hintergrund Berechnung'!$K$3165,$K573/($D573^0.515518364833551)*'Hintergrund Berechnung'!$K$3166),0)</f>
        <v>#DIV/0!</v>
      </c>
      <c r="T573" s="16">
        <f>ROUND(IF(C573&lt;16,$L573*'Hintergrund Berechnung'!$L$3165,$L573*'Hintergrund Berechnung'!$L$3166),0)</f>
        <v>0</v>
      </c>
      <c r="U573" s="16">
        <f>ROUND(IF(C573&lt;16,IF(M573&gt;0,(25-$M573)*'Hintergrund Berechnung'!$M$3165,0),IF(M573&gt;0,(25-$M573)*'Hintergrund Berechnung'!$M$3166,0)),0)</f>
        <v>0</v>
      </c>
      <c r="V573" s="18" t="e">
        <f t="shared" si="26"/>
        <v>#DIV/0!</v>
      </c>
    </row>
    <row r="574" spans="15:22" x14ac:dyDescent="0.5">
      <c r="O574" s="16">
        <f t="shared" si="24"/>
        <v>0</v>
      </c>
      <c r="P574" s="16" t="e">
        <f>IF($C574&lt;16,MAX($E574:$G574)/($D574^0.727399687532279)*'Hintergrund Berechnung'!$I$3165,MAX($E574:$G574)/($D574^0.727399687532279)*'Hintergrund Berechnung'!$I$3166)</f>
        <v>#DIV/0!</v>
      </c>
      <c r="Q574" s="16" t="e">
        <f>IF($C574&lt;16,MAX($H574:$J574)/($D574^0.727399687532279)*'Hintergrund Berechnung'!$I$3165,MAX($H574:$J574)/($D574^0.727399687532279)*'Hintergrund Berechnung'!$I$3166)</f>
        <v>#DIV/0!</v>
      </c>
      <c r="R574" s="16" t="e">
        <f t="shared" si="25"/>
        <v>#DIV/0!</v>
      </c>
      <c r="S574" s="16" t="e">
        <f>ROUND(IF(C574&lt;16,$K574/($D574^0.515518364833551)*'Hintergrund Berechnung'!$K$3165,$K574/($D574^0.515518364833551)*'Hintergrund Berechnung'!$K$3166),0)</f>
        <v>#DIV/0!</v>
      </c>
      <c r="T574" s="16">
        <f>ROUND(IF(C574&lt;16,$L574*'Hintergrund Berechnung'!$L$3165,$L574*'Hintergrund Berechnung'!$L$3166),0)</f>
        <v>0</v>
      </c>
      <c r="U574" s="16">
        <f>ROUND(IF(C574&lt;16,IF(M574&gt;0,(25-$M574)*'Hintergrund Berechnung'!$M$3165,0),IF(M574&gt;0,(25-$M574)*'Hintergrund Berechnung'!$M$3166,0)),0)</f>
        <v>0</v>
      </c>
      <c r="V574" s="18" t="e">
        <f t="shared" si="26"/>
        <v>#DIV/0!</v>
      </c>
    </row>
    <row r="575" spans="15:22" x14ac:dyDescent="0.5">
      <c r="O575" s="16">
        <f t="shared" si="24"/>
        <v>0</v>
      </c>
      <c r="P575" s="16" t="e">
        <f>IF($C575&lt;16,MAX($E575:$G575)/($D575^0.727399687532279)*'Hintergrund Berechnung'!$I$3165,MAX($E575:$G575)/($D575^0.727399687532279)*'Hintergrund Berechnung'!$I$3166)</f>
        <v>#DIV/0!</v>
      </c>
      <c r="Q575" s="16" t="e">
        <f>IF($C575&lt;16,MAX($H575:$J575)/($D575^0.727399687532279)*'Hintergrund Berechnung'!$I$3165,MAX($H575:$J575)/($D575^0.727399687532279)*'Hintergrund Berechnung'!$I$3166)</f>
        <v>#DIV/0!</v>
      </c>
      <c r="R575" s="16" t="e">
        <f t="shared" si="25"/>
        <v>#DIV/0!</v>
      </c>
      <c r="S575" s="16" t="e">
        <f>ROUND(IF(C575&lt;16,$K575/($D575^0.515518364833551)*'Hintergrund Berechnung'!$K$3165,$K575/($D575^0.515518364833551)*'Hintergrund Berechnung'!$K$3166),0)</f>
        <v>#DIV/0!</v>
      </c>
      <c r="T575" s="16">
        <f>ROUND(IF(C575&lt;16,$L575*'Hintergrund Berechnung'!$L$3165,$L575*'Hintergrund Berechnung'!$L$3166),0)</f>
        <v>0</v>
      </c>
      <c r="U575" s="16">
        <f>ROUND(IF(C575&lt;16,IF(M575&gt;0,(25-$M575)*'Hintergrund Berechnung'!$M$3165,0),IF(M575&gt;0,(25-$M575)*'Hintergrund Berechnung'!$M$3166,0)),0)</f>
        <v>0</v>
      </c>
      <c r="V575" s="18" t="e">
        <f t="shared" si="26"/>
        <v>#DIV/0!</v>
      </c>
    </row>
    <row r="576" spans="15:22" x14ac:dyDescent="0.5">
      <c r="O576" s="16">
        <f t="shared" ref="O576:O639" si="27">MAX(E576,F576,G576)+MAX(H576,I576,J576)</f>
        <v>0</v>
      </c>
      <c r="P576" s="16" t="e">
        <f>IF($C576&lt;16,MAX($E576:$G576)/($D576^0.727399687532279)*'Hintergrund Berechnung'!$I$3165,MAX($E576:$G576)/($D576^0.727399687532279)*'Hintergrund Berechnung'!$I$3166)</f>
        <v>#DIV/0!</v>
      </c>
      <c r="Q576" s="16" t="e">
        <f>IF($C576&lt;16,MAX($H576:$J576)/($D576^0.727399687532279)*'Hintergrund Berechnung'!$I$3165,MAX($H576:$J576)/($D576^0.727399687532279)*'Hintergrund Berechnung'!$I$3166)</f>
        <v>#DIV/0!</v>
      </c>
      <c r="R576" s="16" t="e">
        <f t="shared" ref="R576:R639" si="28">P576+Q576</f>
        <v>#DIV/0!</v>
      </c>
      <c r="S576" s="16" t="e">
        <f>ROUND(IF(C576&lt;16,$K576/($D576^0.515518364833551)*'Hintergrund Berechnung'!$K$3165,$K576/($D576^0.515518364833551)*'Hintergrund Berechnung'!$K$3166),0)</f>
        <v>#DIV/0!</v>
      </c>
      <c r="T576" s="16">
        <f>ROUND(IF(C576&lt;16,$L576*'Hintergrund Berechnung'!$L$3165,$L576*'Hintergrund Berechnung'!$L$3166),0)</f>
        <v>0</v>
      </c>
      <c r="U576" s="16">
        <f>ROUND(IF(C576&lt;16,IF(M576&gt;0,(25-$M576)*'Hintergrund Berechnung'!$M$3165,0),IF(M576&gt;0,(25-$M576)*'Hintergrund Berechnung'!$M$3166,0)),0)</f>
        <v>0</v>
      </c>
      <c r="V576" s="18" t="e">
        <f t="shared" ref="V576:V639" si="29">ROUND(SUM(R576:U576),0)</f>
        <v>#DIV/0!</v>
      </c>
    </row>
    <row r="577" spans="15:22" x14ac:dyDescent="0.5">
      <c r="O577" s="16">
        <f t="shared" si="27"/>
        <v>0</v>
      </c>
      <c r="P577" s="16" t="e">
        <f>IF($C577&lt;16,MAX($E577:$G577)/($D577^0.727399687532279)*'Hintergrund Berechnung'!$I$3165,MAX($E577:$G577)/($D577^0.727399687532279)*'Hintergrund Berechnung'!$I$3166)</f>
        <v>#DIV/0!</v>
      </c>
      <c r="Q577" s="16" t="e">
        <f>IF($C577&lt;16,MAX($H577:$J577)/($D577^0.727399687532279)*'Hintergrund Berechnung'!$I$3165,MAX($H577:$J577)/($D577^0.727399687532279)*'Hintergrund Berechnung'!$I$3166)</f>
        <v>#DIV/0!</v>
      </c>
      <c r="R577" s="16" t="e">
        <f t="shared" si="28"/>
        <v>#DIV/0!</v>
      </c>
      <c r="S577" s="16" t="e">
        <f>ROUND(IF(C577&lt;16,$K577/($D577^0.515518364833551)*'Hintergrund Berechnung'!$K$3165,$K577/($D577^0.515518364833551)*'Hintergrund Berechnung'!$K$3166),0)</f>
        <v>#DIV/0!</v>
      </c>
      <c r="T577" s="16">
        <f>ROUND(IF(C577&lt;16,$L577*'Hintergrund Berechnung'!$L$3165,$L577*'Hintergrund Berechnung'!$L$3166),0)</f>
        <v>0</v>
      </c>
      <c r="U577" s="16">
        <f>ROUND(IF(C577&lt;16,IF(M577&gt;0,(25-$M577)*'Hintergrund Berechnung'!$M$3165,0),IF(M577&gt;0,(25-$M577)*'Hintergrund Berechnung'!$M$3166,0)),0)</f>
        <v>0</v>
      </c>
      <c r="V577" s="18" t="e">
        <f t="shared" si="29"/>
        <v>#DIV/0!</v>
      </c>
    </row>
    <row r="578" spans="15:22" x14ac:dyDescent="0.5">
      <c r="O578" s="16">
        <f t="shared" si="27"/>
        <v>0</v>
      </c>
      <c r="P578" s="16" t="e">
        <f>IF($C578&lt;16,MAX($E578:$G578)/($D578^0.727399687532279)*'Hintergrund Berechnung'!$I$3165,MAX($E578:$G578)/($D578^0.727399687532279)*'Hintergrund Berechnung'!$I$3166)</f>
        <v>#DIV/0!</v>
      </c>
      <c r="Q578" s="16" t="e">
        <f>IF($C578&lt;16,MAX($H578:$J578)/($D578^0.727399687532279)*'Hintergrund Berechnung'!$I$3165,MAX($H578:$J578)/($D578^0.727399687532279)*'Hintergrund Berechnung'!$I$3166)</f>
        <v>#DIV/0!</v>
      </c>
      <c r="R578" s="16" t="e">
        <f t="shared" si="28"/>
        <v>#DIV/0!</v>
      </c>
      <c r="S578" s="16" t="e">
        <f>ROUND(IF(C578&lt;16,$K578/($D578^0.515518364833551)*'Hintergrund Berechnung'!$K$3165,$K578/($D578^0.515518364833551)*'Hintergrund Berechnung'!$K$3166),0)</f>
        <v>#DIV/0!</v>
      </c>
      <c r="T578" s="16">
        <f>ROUND(IF(C578&lt;16,$L578*'Hintergrund Berechnung'!$L$3165,$L578*'Hintergrund Berechnung'!$L$3166),0)</f>
        <v>0</v>
      </c>
      <c r="U578" s="16">
        <f>ROUND(IF(C578&lt;16,IF(M578&gt;0,(25-$M578)*'Hintergrund Berechnung'!$M$3165,0),IF(M578&gt;0,(25-$M578)*'Hintergrund Berechnung'!$M$3166,0)),0)</f>
        <v>0</v>
      </c>
      <c r="V578" s="18" t="e">
        <f t="shared" si="29"/>
        <v>#DIV/0!</v>
      </c>
    </row>
    <row r="579" spans="15:22" x14ac:dyDescent="0.5">
      <c r="O579" s="16">
        <f t="shared" si="27"/>
        <v>0</v>
      </c>
      <c r="P579" s="16" t="e">
        <f>IF($C579&lt;16,MAX($E579:$G579)/($D579^0.727399687532279)*'Hintergrund Berechnung'!$I$3165,MAX($E579:$G579)/($D579^0.727399687532279)*'Hintergrund Berechnung'!$I$3166)</f>
        <v>#DIV/0!</v>
      </c>
      <c r="Q579" s="16" t="e">
        <f>IF($C579&lt;16,MAX($H579:$J579)/($D579^0.727399687532279)*'Hintergrund Berechnung'!$I$3165,MAX($H579:$J579)/($D579^0.727399687532279)*'Hintergrund Berechnung'!$I$3166)</f>
        <v>#DIV/0!</v>
      </c>
      <c r="R579" s="16" t="e">
        <f t="shared" si="28"/>
        <v>#DIV/0!</v>
      </c>
      <c r="S579" s="16" t="e">
        <f>ROUND(IF(C579&lt;16,$K579/($D579^0.515518364833551)*'Hintergrund Berechnung'!$K$3165,$K579/($D579^0.515518364833551)*'Hintergrund Berechnung'!$K$3166),0)</f>
        <v>#DIV/0!</v>
      </c>
      <c r="T579" s="16">
        <f>ROUND(IF(C579&lt;16,$L579*'Hintergrund Berechnung'!$L$3165,$L579*'Hintergrund Berechnung'!$L$3166),0)</f>
        <v>0</v>
      </c>
      <c r="U579" s="16">
        <f>ROUND(IF(C579&lt;16,IF(M579&gt;0,(25-$M579)*'Hintergrund Berechnung'!$M$3165,0),IF(M579&gt;0,(25-$M579)*'Hintergrund Berechnung'!$M$3166,0)),0)</f>
        <v>0</v>
      </c>
      <c r="V579" s="18" t="e">
        <f t="shared" si="29"/>
        <v>#DIV/0!</v>
      </c>
    </row>
    <row r="580" spans="15:22" x14ac:dyDescent="0.5">
      <c r="O580" s="16">
        <f t="shared" si="27"/>
        <v>0</v>
      </c>
      <c r="P580" s="16" t="e">
        <f>IF($C580&lt;16,MAX($E580:$G580)/($D580^0.727399687532279)*'Hintergrund Berechnung'!$I$3165,MAX($E580:$G580)/($D580^0.727399687532279)*'Hintergrund Berechnung'!$I$3166)</f>
        <v>#DIV/0!</v>
      </c>
      <c r="Q580" s="16" t="e">
        <f>IF($C580&lt;16,MAX($H580:$J580)/($D580^0.727399687532279)*'Hintergrund Berechnung'!$I$3165,MAX($H580:$J580)/($D580^0.727399687532279)*'Hintergrund Berechnung'!$I$3166)</f>
        <v>#DIV/0!</v>
      </c>
      <c r="R580" s="16" t="e">
        <f t="shared" si="28"/>
        <v>#DIV/0!</v>
      </c>
      <c r="S580" s="16" t="e">
        <f>ROUND(IF(C580&lt;16,$K580/($D580^0.515518364833551)*'Hintergrund Berechnung'!$K$3165,$K580/($D580^0.515518364833551)*'Hintergrund Berechnung'!$K$3166),0)</f>
        <v>#DIV/0!</v>
      </c>
      <c r="T580" s="16">
        <f>ROUND(IF(C580&lt;16,$L580*'Hintergrund Berechnung'!$L$3165,$L580*'Hintergrund Berechnung'!$L$3166),0)</f>
        <v>0</v>
      </c>
      <c r="U580" s="16">
        <f>ROUND(IF(C580&lt;16,IF(M580&gt;0,(25-$M580)*'Hintergrund Berechnung'!$M$3165,0),IF(M580&gt;0,(25-$M580)*'Hintergrund Berechnung'!$M$3166,0)),0)</f>
        <v>0</v>
      </c>
      <c r="V580" s="18" t="e">
        <f t="shared" si="29"/>
        <v>#DIV/0!</v>
      </c>
    </row>
    <row r="581" spans="15:22" x14ac:dyDescent="0.5">
      <c r="O581" s="16">
        <f t="shared" si="27"/>
        <v>0</v>
      </c>
      <c r="P581" s="16" t="e">
        <f>IF($C581&lt;16,MAX($E581:$G581)/($D581^0.727399687532279)*'Hintergrund Berechnung'!$I$3165,MAX($E581:$G581)/($D581^0.727399687532279)*'Hintergrund Berechnung'!$I$3166)</f>
        <v>#DIV/0!</v>
      </c>
      <c r="Q581" s="16" t="e">
        <f>IF($C581&lt;16,MAX($H581:$J581)/($D581^0.727399687532279)*'Hintergrund Berechnung'!$I$3165,MAX($H581:$J581)/($D581^0.727399687532279)*'Hintergrund Berechnung'!$I$3166)</f>
        <v>#DIV/0!</v>
      </c>
      <c r="R581" s="16" t="e">
        <f t="shared" si="28"/>
        <v>#DIV/0!</v>
      </c>
      <c r="S581" s="16" t="e">
        <f>ROUND(IF(C581&lt;16,$K581/($D581^0.515518364833551)*'Hintergrund Berechnung'!$K$3165,$K581/($D581^0.515518364833551)*'Hintergrund Berechnung'!$K$3166),0)</f>
        <v>#DIV/0!</v>
      </c>
      <c r="T581" s="16">
        <f>ROUND(IF(C581&lt;16,$L581*'Hintergrund Berechnung'!$L$3165,$L581*'Hintergrund Berechnung'!$L$3166),0)</f>
        <v>0</v>
      </c>
      <c r="U581" s="16">
        <f>ROUND(IF(C581&lt;16,IF(M581&gt;0,(25-$M581)*'Hintergrund Berechnung'!$M$3165,0),IF(M581&gt;0,(25-$M581)*'Hintergrund Berechnung'!$M$3166,0)),0)</f>
        <v>0</v>
      </c>
      <c r="V581" s="18" t="e">
        <f t="shared" si="29"/>
        <v>#DIV/0!</v>
      </c>
    </row>
    <row r="582" spans="15:22" x14ac:dyDescent="0.5">
      <c r="O582" s="16">
        <f t="shared" si="27"/>
        <v>0</v>
      </c>
      <c r="P582" s="16" t="e">
        <f>IF($C582&lt;16,MAX($E582:$G582)/($D582^0.727399687532279)*'Hintergrund Berechnung'!$I$3165,MAX($E582:$G582)/($D582^0.727399687532279)*'Hintergrund Berechnung'!$I$3166)</f>
        <v>#DIV/0!</v>
      </c>
      <c r="Q582" s="16" t="e">
        <f>IF($C582&lt;16,MAX($H582:$J582)/($D582^0.727399687532279)*'Hintergrund Berechnung'!$I$3165,MAX($H582:$J582)/($D582^0.727399687532279)*'Hintergrund Berechnung'!$I$3166)</f>
        <v>#DIV/0!</v>
      </c>
      <c r="R582" s="16" t="e">
        <f t="shared" si="28"/>
        <v>#DIV/0!</v>
      </c>
      <c r="S582" s="16" t="e">
        <f>ROUND(IF(C582&lt;16,$K582/($D582^0.515518364833551)*'Hintergrund Berechnung'!$K$3165,$K582/($D582^0.515518364833551)*'Hintergrund Berechnung'!$K$3166),0)</f>
        <v>#DIV/0!</v>
      </c>
      <c r="T582" s="16">
        <f>ROUND(IF(C582&lt;16,$L582*'Hintergrund Berechnung'!$L$3165,$L582*'Hintergrund Berechnung'!$L$3166),0)</f>
        <v>0</v>
      </c>
      <c r="U582" s="16">
        <f>ROUND(IF(C582&lt;16,IF(M582&gt;0,(25-$M582)*'Hintergrund Berechnung'!$M$3165,0),IF(M582&gt;0,(25-$M582)*'Hintergrund Berechnung'!$M$3166,0)),0)</f>
        <v>0</v>
      </c>
      <c r="V582" s="18" t="e">
        <f t="shared" si="29"/>
        <v>#DIV/0!</v>
      </c>
    </row>
    <row r="583" spans="15:22" x14ac:dyDescent="0.5">
      <c r="O583" s="16">
        <f t="shared" si="27"/>
        <v>0</v>
      </c>
      <c r="P583" s="16" t="e">
        <f>IF($C583&lt;16,MAX($E583:$G583)/($D583^0.727399687532279)*'Hintergrund Berechnung'!$I$3165,MAX($E583:$G583)/($D583^0.727399687532279)*'Hintergrund Berechnung'!$I$3166)</f>
        <v>#DIV/0!</v>
      </c>
      <c r="Q583" s="16" t="e">
        <f>IF($C583&lt;16,MAX($H583:$J583)/($D583^0.727399687532279)*'Hintergrund Berechnung'!$I$3165,MAX($H583:$J583)/($D583^0.727399687532279)*'Hintergrund Berechnung'!$I$3166)</f>
        <v>#DIV/0!</v>
      </c>
      <c r="R583" s="16" t="e">
        <f t="shared" si="28"/>
        <v>#DIV/0!</v>
      </c>
      <c r="S583" s="16" t="e">
        <f>ROUND(IF(C583&lt;16,$K583/($D583^0.515518364833551)*'Hintergrund Berechnung'!$K$3165,$K583/($D583^0.515518364833551)*'Hintergrund Berechnung'!$K$3166),0)</f>
        <v>#DIV/0!</v>
      </c>
      <c r="T583" s="16">
        <f>ROUND(IF(C583&lt;16,$L583*'Hintergrund Berechnung'!$L$3165,$L583*'Hintergrund Berechnung'!$L$3166),0)</f>
        <v>0</v>
      </c>
      <c r="U583" s="16">
        <f>ROUND(IF(C583&lt;16,IF(M583&gt;0,(25-$M583)*'Hintergrund Berechnung'!$M$3165,0),IF(M583&gt;0,(25-$M583)*'Hintergrund Berechnung'!$M$3166,0)),0)</f>
        <v>0</v>
      </c>
      <c r="V583" s="18" t="e">
        <f t="shared" si="29"/>
        <v>#DIV/0!</v>
      </c>
    </row>
    <row r="584" spans="15:22" x14ac:dyDescent="0.5">
      <c r="O584" s="16">
        <f t="shared" si="27"/>
        <v>0</v>
      </c>
      <c r="P584" s="16" t="e">
        <f>IF($C584&lt;16,MAX($E584:$G584)/($D584^0.727399687532279)*'Hintergrund Berechnung'!$I$3165,MAX($E584:$G584)/($D584^0.727399687532279)*'Hintergrund Berechnung'!$I$3166)</f>
        <v>#DIV/0!</v>
      </c>
      <c r="Q584" s="16" t="e">
        <f>IF($C584&lt;16,MAX($H584:$J584)/($D584^0.727399687532279)*'Hintergrund Berechnung'!$I$3165,MAX($H584:$J584)/($D584^0.727399687532279)*'Hintergrund Berechnung'!$I$3166)</f>
        <v>#DIV/0!</v>
      </c>
      <c r="R584" s="16" t="e">
        <f t="shared" si="28"/>
        <v>#DIV/0!</v>
      </c>
      <c r="S584" s="16" t="e">
        <f>ROUND(IF(C584&lt;16,$K584/($D584^0.515518364833551)*'Hintergrund Berechnung'!$K$3165,$K584/($D584^0.515518364833551)*'Hintergrund Berechnung'!$K$3166),0)</f>
        <v>#DIV/0!</v>
      </c>
      <c r="T584" s="16">
        <f>ROUND(IF(C584&lt;16,$L584*'Hintergrund Berechnung'!$L$3165,$L584*'Hintergrund Berechnung'!$L$3166),0)</f>
        <v>0</v>
      </c>
      <c r="U584" s="16">
        <f>ROUND(IF(C584&lt;16,IF(M584&gt;0,(25-$M584)*'Hintergrund Berechnung'!$M$3165,0),IF(M584&gt;0,(25-$M584)*'Hintergrund Berechnung'!$M$3166,0)),0)</f>
        <v>0</v>
      </c>
      <c r="V584" s="18" t="e">
        <f t="shared" si="29"/>
        <v>#DIV/0!</v>
      </c>
    </row>
    <row r="585" spans="15:22" x14ac:dyDescent="0.5">
      <c r="O585" s="16">
        <f t="shared" si="27"/>
        <v>0</v>
      </c>
      <c r="P585" s="16" t="e">
        <f>IF($C585&lt;16,MAX($E585:$G585)/($D585^0.727399687532279)*'Hintergrund Berechnung'!$I$3165,MAX($E585:$G585)/($D585^0.727399687532279)*'Hintergrund Berechnung'!$I$3166)</f>
        <v>#DIV/0!</v>
      </c>
      <c r="Q585" s="16" t="e">
        <f>IF($C585&lt;16,MAX($H585:$J585)/($D585^0.727399687532279)*'Hintergrund Berechnung'!$I$3165,MAX($H585:$J585)/($D585^0.727399687532279)*'Hintergrund Berechnung'!$I$3166)</f>
        <v>#DIV/0!</v>
      </c>
      <c r="R585" s="16" t="e">
        <f t="shared" si="28"/>
        <v>#DIV/0!</v>
      </c>
      <c r="S585" s="16" t="e">
        <f>ROUND(IF(C585&lt;16,$K585/($D585^0.515518364833551)*'Hintergrund Berechnung'!$K$3165,$K585/($D585^0.515518364833551)*'Hintergrund Berechnung'!$K$3166),0)</f>
        <v>#DIV/0!</v>
      </c>
      <c r="T585" s="16">
        <f>ROUND(IF(C585&lt;16,$L585*'Hintergrund Berechnung'!$L$3165,$L585*'Hintergrund Berechnung'!$L$3166),0)</f>
        <v>0</v>
      </c>
      <c r="U585" s="16">
        <f>ROUND(IF(C585&lt;16,IF(M585&gt;0,(25-$M585)*'Hintergrund Berechnung'!$M$3165,0),IF(M585&gt;0,(25-$M585)*'Hintergrund Berechnung'!$M$3166,0)),0)</f>
        <v>0</v>
      </c>
      <c r="V585" s="18" t="e">
        <f t="shared" si="29"/>
        <v>#DIV/0!</v>
      </c>
    </row>
    <row r="586" spans="15:22" x14ac:dyDescent="0.5">
      <c r="O586" s="16">
        <f t="shared" si="27"/>
        <v>0</v>
      </c>
      <c r="P586" s="16" t="e">
        <f>IF($C586&lt;16,MAX($E586:$G586)/($D586^0.727399687532279)*'Hintergrund Berechnung'!$I$3165,MAX($E586:$G586)/($D586^0.727399687532279)*'Hintergrund Berechnung'!$I$3166)</f>
        <v>#DIV/0!</v>
      </c>
      <c r="Q586" s="16" t="e">
        <f>IF($C586&lt;16,MAX($H586:$J586)/($D586^0.727399687532279)*'Hintergrund Berechnung'!$I$3165,MAX($H586:$J586)/($D586^0.727399687532279)*'Hintergrund Berechnung'!$I$3166)</f>
        <v>#DIV/0!</v>
      </c>
      <c r="R586" s="16" t="e">
        <f t="shared" si="28"/>
        <v>#DIV/0!</v>
      </c>
      <c r="S586" s="16" t="e">
        <f>ROUND(IF(C586&lt;16,$K586/($D586^0.515518364833551)*'Hintergrund Berechnung'!$K$3165,$K586/($D586^0.515518364833551)*'Hintergrund Berechnung'!$K$3166),0)</f>
        <v>#DIV/0!</v>
      </c>
      <c r="T586" s="16">
        <f>ROUND(IF(C586&lt;16,$L586*'Hintergrund Berechnung'!$L$3165,$L586*'Hintergrund Berechnung'!$L$3166),0)</f>
        <v>0</v>
      </c>
      <c r="U586" s="16">
        <f>ROUND(IF(C586&lt;16,IF(M586&gt;0,(25-$M586)*'Hintergrund Berechnung'!$M$3165,0),IF(M586&gt;0,(25-$M586)*'Hintergrund Berechnung'!$M$3166,0)),0)</f>
        <v>0</v>
      </c>
      <c r="V586" s="18" t="e">
        <f t="shared" si="29"/>
        <v>#DIV/0!</v>
      </c>
    </row>
    <row r="587" spans="15:22" x14ac:dyDescent="0.5">
      <c r="O587" s="16">
        <f t="shared" si="27"/>
        <v>0</v>
      </c>
      <c r="P587" s="16" t="e">
        <f>IF($C587&lt;16,MAX($E587:$G587)/($D587^0.727399687532279)*'Hintergrund Berechnung'!$I$3165,MAX($E587:$G587)/($D587^0.727399687532279)*'Hintergrund Berechnung'!$I$3166)</f>
        <v>#DIV/0!</v>
      </c>
      <c r="Q587" s="16" t="e">
        <f>IF($C587&lt;16,MAX($H587:$J587)/($D587^0.727399687532279)*'Hintergrund Berechnung'!$I$3165,MAX($H587:$J587)/($D587^0.727399687532279)*'Hintergrund Berechnung'!$I$3166)</f>
        <v>#DIV/0!</v>
      </c>
      <c r="R587" s="16" t="e">
        <f t="shared" si="28"/>
        <v>#DIV/0!</v>
      </c>
      <c r="S587" s="16" t="e">
        <f>ROUND(IF(C587&lt;16,$K587/($D587^0.515518364833551)*'Hintergrund Berechnung'!$K$3165,$K587/($D587^0.515518364833551)*'Hintergrund Berechnung'!$K$3166),0)</f>
        <v>#DIV/0!</v>
      </c>
      <c r="T587" s="16">
        <f>ROUND(IF(C587&lt;16,$L587*'Hintergrund Berechnung'!$L$3165,$L587*'Hintergrund Berechnung'!$L$3166),0)</f>
        <v>0</v>
      </c>
      <c r="U587" s="16">
        <f>ROUND(IF(C587&lt;16,IF(M587&gt;0,(25-$M587)*'Hintergrund Berechnung'!$M$3165,0),IF(M587&gt;0,(25-$M587)*'Hintergrund Berechnung'!$M$3166,0)),0)</f>
        <v>0</v>
      </c>
      <c r="V587" s="18" t="e">
        <f t="shared" si="29"/>
        <v>#DIV/0!</v>
      </c>
    </row>
    <row r="588" spans="15:22" x14ac:dyDescent="0.5">
      <c r="O588" s="16">
        <f t="shared" si="27"/>
        <v>0</v>
      </c>
      <c r="P588" s="16" t="e">
        <f>IF($C588&lt;16,MAX($E588:$G588)/($D588^0.727399687532279)*'Hintergrund Berechnung'!$I$3165,MAX($E588:$G588)/($D588^0.727399687532279)*'Hintergrund Berechnung'!$I$3166)</f>
        <v>#DIV/0!</v>
      </c>
      <c r="Q588" s="16" t="e">
        <f>IF($C588&lt;16,MAX($H588:$J588)/($D588^0.727399687532279)*'Hintergrund Berechnung'!$I$3165,MAX($H588:$J588)/($D588^0.727399687532279)*'Hintergrund Berechnung'!$I$3166)</f>
        <v>#DIV/0!</v>
      </c>
      <c r="R588" s="16" t="e">
        <f t="shared" si="28"/>
        <v>#DIV/0!</v>
      </c>
      <c r="S588" s="16" t="e">
        <f>ROUND(IF(C588&lt;16,$K588/($D588^0.515518364833551)*'Hintergrund Berechnung'!$K$3165,$K588/($D588^0.515518364833551)*'Hintergrund Berechnung'!$K$3166),0)</f>
        <v>#DIV/0!</v>
      </c>
      <c r="T588" s="16">
        <f>ROUND(IF(C588&lt;16,$L588*'Hintergrund Berechnung'!$L$3165,$L588*'Hintergrund Berechnung'!$L$3166),0)</f>
        <v>0</v>
      </c>
      <c r="U588" s="16">
        <f>ROUND(IF(C588&lt;16,IF(M588&gt;0,(25-$M588)*'Hintergrund Berechnung'!$M$3165,0),IF(M588&gt;0,(25-$M588)*'Hintergrund Berechnung'!$M$3166,0)),0)</f>
        <v>0</v>
      </c>
      <c r="V588" s="18" t="e">
        <f t="shared" si="29"/>
        <v>#DIV/0!</v>
      </c>
    </row>
    <row r="589" spans="15:22" x14ac:dyDescent="0.5">
      <c r="O589" s="16">
        <f t="shared" si="27"/>
        <v>0</v>
      </c>
      <c r="P589" s="16" t="e">
        <f>IF($C589&lt;16,MAX($E589:$G589)/($D589^0.727399687532279)*'Hintergrund Berechnung'!$I$3165,MAX($E589:$G589)/($D589^0.727399687532279)*'Hintergrund Berechnung'!$I$3166)</f>
        <v>#DIV/0!</v>
      </c>
      <c r="Q589" s="16" t="e">
        <f>IF($C589&lt;16,MAX($H589:$J589)/($D589^0.727399687532279)*'Hintergrund Berechnung'!$I$3165,MAX($H589:$J589)/($D589^0.727399687532279)*'Hintergrund Berechnung'!$I$3166)</f>
        <v>#DIV/0!</v>
      </c>
      <c r="R589" s="16" t="e">
        <f t="shared" si="28"/>
        <v>#DIV/0!</v>
      </c>
      <c r="S589" s="16" t="e">
        <f>ROUND(IF(C589&lt;16,$K589/($D589^0.515518364833551)*'Hintergrund Berechnung'!$K$3165,$K589/($D589^0.515518364833551)*'Hintergrund Berechnung'!$K$3166),0)</f>
        <v>#DIV/0!</v>
      </c>
      <c r="T589" s="16">
        <f>ROUND(IF(C589&lt;16,$L589*'Hintergrund Berechnung'!$L$3165,$L589*'Hintergrund Berechnung'!$L$3166),0)</f>
        <v>0</v>
      </c>
      <c r="U589" s="16">
        <f>ROUND(IF(C589&lt;16,IF(M589&gt;0,(25-$M589)*'Hintergrund Berechnung'!$M$3165,0),IF(M589&gt;0,(25-$M589)*'Hintergrund Berechnung'!$M$3166,0)),0)</f>
        <v>0</v>
      </c>
      <c r="V589" s="18" t="e">
        <f t="shared" si="29"/>
        <v>#DIV/0!</v>
      </c>
    </row>
    <row r="590" spans="15:22" x14ac:dyDescent="0.5">
      <c r="O590" s="16">
        <f t="shared" si="27"/>
        <v>0</v>
      </c>
      <c r="P590" s="16" t="e">
        <f>IF($C590&lt;16,MAX($E590:$G590)/($D590^0.727399687532279)*'Hintergrund Berechnung'!$I$3165,MAX($E590:$G590)/($D590^0.727399687532279)*'Hintergrund Berechnung'!$I$3166)</f>
        <v>#DIV/0!</v>
      </c>
      <c r="Q590" s="16" t="e">
        <f>IF($C590&lt;16,MAX($H590:$J590)/($D590^0.727399687532279)*'Hintergrund Berechnung'!$I$3165,MAX($H590:$J590)/($D590^0.727399687532279)*'Hintergrund Berechnung'!$I$3166)</f>
        <v>#DIV/0!</v>
      </c>
      <c r="R590" s="16" t="e">
        <f t="shared" si="28"/>
        <v>#DIV/0!</v>
      </c>
      <c r="S590" s="16" t="e">
        <f>ROUND(IF(C590&lt;16,$K590/($D590^0.515518364833551)*'Hintergrund Berechnung'!$K$3165,$K590/($D590^0.515518364833551)*'Hintergrund Berechnung'!$K$3166),0)</f>
        <v>#DIV/0!</v>
      </c>
      <c r="T590" s="16">
        <f>ROUND(IF(C590&lt;16,$L590*'Hintergrund Berechnung'!$L$3165,$L590*'Hintergrund Berechnung'!$L$3166),0)</f>
        <v>0</v>
      </c>
      <c r="U590" s="16">
        <f>ROUND(IF(C590&lt;16,IF(M590&gt;0,(25-$M590)*'Hintergrund Berechnung'!$M$3165,0),IF(M590&gt;0,(25-$M590)*'Hintergrund Berechnung'!$M$3166,0)),0)</f>
        <v>0</v>
      </c>
      <c r="V590" s="18" t="e">
        <f t="shared" si="29"/>
        <v>#DIV/0!</v>
      </c>
    </row>
    <row r="591" spans="15:22" x14ac:dyDescent="0.5">
      <c r="O591" s="16">
        <f t="shared" si="27"/>
        <v>0</v>
      </c>
      <c r="P591" s="16" t="e">
        <f>IF($C591&lt;16,MAX($E591:$G591)/($D591^0.727399687532279)*'Hintergrund Berechnung'!$I$3165,MAX($E591:$G591)/($D591^0.727399687532279)*'Hintergrund Berechnung'!$I$3166)</f>
        <v>#DIV/0!</v>
      </c>
      <c r="Q591" s="16" t="e">
        <f>IF($C591&lt;16,MAX($H591:$J591)/($D591^0.727399687532279)*'Hintergrund Berechnung'!$I$3165,MAX($H591:$J591)/($D591^0.727399687532279)*'Hintergrund Berechnung'!$I$3166)</f>
        <v>#DIV/0!</v>
      </c>
      <c r="R591" s="16" t="e">
        <f t="shared" si="28"/>
        <v>#DIV/0!</v>
      </c>
      <c r="S591" s="16" t="e">
        <f>ROUND(IF(C591&lt;16,$K591/($D591^0.515518364833551)*'Hintergrund Berechnung'!$K$3165,$K591/($D591^0.515518364833551)*'Hintergrund Berechnung'!$K$3166),0)</f>
        <v>#DIV/0!</v>
      </c>
      <c r="T591" s="16">
        <f>ROUND(IF(C591&lt;16,$L591*'Hintergrund Berechnung'!$L$3165,$L591*'Hintergrund Berechnung'!$L$3166),0)</f>
        <v>0</v>
      </c>
      <c r="U591" s="16">
        <f>ROUND(IF(C591&lt;16,IF(M591&gt;0,(25-$M591)*'Hintergrund Berechnung'!$M$3165,0),IF(M591&gt;0,(25-$M591)*'Hintergrund Berechnung'!$M$3166,0)),0)</f>
        <v>0</v>
      </c>
      <c r="V591" s="18" t="e">
        <f t="shared" si="29"/>
        <v>#DIV/0!</v>
      </c>
    </row>
    <row r="592" spans="15:22" x14ac:dyDescent="0.5">
      <c r="O592" s="16">
        <f t="shared" si="27"/>
        <v>0</v>
      </c>
      <c r="P592" s="16" t="e">
        <f>IF($C592&lt;16,MAX($E592:$G592)/($D592^0.727399687532279)*'Hintergrund Berechnung'!$I$3165,MAX($E592:$G592)/($D592^0.727399687532279)*'Hintergrund Berechnung'!$I$3166)</f>
        <v>#DIV/0!</v>
      </c>
      <c r="Q592" s="16" t="e">
        <f>IF($C592&lt;16,MAX($H592:$J592)/($D592^0.727399687532279)*'Hintergrund Berechnung'!$I$3165,MAX($H592:$J592)/($D592^0.727399687532279)*'Hintergrund Berechnung'!$I$3166)</f>
        <v>#DIV/0!</v>
      </c>
      <c r="R592" s="16" t="e">
        <f t="shared" si="28"/>
        <v>#DIV/0!</v>
      </c>
      <c r="S592" s="16" t="e">
        <f>ROUND(IF(C592&lt;16,$K592/($D592^0.515518364833551)*'Hintergrund Berechnung'!$K$3165,$K592/($D592^0.515518364833551)*'Hintergrund Berechnung'!$K$3166),0)</f>
        <v>#DIV/0!</v>
      </c>
      <c r="T592" s="16">
        <f>ROUND(IF(C592&lt;16,$L592*'Hintergrund Berechnung'!$L$3165,$L592*'Hintergrund Berechnung'!$L$3166),0)</f>
        <v>0</v>
      </c>
      <c r="U592" s="16">
        <f>ROUND(IF(C592&lt;16,IF(M592&gt;0,(25-$M592)*'Hintergrund Berechnung'!$M$3165,0),IF(M592&gt;0,(25-$M592)*'Hintergrund Berechnung'!$M$3166,0)),0)</f>
        <v>0</v>
      </c>
      <c r="V592" s="18" t="e">
        <f t="shared" si="29"/>
        <v>#DIV/0!</v>
      </c>
    </row>
    <row r="593" spans="15:22" x14ac:dyDescent="0.5">
      <c r="O593" s="16">
        <f t="shared" si="27"/>
        <v>0</v>
      </c>
      <c r="P593" s="16" t="e">
        <f>IF($C593&lt;16,MAX($E593:$G593)/($D593^0.727399687532279)*'Hintergrund Berechnung'!$I$3165,MAX($E593:$G593)/($D593^0.727399687532279)*'Hintergrund Berechnung'!$I$3166)</f>
        <v>#DIV/0!</v>
      </c>
      <c r="Q593" s="16" t="e">
        <f>IF($C593&lt;16,MAX($H593:$J593)/($D593^0.727399687532279)*'Hintergrund Berechnung'!$I$3165,MAX($H593:$J593)/($D593^0.727399687532279)*'Hintergrund Berechnung'!$I$3166)</f>
        <v>#DIV/0!</v>
      </c>
      <c r="R593" s="16" t="e">
        <f t="shared" si="28"/>
        <v>#DIV/0!</v>
      </c>
      <c r="S593" s="16" t="e">
        <f>ROUND(IF(C593&lt;16,$K593/($D593^0.515518364833551)*'Hintergrund Berechnung'!$K$3165,$K593/($D593^0.515518364833551)*'Hintergrund Berechnung'!$K$3166),0)</f>
        <v>#DIV/0!</v>
      </c>
      <c r="T593" s="16">
        <f>ROUND(IF(C593&lt;16,$L593*'Hintergrund Berechnung'!$L$3165,$L593*'Hintergrund Berechnung'!$L$3166),0)</f>
        <v>0</v>
      </c>
      <c r="U593" s="16">
        <f>ROUND(IF(C593&lt;16,IF(M593&gt;0,(25-$M593)*'Hintergrund Berechnung'!$M$3165,0),IF(M593&gt;0,(25-$M593)*'Hintergrund Berechnung'!$M$3166,0)),0)</f>
        <v>0</v>
      </c>
      <c r="V593" s="18" t="e">
        <f t="shared" si="29"/>
        <v>#DIV/0!</v>
      </c>
    </row>
    <row r="594" spans="15:22" x14ac:dyDescent="0.5">
      <c r="O594" s="16">
        <f t="shared" si="27"/>
        <v>0</v>
      </c>
      <c r="P594" s="16" t="e">
        <f>IF($C594&lt;16,MAX($E594:$G594)/($D594^0.727399687532279)*'Hintergrund Berechnung'!$I$3165,MAX($E594:$G594)/($D594^0.727399687532279)*'Hintergrund Berechnung'!$I$3166)</f>
        <v>#DIV/0!</v>
      </c>
      <c r="Q594" s="16" t="e">
        <f>IF($C594&lt;16,MAX($H594:$J594)/($D594^0.727399687532279)*'Hintergrund Berechnung'!$I$3165,MAX($H594:$J594)/($D594^0.727399687532279)*'Hintergrund Berechnung'!$I$3166)</f>
        <v>#DIV/0!</v>
      </c>
      <c r="R594" s="16" t="e">
        <f t="shared" si="28"/>
        <v>#DIV/0!</v>
      </c>
      <c r="S594" s="16" t="e">
        <f>ROUND(IF(C594&lt;16,$K594/($D594^0.515518364833551)*'Hintergrund Berechnung'!$K$3165,$K594/($D594^0.515518364833551)*'Hintergrund Berechnung'!$K$3166),0)</f>
        <v>#DIV/0!</v>
      </c>
      <c r="T594" s="16">
        <f>ROUND(IF(C594&lt;16,$L594*'Hintergrund Berechnung'!$L$3165,$L594*'Hintergrund Berechnung'!$L$3166),0)</f>
        <v>0</v>
      </c>
      <c r="U594" s="16">
        <f>ROUND(IF(C594&lt;16,IF(M594&gt;0,(25-$M594)*'Hintergrund Berechnung'!$M$3165,0),IF(M594&gt;0,(25-$M594)*'Hintergrund Berechnung'!$M$3166,0)),0)</f>
        <v>0</v>
      </c>
      <c r="V594" s="18" t="e">
        <f t="shared" si="29"/>
        <v>#DIV/0!</v>
      </c>
    </row>
    <row r="595" spans="15:22" x14ac:dyDescent="0.5">
      <c r="O595" s="16">
        <f t="shared" si="27"/>
        <v>0</v>
      </c>
      <c r="P595" s="16" t="e">
        <f>IF($C595&lt;16,MAX($E595:$G595)/($D595^0.727399687532279)*'Hintergrund Berechnung'!$I$3165,MAX($E595:$G595)/($D595^0.727399687532279)*'Hintergrund Berechnung'!$I$3166)</f>
        <v>#DIV/0!</v>
      </c>
      <c r="Q595" s="16" t="e">
        <f>IF($C595&lt;16,MAX($H595:$J595)/($D595^0.727399687532279)*'Hintergrund Berechnung'!$I$3165,MAX($H595:$J595)/($D595^0.727399687532279)*'Hintergrund Berechnung'!$I$3166)</f>
        <v>#DIV/0!</v>
      </c>
      <c r="R595" s="16" t="e">
        <f t="shared" si="28"/>
        <v>#DIV/0!</v>
      </c>
      <c r="S595" s="16" t="e">
        <f>ROUND(IF(C595&lt;16,$K595/($D595^0.515518364833551)*'Hintergrund Berechnung'!$K$3165,$K595/($D595^0.515518364833551)*'Hintergrund Berechnung'!$K$3166),0)</f>
        <v>#DIV/0!</v>
      </c>
      <c r="T595" s="16">
        <f>ROUND(IF(C595&lt;16,$L595*'Hintergrund Berechnung'!$L$3165,$L595*'Hintergrund Berechnung'!$L$3166),0)</f>
        <v>0</v>
      </c>
      <c r="U595" s="16">
        <f>ROUND(IF(C595&lt;16,IF(M595&gt;0,(25-$M595)*'Hintergrund Berechnung'!$M$3165,0),IF(M595&gt;0,(25-$M595)*'Hintergrund Berechnung'!$M$3166,0)),0)</f>
        <v>0</v>
      </c>
      <c r="V595" s="18" t="e">
        <f t="shared" si="29"/>
        <v>#DIV/0!</v>
      </c>
    </row>
    <row r="596" spans="15:22" x14ac:dyDescent="0.5">
      <c r="O596" s="16">
        <f t="shared" si="27"/>
        <v>0</v>
      </c>
      <c r="P596" s="16" t="e">
        <f>IF($C596&lt;16,MAX($E596:$G596)/($D596^0.727399687532279)*'Hintergrund Berechnung'!$I$3165,MAX($E596:$G596)/($D596^0.727399687532279)*'Hintergrund Berechnung'!$I$3166)</f>
        <v>#DIV/0!</v>
      </c>
      <c r="Q596" s="16" t="e">
        <f>IF($C596&lt;16,MAX($H596:$J596)/($D596^0.727399687532279)*'Hintergrund Berechnung'!$I$3165,MAX($H596:$J596)/($D596^0.727399687532279)*'Hintergrund Berechnung'!$I$3166)</f>
        <v>#DIV/0!</v>
      </c>
      <c r="R596" s="16" t="e">
        <f t="shared" si="28"/>
        <v>#DIV/0!</v>
      </c>
      <c r="S596" s="16" t="e">
        <f>ROUND(IF(C596&lt;16,$K596/($D596^0.515518364833551)*'Hintergrund Berechnung'!$K$3165,$K596/($D596^0.515518364833551)*'Hintergrund Berechnung'!$K$3166),0)</f>
        <v>#DIV/0!</v>
      </c>
      <c r="T596" s="16">
        <f>ROUND(IF(C596&lt;16,$L596*'Hintergrund Berechnung'!$L$3165,$L596*'Hintergrund Berechnung'!$L$3166),0)</f>
        <v>0</v>
      </c>
      <c r="U596" s="16">
        <f>ROUND(IF(C596&lt;16,IF(M596&gt;0,(25-$M596)*'Hintergrund Berechnung'!$M$3165,0),IF(M596&gt;0,(25-$M596)*'Hintergrund Berechnung'!$M$3166,0)),0)</f>
        <v>0</v>
      </c>
      <c r="V596" s="18" t="e">
        <f t="shared" si="29"/>
        <v>#DIV/0!</v>
      </c>
    </row>
    <row r="597" spans="15:22" x14ac:dyDescent="0.5">
      <c r="O597" s="16">
        <f t="shared" si="27"/>
        <v>0</v>
      </c>
      <c r="P597" s="16" t="e">
        <f>IF($C597&lt;16,MAX($E597:$G597)/($D597^0.727399687532279)*'Hintergrund Berechnung'!$I$3165,MAX($E597:$G597)/($D597^0.727399687532279)*'Hintergrund Berechnung'!$I$3166)</f>
        <v>#DIV/0!</v>
      </c>
      <c r="Q597" s="16" t="e">
        <f>IF($C597&lt;16,MAX($H597:$J597)/($D597^0.727399687532279)*'Hintergrund Berechnung'!$I$3165,MAX($H597:$J597)/($D597^0.727399687532279)*'Hintergrund Berechnung'!$I$3166)</f>
        <v>#DIV/0!</v>
      </c>
      <c r="R597" s="16" t="e">
        <f t="shared" si="28"/>
        <v>#DIV/0!</v>
      </c>
      <c r="S597" s="16" t="e">
        <f>ROUND(IF(C597&lt;16,$K597/($D597^0.515518364833551)*'Hintergrund Berechnung'!$K$3165,$K597/($D597^0.515518364833551)*'Hintergrund Berechnung'!$K$3166),0)</f>
        <v>#DIV/0!</v>
      </c>
      <c r="T597" s="16">
        <f>ROUND(IF(C597&lt;16,$L597*'Hintergrund Berechnung'!$L$3165,$L597*'Hintergrund Berechnung'!$L$3166),0)</f>
        <v>0</v>
      </c>
      <c r="U597" s="16">
        <f>ROUND(IF(C597&lt;16,IF(M597&gt;0,(25-$M597)*'Hintergrund Berechnung'!$M$3165,0),IF(M597&gt;0,(25-$M597)*'Hintergrund Berechnung'!$M$3166,0)),0)</f>
        <v>0</v>
      </c>
      <c r="V597" s="18" t="e">
        <f t="shared" si="29"/>
        <v>#DIV/0!</v>
      </c>
    </row>
    <row r="598" spans="15:22" x14ac:dyDescent="0.5">
      <c r="O598" s="16">
        <f t="shared" si="27"/>
        <v>0</v>
      </c>
      <c r="P598" s="16" t="e">
        <f>IF($C598&lt;16,MAX($E598:$G598)/($D598^0.727399687532279)*'Hintergrund Berechnung'!$I$3165,MAX($E598:$G598)/($D598^0.727399687532279)*'Hintergrund Berechnung'!$I$3166)</f>
        <v>#DIV/0!</v>
      </c>
      <c r="Q598" s="16" t="e">
        <f>IF($C598&lt;16,MAX($H598:$J598)/($D598^0.727399687532279)*'Hintergrund Berechnung'!$I$3165,MAX($H598:$J598)/($D598^0.727399687532279)*'Hintergrund Berechnung'!$I$3166)</f>
        <v>#DIV/0!</v>
      </c>
      <c r="R598" s="16" t="e">
        <f t="shared" si="28"/>
        <v>#DIV/0!</v>
      </c>
      <c r="S598" s="16" t="e">
        <f>ROUND(IF(C598&lt;16,$K598/($D598^0.515518364833551)*'Hintergrund Berechnung'!$K$3165,$K598/($D598^0.515518364833551)*'Hintergrund Berechnung'!$K$3166),0)</f>
        <v>#DIV/0!</v>
      </c>
      <c r="T598" s="16">
        <f>ROUND(IF(C598&lt;16,$L598*'Hintergrund Berechnung'!$L$3165,$L598*'Hintergrund Berechnung'!$L$3166),0)</f>
        <v>0</v>
      </c>
      <c r="U598" s="16">
        <f>ROUND(IF(C598&lt;16,IF(M598&gt;0,(25-$M598)*'Hintergrund Berechnung'!$M$3165,0),IF(M598&gt;0,(25-$M598)*'Hintergrund Berechnung'!$M$3166,0)),0)</f>
        <v>0</v>
      </c>
      <c r="V598" s="18" t="e">
        <f t="shared" si="29"/>
        <v>#DIV/0!</v>
      </c>
    </row>
    <row r="599" spans="15:22" x14ac:dyDescent="0.5">
      <c r="O599" s="16">
        <f t="shared" si="27"/>
        <v>0</v>
      </c>
      <c r="P599" s="16" t="e">
        <f>IF($C599&lt;16,MAX($E599:$G599)/($D599^0.727399687532279)*'Hintergrund Berechnung'!$I$3165,MAX($E599:$G599)/($D599^0.727399687532279)*'Hintergrund Berechnung'!$I$3166)</f>
        <v>#DIV/0!</v>
      </c>
      <c r="Q599" s="16" t="e">
        <f>IF($C599&lt;16,MAX($H599:$J599)/($D599^0.727399687532279)*'Hintergrund Berechnung'!$I$3165,MAX($H599:$J599)/($D599^0.727399687532279)*'Hintergrund Berechnung'!$I$3166)</f>
        <v>#DIV/0!</v>
      </c>
      <c r="R599" s="16" t="e">
        <f t="shared" si="28"/>
        <v>#DIV/0!</v>
      </c>
      <c r="S599" s="16" t="e">
        <f>ROUND(IF(C599&lt;16,$K599/($D599^0.515518364833551)*'Hintergrund Berechnung'!$K$3165,$K599/($D599^0.515518364833551)*'Hintergrund Berechnung'!$K$3166),0)</f>
        <v>#DIV/0!</v>
      </c>
      <c r="T599" s="16">
        <f>ROUND(IF(C599&lt;16,$L599*'Hintergrund Berechnung'!$L$3165,$L599*'Hintergrund Berechnung'!$L$3166),0)</f>
        <v>0</v>
      </c>
      <c r="U599" s="16">
        <f>ROUND(IF(C599&lt;16,IF(M599&gt;0,(25-$M599)*'Hintergrund Berechnung'!$M$3165,0),IF(M599&gt;0,(25-$M599)*'Hintergrund Berechnung'!$M$3166,0)),0)</f>
        <v>0</v>
      </c>
      <c r="V599" s="18" t="e">
        <f t="shared" si="29"/>
        <v>#DIV/0!</v>
      </c>
    </row>
    <row r="600" spans="15:22" x14ac:dyDescent="0.5">
      <c r="O600" s="16">
        <f t="shared" si="27"/>
        <v>0</v>
      </c>
      <c r="P600" s="16" t="e">
        <f>IF($C600&lt;16,MAX($E600:$G600)/($D600^0.727399687532279)*'Hintergrund Berechnung'!$I$3165,MAX($E600:$G600)/($D600^0.727399687532279)*'Hintergrund Berechnung'!$I$3166)</f>
        <v>#DIV/0!</v>
      </c>
      <c r="Q600" s="16" t="e">
        <f>IF($C600&lt;16,MAX($H600:$J600)/($D600^0.727399687532279)*'Hintergrund Berechnung'!$I$3165,MAX($H600:$J600)/($D600^0.727399687532279)*'Hintergrund Berechnung'!$I$3166)</f>
        <v>#DIV/0!</v>
      </c>
      <c r="R600" s="16" t="e">
        <f t="shared" si="28"/>
        <v>#DIV/0!</v>
      </c>
      <c r="S600" s="16" t="e">
        <f>ROUND(IF(C600&lt;16,$K600/($D600^0.515518364833551)*'Hintergrund Berechnung'!$K$3165,$K600/($D600^0.515518364833551)*'Hintergrund Berechnung'!$K$3166),0)</f>
        <v>#DIV/0!</v>
      </c>
      <c r="T600" s="16">
        <f>ROUND(IF(C600&lt;16,$L600*'Hintergrund Berechnung'!$L$3165,$L600*'Hintergrund Berechnung'!$L$3166),0)</f>
        <v>0</v>
      </c>
      <c r="U600" s="16">
        <f>ROUND(IF(C600&lt;16,IF(M600&gt;0,(25-$M600)*'Hintergrund Berechnung'!$M$3165,0),IF(M600&gt;0,(25-$M600)*'Hintergrund Berechnung'!$M$3166,0)),0)</f>
        <v>0</v>
      </c>
      <c r="V600" s="18" t="e">
        <f t="shared" si="29"/>
        <v>#DIV/0!</v>
      </c>
    </row>
    <row r="601" spans="15:22" x14ac:dyDescent="0.5">
      <c r="O601" s="16">
        <f t="shared" si="27"/>
        <v>0</v>
      </c>
      <c r="P601" s="16" t="e">
        <f>IF($C601&lt;16,MAX($E601:$G601)/($D601^0.727399687532279)*'Hintergrund Berechnung'!$I$3165,MAX($E601:$G601)/($D601^0.727399687532279)*'Hintergrund Berechnung'!$I$3166)</f>
        <v>#DIV/0!</v>
      </c>
      <c r="Q601" s="16" t="e">
        <f>IF($C601&lt;16,MAX($H601:$J601)/($D601^0.727399687532279)*'Hintergrund Berechnung'!$I$3165,MAX($H601:$J601)/($D601^0.727399687532279)*'Hintergrund Berechnung'!$I$3166)</f>
        <v>#DIV/0!</v>
      </c>
      <c r="R601" s="16" t="e">
        <f t="shared" si="28"/>
        <v>#DIV/0!</v>
      </c>
      <c r="S601" s="16" t="e">
        <f>ROUND(IF(C601&lt;16,$K601/($D601^0.515518364833551)*'Hintergrund Berechnung'!$K$3165,$K601/($D601^0.515518364833551)*'Hintergrund Berechnung'!$K$3166),0)</f>
        <v>#DIV/0!</v>
      </c>
      <c r="T601" s="16">
        <f>ROUND(IF(C601&lt;16,$L601*'Hintergrund Berechnung'!$L$3165,$L601*'Hintergrund Berechnung'!$L$3166),0)</f>
        <v>0</v>
      </c>
      <c r="U601" s="16">
        <f>ROUND(IF(C601&lt;16,IF(M601&gt;0,(25-$M601)*'Hintergrund Berechnung'!$M$3165,0),IF(M601&gt;0,(25-$M601)*'Hintergrund Berechnung'!$M$3166,0)),0)</f>
        <v>0</v>
      </c>
      <c r="V601" s="18" t="e">
        <f t="shared" si="29"/>
        <v>#DIV/0!</v>
      </c>
    </row>
    <row r="602" spans="15:22" x14ac:dyDescent="0.5">
      <c r="O602" s="16">
        <f t="shared" si="27"/>
        <v>0</v>
      </c>
      <c r="P602" s="16" t="e">
        <f>IF($C602&lt;16,MAX($E602:$G602)/($D602^0.727399687532279)*'Hintergrund Berechnung'!$I$3165,MAX($E602:$G602)/($D602^0.727399687532279)*'Hintergrund Berechnung'!$I$3166)</f>
        <v>#DIV/0!</v>
      </c>
      <c r="Q602" s="16" t="e">
        <f>IF($C602&lt;16,MAX($H602:$J602)/($D602^0.727399687532279)*'Hintergrund Berechnung'!$I$3165,MAX($H602:$J602)/($D602^0.727399687532279)*'Hintergrund Berechnung'!$I$3166)</f>
        <v>#DIV/0!</v>
      </c>
      <c r="R602" s="16" t="e">
        <f t="shared" si="28"/>
        <v>#DIV/0!</v>
      </c>
      <c r="S602" s="16" t="e">
        <f>ROUND(IF(C602&lt;16,$K602/($D602^0.515518364833551)*'Hintergrund Berechnung'!$K$3165,$K602/($D602^0.515518364833551)*'Hintergrund Berechnung'!$K$3166),0)</f>
        <v>#DIV/0!</v>
      </c>
      <c r="T602" s="16">
        <f>ROUND(IF(C602&lt;16,$L602*'Hintergrund Berechnung'!$L$3165,$L602*'Hintergrund Berechnung'!$L$3166),0)</f>
        <v>0</v>
      </c>
      <c r="U602" s="16">
        <f>ROUND(IF(C602&lt;16,IF(M602&gt;0,(25-$M602)*'Hintergrund Berechnung'!$M$3165,0),IF(M602&gt;0,(25-$M602)*'Hintergrund Berechnung'!$M$3166,0)),0)</f>
        <v>0</v>
      </c>
      <c r="V602" s="18" t="e">
        <f t="shared" si="29"/>
        <v>#DIV/0!</v>
      </c>
    </row>
    <row r="603" spans="15:22" x14ac:dyDescent="0.5">
      <c r="O603" s="16">
        <f t="shared" si="27"/>
        <v>0</v>
      </c>
      <c r="P603" s="16" t="e">
        <f>IF($C603&lt;16,MAX($E603:$G603)/($D603^0.727399687532279)*'Hintergrund Berechnung'!$I$3165,MAX($E603:$G603)/($D603^0.727399687532279)*'Hintergrund Berechnung'!$I$3166)</f>
        <v>#DIV/0!</v>
      </c>
      <c r="Q603" s="16" t="e">
        <f>IF($C603&lt;16,MAX($H603:$J603)/($D603^0.727399687532279)*'Hintergrund Berechnung'!$I$3165,MAX($H603:$J603)/($D603^0.727399687532279)*'Hintergrund Berechnung'!$I$3166)</f>
        <v>#DIV/0!</v>
      </c>
      <c r="R603" s="16" t="e">
        <f t="shared" si="28"/>
        <v>#DIV/0!</v>
      </c>
      <c r="S603" s="16" t="e">
        <f>ROUND(IF(C603&lt;16,$K603/($D603^0.515518364833551)*'Hintergrund Berechnung'!$K$3165,$K603/($D603^0.515518364833551)*'Hintergrund Berechnung'!$K$3166),0)</f>
        <v>#DIV/0!</v>
      </c>
      <c r="T603" s="16">
        <f>ROUND(IF(C603&lt;16,$L603*'Hintergrund Berechnung'!$L$3165,$L603*'Hintergrund Berechnung'!$L$3166),0)</f>
        <v>0</v>
      </c>
      <c r="U603" s="16">
        <f>ROUND(IF(C603&lt;16,IF(M603&gt;0,(25-$M603)*'Hintergrund Berechnung'!$M$3165,0),IF(M603&gt;0,(25-$M603)*'Hintergrund Berechnung'!$M$3166,0)),0)</f>
        <v>0</v>
      </c>
      <c r="V603" s="18" t="e">
        <f t="shared" si="29"/>
        <v>#DIV/0!</v>
      </c>
    </row>
    <row r="604" spans="15:22" x14ac:dyDescent="0.5">
      <c r="O604" s="16">
        <f t="shared" si="27"/>
        <v>0</v>
      </c>
      <c r="P604" s="16" t="e">
        <f>IF($C604&lt;16,MAX($E604:$G604)/($D604^0.727399687532279)*'Hintergrund Berechnung'!$I$3165,MAX($E604:$G604)/($D604^0.727399687532279)*'Hintergrund Berechnung'!$I$3166)</f>
        <v>#DIV/0!</v>
      </c>
      <c r="Q604" s="16" t="e">
        <f>IF($C604&lt;16,MAX($H604:$J604)/($D604^0.727399687532279)*'Hintergrund Berechnung'!$I$3165,MAX($H604:$J604)/($D604^0.727399687532279)*'Hintergrund Berechnung'!$I$3166)</f>
        <v>#DIV/0!</v>
      </c>
      <c r="R604" s="16" t="e">
        <f t="shared" si="28"/>
        <v>#DIV/0!</v>
      </c>
      <c r="S604" s="16" t="e">
        <f>ROUND(IF(C604&lt;16,$K604/($D604^0.515518364833551)*'Hintergrund Berechnung'!$K$3165,$K604/($D604^0.515518364833551)*'Hintergrund Berechnung'!$K$3166),0)</f>
        <v>#DIV/0!</v>
      </c>
      <c r="T604" s="16">
        <f>ROUND(IF(C604&lt;16,$L604*'Hintergrund Berechnung'!$L$3165,$L604*'Hintergrund Berechnung'!$L$3166),0)</f>
        <v>0</v>
      </c>
      <c r="U604" s="16">
        <f>ROUND(IF(C604&lt;16,IF(M604&gt;0,(25-$M604)*'Hintergrund Berechnung'!$M$3165,0),IF(M604&gt;0,(25-$M604)*'Hintergrund Berechnung'!$M$3166,0)),0)</f>
        <v>0</v>
      </c>
      <c r="V604" s="18" t="e">
        <f t="shared" si="29"/>
        <v>#DIV/0!</v>
      </c>
    </row>
    <row r="605" spans="15:22" x14ac:dyDescent="0.5">
      <c r="O605" s="16">
        <f t="shared" si="27"/>
        <v>0</v>
      </c>
      <c r="P605" s="16" t="e">
        <f>IF($C605&lt;16,MAX($E605:$G605)/($D605^0.727399687532279)*'Hintergrund Berechnung'!$I$3165,MAX($E605:$G605)/($D605^0.727399687532279)*'Hintergrund Berechnung'!$I$3166)</f>
        <v>#DIV/0!</v>
      </c>
      <c r="Q605" s="16" t="e">
        <f>IF($C605&lt;16,MAX($H605:$J605)/($D605^0.727399687532279)*'Hintergrund Berechnung'!$I$3165,MAX($H605:$J605)/($D605^0.727399687532279)*'Hintergrund Berechnung'!$I$3166)</f>
        <v>#DIV/0!</v>
      </c>
      <c r="R605" s="16" t="e">
        <f t="shared" si="28"/>
        <v>#DIV/0!</v>
      </c>
      <c r="S605" s="16" t="e">
        <f>ROUND(IF(C605&lt;16,$K605/($D605^0.515518364833551)*'Hintergrund Berechnung'!$K$3165,$K605/($D605^0.515518364833551)*'Hintergrund Berechnung'!$K$3166),0)</f>
        <v>#DIV/0!</v>
      </c>
      <c r="T605" s="16">
        <f>ROUND(IF(C605&lt;16,$L605*'Hintergrund Berechnung'!$L$3165,$L605*'Hintergrund Berechnung'!$L$3166),0)</f>
        <v>0</v>
      </c>
      <c r="U605" s="16">
        <f>ROUND(IF(C605&lt;16,IF(M605&gt;0,(25-$M605)*'Hintergrund Berechnung'!$M$3165,0),IF(M605&gt;0,(25-$M605)*'Hintergrund Berechnung'!$M$3166,0)),0)</f>
        <v>0</v>
      </c>
      <c r="V605" s="18" t="e">
        <f t="shared" si="29"/>
        <v>#DIV/0!</v>
      </c>
    </row>
    <row r="606" spans="15:22" x14ac:dyDescent="0.5">
      <c r="O606" s="16">
        <f t="shared" si="27"/>
        <v>0</v>
      </c>
      <c r="P606" s="16" t="e">
        <f>IF($C606&lt;16,MAX($E606:$G606)/($D606^0.727399687532279)*'Hintergrund Berechnung'!$I$3165,MAX($E606:$G606)/($D606^0.727399687532279)*'Hintergrund Berechnung'!$I$3166)</f>
        <v>#DIV/0!</v>
      </c>
      <c r="Q606" s="16" t="e">
        <f>IF($C606&lt;16,MAX($H606:$J606)/($D606^0.727399687532279)*'Hintergrund Berechnung'!$I$3165,MAX($H606:$J606)/($D606^0.727399687532279)*'Hintergrund Berechnung'!$I$3166)</f>
        <v>#DIV/0!</v>
      </c>
      <c r="R606" s="16" t="e">
        <f t="shared" si="28"/>
        <v>#DIV/0!</v>
      </c>
      <c r="S606" s="16" t="e">
        <f>ROUND(IF(C606&lt;16,$K606/($D606^0.515518364833551)*'Hintergrund Berechnung'!$K$3165,$K606/($D606^0.515518364833551)*'Hintergrund Berechnung'!$K$3166),0)</f>
        <v>#DIV/0!</v>
      </c>
      <c r="T606" s="16">
        <f>ROUND(IF(C606&lt;16,$L606*'Hintergrund Berechnung'!$L$3165,$L606*'Hintergrund Berechnung'!$L$3166),0)</f>
        <v>0</v>
      </c>
      <c r="U606" s="16">
        <f>ROUND(IF(C606&lt;16,IF(M606&gt;0,(25-$M606)*'Hintergrund Berechnung'!$M$3165,0),IF(M606&gt;0,(25-$M606)*'Hintergrund Berechnung'!$M$3166,0)),0)</f>
        <v>0</v>
      </c>
      <c r="V606" s="18" t="e">
        <f t="shared" si="29"/>
        <v>#DIV/0!</v>
      </c>
    </row>
    <row r="607" spans="15:22" x14ac:dyDescent="0.5">
      <c r="O607" s="16">
        <f t="shared" si="27"/>
        <v>0</v>
      </c>
      <c r="P607" s="16" t="e">
        <f>IF($C607&lt;16,MAX($E607:$G607)/($D607^0.727399687532279)*'Hintergrund Berechnung'!$I$3165,MAX($E607:$G607)/($D607^0.727399687532279)*'Hintergrund Berechnung'!$I$3166)</f>
        <v>#DIV/0!</v>
      </c>
      <c r="Q607" s="16" t="e">
        <f>IF($C607&lt;16,MAX($H607:$J607)/($D607^0.727399687532279)*'Hintergrund Berechnung'!$I$3165,MAX($H607:$J607)/($D607^0.727399687532279)*'Hintergrund Berechnung'!$I$3166)</f>
        <v>#DIV/0!</v>
      </c>
      <c r="R607" s="16" t="e">
        <f t="shared" si="28"/>
        <v>#DIV/0!</v>
      </c>
      <c r="S607" s="16" t="e">
        <f>ROUND(IF(C607&lt;16,$K607/($D607^0.515518364833551)*'Hintergrund Berechnung'!$K$3165,$K607/($D607^0.515518364833551)*'Hintergrund Berechnung'!$K$3166),0)</f>
        <v>#DIV/0!</v>
      </c>
      <c r="T607" s="16">
        <f>ROUND(IF(C607&lt;16,$L607*'Hintergrund Berechnung'!$L$3165,$L607*'Hintergrund Berechnung'!$L$3166),0)</f>
        <v>0</v>
      </c>
      <c r="U607" s="16">
        <f>ROUND(IF(C607&lt;16,IF(M607&gt;0,(25-$M607)*'Hintergrund Berechnung'!$M$3165,0),IF(M607&gt;0,(25-$M607)*'Hintergrund Berechnung'!$M$3166,0)),0)</f>
        <v>0</v>
      </c>
      <c r="V607" s="18" t="e">
        <f t="shared" si="29"/>
        <v>#DIV/0!</v>
      </c>
    </row>
    <row r="608" spans="15:22" x14ac:dyDescent="0.5">
      <c r="O608" s="16">
        <f t="shared" si="27"/>
        <v>0</v>
      </c>
      <c r="P608" s="16" t="e">
        <f>IF($C608&lt;16,MAX($E608:$G608)/($D608^0.727399687532279)*'Hintergrund Berechnung'!$I$3165,MAX($E608:$G608)/($D608^0.727399687532279)*'Hintergrund Berechnung'!$I$3166)</f>
        <v>#DIV/0!</v>
      </c>
      <c r="Q608" s="16" t="e">
        <f>IF($C608&lt;16,MAX($H608:$J608)/($D608^0.727399687532279)*'Hintergrund Berechnung'!$I$3165,MAX($H608:$J608)/($D608^0.727399687532279)*'Hintergrund Berechnung'!$I$3166)</f>
        <v>#DIV/0!</v>
      </c>
      <c r="R608" s="16" t="e">
        <f t="shared" si="28"/>
        <v>#DIV/0!</v>
      </c>
      <c r="S608" s="16" t="e">
        <f>ROUND(IF(C608&lt;16,$K608/($D608^0.515518364833551)*'Hintergrund Berechnung'!$K$3165,$K608/($D608^0.515518364833551)*'Hintergrund Berechnung'!$K$3166),0)</f>
        <v>#DIV/0!</v>
      </c>
      <c r="T608" s="16">
        <f>ROUND(IF(C608&lt;16,$L608*'Hintergrund Berechnung'!$L$3165,$L608*'Hintergrund Berechnung'!$L$3166),0)</f>
        <v>0</v>
      </c>
      <c r="U608" s="16">
        <f>ROUND(IF(C608&lt;16,IF(M608&gt;0,(25-$M608)*'Hintergrund Berechnung'!$M$3165,0),IF(M608&gt;0,(25-$M608)*'Hintergrund Berechnung'!$M$3166,0)),0)</f>
        <v>0</v>
      </c>
      <c r="V608" s="18" t="e">
        <f t="shared" si="29"/>
        <v>#DIV/0!</v>
      </c>
    </row>
    <row r="609" spans="15:22" x14ac:dyDescent="0.5">
      <c r="O609" s="16">
        <f t="shared" si="27"/>
        <v>0</v>
      </c>
      <c r="P609" s="16" t="e">
        <f>IF($C609&lt;16,MAX($E609:$G609)/($D609^0.727399687532279)*'Hintergrund Berechnung'!$I$3165,MAX($E609:$G609)/($D609^0.727399687532279)*'Hintergrund Berechnung'!$I$3166)</f>
        <v>#DIV/0!</v>
      </c>
      <c r="Q609" s="16" t="e">
        <f>IF($C609&lt;16,MAX($H609:$J609)/($D609^0.727399687532279)*'Hintergrund Berechnung'!$I$3165,MAX($H609:$J609)/($D609^0.727399687532279)*'Hintergrund Berechnung'!$I$3166)</f>
        <v>#DIV/0!</v>
      </c>
      <c r="R609" s="16" t="e">
        <f t="shared" si="28"/>
        <v>#DIV/0!</v>
      </c>
      <c r="S609" s="16" t="e">
        <f>ROUND(IF(C609&lt;16,$K609/($D609^0.515518364833551)*'Hintergrund Berechnung'!$K$3165,$K609/($D609^0.515518364833551)*'Hintergrund Berechnung'!$K$3166),0)</f>
        <v>#DIV/0!</v>
      </c>
      <c r="T609" s="16">
        <f>ROUND(IF(C609&lt;16,$L609*'Hintergrund Berechnung'!$L$3165,$L609*'Hintergrund Berechnung'!$L$3166),0)</f>
        <v>0</v>
      </c>
      <c r="U609" s="16">
        <f>ROUND(IF(C609&lt;16,IF(M609&gt;0,(25-$M609)*'Hintergrund Berechnung'!$M$3165,0),IF(M609&gt;0,(25-$M609)*'Hintergrund Berechnung'!$M$3166,0)),0)</f>
        <v>0</v>
      </c>
      <c r="V609" s="18" t="e">
        <f t="shared" si="29"/>
        <v>#DIV/0!</v>
      </c>
    </row>
    <row r="610" spans="15:22" x14ac:dyDescent="0.5">
      <c r="O610" s="16">
        <f t="shared" si="27"/>
        <v>0</v>
      </c>
      <c r="P610" s="16" t="e">
        <f>IF($C610&lt;16,MAX($E610:$G610)/($D610^0.727399687532279)*'Hintergrund Berechnung'!$I$3165,MAX($E610:$G610)/($D610^0.727399687532279)*'Hintergrund Berechnung'!$I$3166)</f>
        <v>#DIV/0!</v>
      </c>
      <c r="Q610" s="16" t="e">
        <f>IF($C610&lt;16,MAX($H610:$J610)/($D610^0.727399687532279)*'Hintergrund Berechnung'!$I$3165,MAX($H610:$J610)/($D610^0.727399687532279)*'Hintergrund Berechnung'!$I$3166)</f>
        <v>#DIV/0!</v>
      </c>
      <c r="R610" s="16" t="e">
        <f t="shared" si="28"/>
        <v>#DIV/0!</v>
      </c>
      <c r="S610" s="16" t="e">
        <f>ROUND(IF(C610&lt;16,$K610/($D610^0.515518364833551)*'Hintergrund Berechnung'!$K$3165,$K610/($D610^0.515518364833551)*'Hintergrund Berechnung'!$K$3166),0)</f>
        <v>#DIV/0!</v>
      </c>
      <c r="T610" s="16">
        <f>ROUND(IF(C610&lt;16,$L610*'Hintergrund Berechnung'!$L$3165,$L610*'Hintergrund Berechnung'!$L$3166),0)</f>
        <v>0</v>
      </c>
      <c r="U610" s="16">
        <f>ROUND(IF(C610&lt;16,IF(M610&gt;0,(25-$M610)*'Hintergrund Berechnung'!$M$3165,0),IF(M610&gt;0,(25-$M610)*'Hintergrund Berechnung'!$M$3166,0)),0)</f>
        <v>0</v>
      </c>
      <c r="V610" s="18" t="e">
        <f t="shared" si="29"/>
        <v>#DIV/0!</v>
      </c>
    </row>
    <row r="611" spans="15:22" x14ac:dyDescent="0.5">
      <c r="O611" s="16">
        <f t="shared" si="27"/>
        <v>0</v>
      </c>
      <c r="P611" s="16" t="e">
        <f>IF($C611&lt;16,MAX($E611:$G611)/($D611^0.727399687532279)*'Hintergrund Berechnung'!$I$3165,MAX($E611:$G611)/($D611^0.727399687532279)*'Hintergrund Berechnung'!$I$3166)</f>
        <v>#DIV/0!</v>
      </c>
      <c r="Q611" s="16" t="e">
        <f>IF($C611&lt;16,MAX($H611:$J611)/($D611^0.727399687532279)*'Hintergrund Berechnung'!$I$3165,MAX($H611:$J611)/($D611^0.727399687532279)*'Hintergrund Berechnung'!$I$3166)</f>
        <v>#DIV/0!</v>
      </c>
      <c r="R611" s="16" t="e">
        <f t="shared" si="28"/>
        <v>#DIV/0!</v>
      </c>
      <c r="S611" s="16" t="e">
        <f>ROUND(IF(C611&lt;16,$K611/($D611^0.515518364833551)*'Hintergrund Berechnung'!$K$3165,$K611/($D611^0.515518364833551)*'Hintergrund Berechnung'!$K$3166),0)</f>
        <v>#DIV/0!</v>
      </c>
      <c r="T611" s="16">
        <f>ROUND(IF(C611&lt;16,$L611*'Hintergrund Berechnung'!$L$3165,$L611*'Hintergrund Berechnung'!$L$3166),0)</f>
        <v>0</v>
      </c>
      <c r="U611" s="16">
        <f>ROUND(IF(C611&lt;16,IF(M611&gt;0,(25-$M611)*'Hintergrund Berechnung'!$M$3165,0),IF(M611&gt;0,(25-$M611)*'Hintergrund Berechnung'!$M$3166,0)),0)</f>
        <v>0</v>
      </c>
      <c r="V611" s="18" t="e">
        <f t="shared" si="29"/>
        <v>#DIV/0!</v>
      </c>
    </row>
    <row r="612" spans="15:22" x14ac:dyDescent="0.5">
      <c r="O612" s="16">
        <f t="shared" si="27"/>
        <v>0</v>
      </c>
      <c r="P612" s="16" t="e">
        <f>IF($C612&lt;16,MAX($E612:$G612)/($D612^0.727399687532279)*'Hintergrund Berechnung'!$I$3165,MAX($E612:$G612)/($D612^0.727399687532279)*'Hintergrund Berechnung'!$I$3166)</f>
        <v>#DIV/0!</v>
      </c>
      <c r="Q612" s="16" t="e">
        <f>IF($C612&lt;16,MAX($H612:$J612)/($D612^0.727399687532279)*'Hintergrund Berechnung'!$I$3165,MAX($H612:$J612)/($D612^0.727399687532279)*'Hintergrund Berechnung'!$I$3166)</f>
        <v>#DIV/0!</v>
      </c>
      <c r="R612" s="16" t="e">
        <f t="shared" si="28"/>
        <v>#DIV/0!</v>
      </c>
      <c r="S612" s="16" t="e">
        <f>ROUND(IF(C612&lt;16,$K612/($D612^0.515518364833551)*'Hintergrund Berechnung'!$K$3165,$K612/($D612^0.515518364833551)*'Hintergrund Berechnung'!$K$3166),0)</f>
        <v>#DIV/0!</v>
      </c>
      <c r="T612" s="16">
        <f>ROUND(IF(C612&lt;16,$L612*'Hintergrund Berechnung'!$L$3165,$L612*'Hintergrund Berechnung'!$L$3166),0)</f>
        <v>0</v>
      </c>
      <c r="U612" s="16">
        <f>ROUND(IF(C612&lt;16,IF(M612&gt;0,(25-$M612)*'Hintergrund Berechnung'!$M$3165,0),IF(M612&gt;0,(25-$M612)*'Hintergrund Berechnung'!$M$3166,0)),0)</f>
        <v>0</v>
      </c>
      <c r="V612" s="18" t="e">
        <f t="shared" si="29"/>
        <v>#DIV/0!</v>
      </c>
    </row>
    <row r="613" spans="15:22" x14ac:dyDescent="0.5">
      <c r="O613" s="16">
        <f t="shared" si="27"/>
        <v>0</v>
      </c>
      <c r="P613" s="16" t="e">
        <f>IF($C613&lt;16,MAX($E613:$G613)/($D613^0.727399687532279)*'Hintergrund Berechnung'!$I$3165,MAX($E613:$G613)/($D613^0.727399687532279)*'Hintergrund Berechnung'!$I$3166)</f>
        <v>#DIV/0!</v>
      </c>
      <c r="Q613" s="16" t="e">
        <f>IF($C613&lt;16,MAX($H613:$J613)/($D613^0.727399687532279)*'Hintergrund Berechnung'!$I$3165,MAX($H613:$J613)/($D613^0.727399687532279)*'Hintergrund Berechnung'!$I$3166)</f>
        <v>#DIV/0!</v>
      </c>
      <c r="R613" s="16" t="e">
        <f t="shared" si="28"/>
        <v>#DIV/0!</v>
      </c>
      <c r="S613" s="16" t="e">
        <f>ROUND(IF(C613&lt;16,$K613/($D613^0.515518364833551)*'Hintergrund Berechnung'!$K$3165,$K613/($D613^0.515518364833551)*'Hintergrund Berechnung'!$K$3166),0)</f>
        <v>#DIV/0!</v>
      </c>
      <c r="T613" s="16">
        <f>ROUND(IF(C613&lt;16,$L613*'Hintergrund Berechnung'!$L$3165,$L613*'Hintergrund Berechnung'!$L$3166),0)</f>
        <v>0</v>
      </c>
      <c r="U613" s="16">
        <f>ROUND(IF(C613&lt;16,IF(M613&gt;0,(25-$M613)*'Hintergrund Berechnung'!$M$3165,0),IF(M613&gt;0,(25-$M613)*'Hintergrund Berechnung'!$M$3166,0)),0)</f>
        <v>0</v>
      </c>
      <c r="V613" s="18" t="e">
        <f t="shared" si="29"/>
        <v>#DIV/0!</v>
      </c>
    </row>
    <row r="614" spans="15:22" x14ac:dyDescent="0.5">
      <c r="O614" s="16">
        <f t="shared" si="27"/>
        <v>0</v>
      </c>
      <c r="P614" s="16" t="e">
        <f>IF($C614&lt;16,MAX($E614:$G614)/($D614^0.727399687532279)*'Hintergrund Berechnung'!$I$3165,MAX($E614:$G614)/($D614^0.727399687532279)*'Hintergrund Berechnung'!$I$3166)</f>
        <v>#DIV/0!</v>
      </c>
      <c r="Q614" s="16" t="e">
        <f>IF($C614&lt;16,MAX($H614:$J614)/($D614^0.727399687532279)*'Hintergrund Berechnung'!$I$3165,MAX($H614:$J614)/($D614^0.727399687532279)*'Hintergrund Berechnung'!$I$3166)</f>
        <v>#DIV/0!</v>
      </c>
      <c r="R614" s="16" t="e">
        <f t="shared" si="28"/>
        <v>#DIV/0!</v>
      </c>
      <c r="S614" s="16" t="e">
        <f>ROUND(IF(C614&lt;16,$K614/($D614^0.515518364833551)*'Hintergrund Berechnung'!$K$3165,$K614/($D614^0.515518364833551)*'Hintergrund Berechnung'!$K$3166),0)</f>
        <v>#DIV/0!</v>
      </c>
      <c r="T614" s="16">
        <f>ROUND(IF(C614&lt;16,$L614*'Hintergrund Berechnung'!$L$3165,$L614*'Hintergrund Berechnung'!$L$3166),0)</f>
        <v>0</v>
      </c>
      <c r="U614" s="16">
        <f>ROUND(IF(C614&lt;16,IF(M614&gt;0,(25-$M614)*'Hintergrund Berechnung'!$M$3165,0),IF(M614&gt;0,(25-$M614)*'Hintergrund Berechnung'!$M$3166,0)),0)</f>
        <v>0</v>
      </c>
      <c r="V614" s="18" t="e">
        <f t="shared" si="29"/>
        <v>#DIV/0!</v>
      </c>
    </row>
    <row r="615" spans="15:22" x14ac:dyDescent="0.5">
      <c r="O615" s="16">
        <f t="shared" si="27"/>
        <v>0</v>
      </c>
      <c r="P615" s="16" t="e">
        <f>IF($C615&lt;16,MAX($E615:$G615)/($D615^0.727399687532279)*'Hintergrund Berechnung'!$I$3165,MAX($E615:$G615)/($D615^0.727399687532279)*'Hintergrund Berechnung'!$I$3166)</f>
        <v>#DIV/0!</v>
      </c>
      <c r="Q615" s="16" t="e">
        <f>IF($C615&lt;16,MAX($H615:$J615)/($D615^0.727399687532279)*'Hintergrund Berechnung'!$I$3165,MAX($H615:$J615)/($D615^0.727399687532279)*'Hintergrund Berechnung'!$I$3166)</f>
        <v>#DIV/0!</v>
      </c>
      <c r="R615" s="16" t="e">
        <f t="shared" si="28"/>
        <v>#DIV/0!</v>
      </c>
      <c r="S615" s="16" t="e">
        <f>ROUND(IF(C615&lt;16,$K615/($D615^0.515518364833551)*'Hintergrund Berechnung'!$K$3165,$K615/($D615^0.515518364833551)*'Hintergrund Berechnung'!$K$3166),0)</f>
        <v>#DIV/0!</v>
      </c>
      <c r="T615" s="16">
        <f>ROUND(IF(C615&lt;16,$L615*'Hintergrund Berechnung'!$L$3165,$L615*'Hintergrund Berechnung'!$L$3166),0)</f>
        <v>0</v>
      </c>
      <c r="U615" s="16">
        <f>ROUND(IF(C615&lt;16,IF(M615&gt;0,(25-$M615)*'Hintergrund Berechnung'!$M$3165,0),IF(M615&gt;0,(25-$M615)*'Hintergrund Berechnung'!$M$3166,0)),0)</f>
        <v>0</v>
      </c>
      <c r="V615" s="18" t="e">
        <f t="shared" si="29"/>
        <v>#DIV/0!</v>
      </c>
    </row>
    <row r="616" spans="15:22" x14ac:dyDescent="0.5">
      <c r="O616" s="16">
        <f t="shared" si="27"/>
        <v>0</v>
      </c>
      <c r="P616" s="16" t="e">
        <f>IF($C616&lt;16,MAX($E616:$G616)/($D616^0.727399687532279)*'Hintergrund Berechnung'!$I$3165,MAX($E616:$G616)/($D616^0.727399687532279)*'Hintergrund Berechnung'!$I$3166)</f>
        <v>#DIV/0!</v>
      </c>
      <c r="Q616" s="16" t="e">
        <f>IF($C616&lt;16,MAX($H616:$J616)/($D616^0.727399687532279)*'Hintergrund Berechnung'!$I$3165,MAX($H616:$J616)/($D616^0.727399687532279)*'Hintergrund Berechnung'!$I$3166)</f>
        <v>#DIV/0!</v>
      </c>
      <c r="R616" s="16" t="e">
        <f t="shared" si="28"/>
        <v>#DIV/0!</v>
      </c>
      <c r="S616" s="16" t="e">
        <f>ROUND(IF(C616&lt;16,$K616/($D616^0.515518364833551)*'Hintergrund Berechnung'!$K$3165,$K616/($D616^0.515518364833551)*'Hintergrund Berechnung'!$K$3166),0)</f>
        <v>#DIV/0!</v>
      </c>
      <c r="T616" s="16">
        <f>ROUND(IF(C616&lt;16,$L616*'Hintergrund Berechnung'!$L$3165,$L616*'Hintergrund Berechnung'!$L$3166),0)</f>
        <v>0</v>
      </c>
      <c r="U616" s="16">
        <f>ROUND(IF(C616&lt;16,IF(M616&gt;0,(25-$M616)*'Hintergrund Berechnung'!$M$3165,0),IF(M616&gt;0,(25-$M616)*'Hintergrund Berechnung'!$M$3166,0)),0)</f>
        <v>0</v>
      </c>
      <c r="V616" s="18" t="e">
        <f t="shared" si="29"/>
        <v>#DIV/0!</v>
      </c>
    </row>
    <row r="617" spans="15:22" x14ac:dyDescent="0.5">
      <c r="O617" s="16">
        <f t="shared" si="27"/>
        <v>0</v>
      </c>
      <c r="P617" s="16" t="e">
        <f>IF($C617&lt;16,MAX($E617:$G617)/($D617^0.727399687532279)*'Hintergrund Berechnung'!$I$3165,MAX($E617:$G617)/($D617^0.727399687532279)*'Hintergrund Berechnung'!$I$3166)</f>
        <v>#DIV/0!</v>
      </c>
      <c r="Q617" s="16" t="e">
        <f>IF($C617&lt;16,MAX($H617:$J617)/($D617^0.727399687532279)*'Hintergrund Berechnung'!$I$3165,MAX($H617:$J617)/($D617^0.727399687532279)*'Hintergrund Berechnung'!$I$3166)</f>
        <v>#DIV/0!</v>
      </c>
      <c r="R617" s="16" t="e">
        <f t="shared" si="28"/>
        <v>#DIV/0!</v>
      </c>
      <c r="S617" s="16" t="e">
        <f>ROUND(IF(C617&lt;16,$K617/($D617^0.515518364833551)*'Hintergrund Berechnung'!$K$3165,$K617/($D617^0.515518364833551)*'Hintergrund Berechnung'!$K$3166),0)</f>
        <v>#DIV/0!</v>
      </c>
      <c r="T617" s="16">
        <f>ROUND(IF(C617&lt;16,$L617*'Hintergrund Berechnung'!$L$3165,$L617*'Hintergrund Berechnung'!$L$3166),0)</f>
        <v>0</v>
      </c>
      <c r="U617" s="16">
        <f>ROUND(IF(C617&lt;16,IF(M617&gt;0,(25-$M617)*'Hintergrund Berechnung'!$M$3165,0),IF(M617&gt;0,(25-$M617)*'Hintergrund Berechnung'!$M$3166,0)),0)</f>
        <v>0</v>
      </c>
      <c r="V617" s="18" t="e">
        <f t="shared" si="29"/>
        <v>#DIV/0!</v>
      </c>
    </row>
    <row r="618" spans="15:22" x14ac:dyDescent="0.5">
      <c r="O618" s="16">
        <f t="shared" si="27"/>
        <v>0</v>
      </c>
      <c r="P618" s="16" t="e">
        <f>IF($C618&lt;16,MAX($E618:$G618)/($D618^0.727399687532279)*'Hintergrund Berechnung'!$I$3165,MAX($E618:$G618)/($D618^0.727399687532279)*'Hintergrund Berechnung'!$I$3166)</f>
        <v>#DIV/0!</v>
      </c>
      <c r="Q618" s="16" t="e">
        <f>IF($C618&lt;16,MAX($H618:$J618)/($D618^0.727399687532279)*'Hintergrund Berechnung'!$I$3165,MAX($H618:$J618)/($D618^0.727399687532279)*'Hintergrund Berechnung'!$I$3166)</f>
        <v>#DIV/0!</v>
      </c>
      <c r="R618" s="16" t="e">
        <f t="shared" si="28"/>
        <v>#DIV/0!</v>
      </c>
      <c r="S618" s="16" t="e">
        <f>ROUND(IF(C618&lt;16,$K618/($D618^0.515518364833551)*'Hintergrund Berechnung'!$K$3165,$K618/($D618^0.515518364833551)*'Hintergrund Berechnung'!$K$3166),0)</f>
        <v>#DIV/0!</v>
      </c>
      <c r="T618" s="16">
        <f>ROUND(IF(C618&lt;16,$L618*'Hintergrund Berechnung'!$L$3165,$L618*'Hintergrund Berechnung'!$L$3166),0)</f>
        <v>0</v>
      </c>
      <c r="U618" s="16">
        <f>ROUND(IF(C618&lt;16,IF(M618&gt;0,(25-$M618)*'Hintergrund Berechnung'!$M$3165,0),IF(M618&gt;0,(25-$M618)*'Hintergrund Berechnung'!$M$3166,0)),0)</f>
        <v>0</v>
      </c>
      <c r="V618" s="18" t="e">
        <f t="shared" si="29"/>
        <v>#DIV/0!</v>
      </c>
    </row>
    <row r="619" spans="15:22" x14ac:dyDescent="0.5">
      <c r="O619" s="16">
        <f t="shared" si="27"/>
        <v>0</v>
      </c>
      <c r="P619" s="16" t="e">
        <f>IF($C619&lt;16,MAX($E619:$G619)/($D619^0.727399687532279)*'Hintergrund Berechnung'!$I$3165,MAX($E619:$G619)/($D619^0.727399687532279)*'Hintergrund Berechnung'!$I$3166)</f>
        <v>#DIV/0!</v>
      </c>
      <c r="Q619" s="16" t="e">
        <f>IF($C619&lt;16,MAX($H619:$J619)/($D619^0.727399687532279)*'Hintergrund Berechnung'!$I$3165,MAX($H619:$J619)/($D619^0.727399687532279)*'Hintergrund Berechnung'!$I$3166)</f>
        <v>#DIV/0!</v>
      </c>
      <c r="R619" s="16" t="e">
        <f t="shared" si="28"/>
        <v>#DIV/0!</v>
      </c>
      <c r="S619" s="16" t="e">
        <f>ROUND(IF(C619&lt;16,$K619/($D619^0.515518364833551)*'Hintergrund Berechnung'!$K$3165,$K619/($D619^0.515518364833551)*'Hintergrund Berechnung'!$K$3166),0)</f>
        <v>#DIV/0!</v>
      </c>
      <c r="T619" s="16">
        <f>ROUND(IF(C619&lt;16,$L619*'Hintergrund Berechnung'!$L$3165,$L619*'Hintergrund Berechnung'!$L$3166),0)</f>
        <v>0</v>
      </c>
      <c r="U619" s="16">
        <f>ROUND(IF(C619&lt;16,IF(M619&gt;0,(25-$M619)*'Hintergrund Berechnung'!$M$3165,0),IF(M619&gt;0,(25-$M619)*'Hintergrund Berechnung'!$M$3166,0)),0)</f>
        <v>0</v>
      </c>
      <c r="V619" s="18" t="e">
        <f t="shared" si="29"/>
        <v>#DIV/0!</v>
      </c>
    </row>
    <row r="620" spans="15:22" x14ac:dyDescent="0.5">
      <c r="O620" s="16">
        <f t="shared" si="27"/>
        <v>0</v>
      </c>
      <c r="P620" s="16" t="e">
        <f>IF($C620&lt;16,MAX($E620:$G620)/($D620^0.727399687532279)*'Hintergrund Berechnung'!$I$3165,MAX($E620:$G620)/($D620^0.727399687532279)*'Hintergrund Berechnung'!$I$3166)</f>
        <v>#DIV/0!</v>
      </c>
      <c r="Q620" s="16" t="e">
        <f>IF($C620&lt;16,MAX($H620:$J620)/($D620^0.727399687532279)*'Hintergrund Berechnung'!$I$3165,MAX($H620:$J620)/($D620^0.727399687532279)*'Hintergrund Berechnung'!$I$3166)</f>
        <v>#DIV/0!</v>
      </c>
      <c r="R620" s="16" t="e">
        <f t="shared" si="28"/>
        <v>#DIV/0!</v>
      </c>
      <c r="S620" s="16" t="e">
        <f>ROUND(IF(C620&lt;16,$K620/($D620^0.515518364833551)*'Hintergrund Berechnung'!$K$3165,$K620/($D620^0.515518364833551)*'Hintergrund Berechnung'!$K$3166),0)</f>
        <v>#DIV/0!</v>
      </c>
      <c r="T620" s="16">
        <f>ROUND(IF(C620&lt;16,$L620*'Hintergrund Berechnung'!$L$3165,$L620*'Hintergrund Berechnung'!$L$3166),0)</f>
        <v>0</v>
      </c>
      <c r="U620" s="16">
        <f>ROUND(IF(C620&lt;16,IF(M620&gt;0,(25-$M620)*'Hintergrund Berechnung'!$M$3165,0),IF(M620&gt;0,(25-$M620)*'Hintergrund Berechnung'!$M$3166,0)),0)</f>
        <v>0</v>
      </c>
      <c r="V620" s="18" t="e">
        <f t="shared" si="29"/>
        <v>#DIV/0!</v>
      </c>
    </row>
    <row r="621" spans="15:22" x14ac:dyDescent="0.5">
      <c r="O621" s="16">
        <f t="shared" si="27"/>
        <v>0</v>
      </c>
      <c r="P621" s="16" t="e">
        <f>IF($C621&lt;16,MAX($E621:$G621)/($D621^0.727399687532279)*'Hintergrund Berechnung'!$I$3165,MAX($E621:$G621)/($D621^0.727399687532279)*'Hintergrund Berechnung'!$I$3166)</f>
        <v>#DIV/0!</v>
      </c>
      <c r="Q621" s="16" t="e">
        <f>IF($C621&lt;16,MAX($H621:$J621)/($D621^0.727399687532279)*'Hintergrund Berechnung'!$I$3165,MAX($H621:$J621)/($D621^0.727399687532279)*'Hintergrund Berechnung'!$I$3166)</f>
        <v>#DIV/0!</v>
      </c>
      <c r="R621" s="16" t="e">
        <f t="shared" si="28"/>
        <v>#DIV/0!</v>
      </c>
      <c r="S621" s="16" t="e">
        <f>ROUND(IF(C621&lt;16,$K621/($D621^0.515518364833551)*'Hintergrund Berechnung'!$K$3165,$K621/($D621^0.515518364833551)*'Hintergrund Berechnung'!$K$3166),0)</f>
        <v>#DIV/0!</v>
      </c>
      <c r="T621" s="16">
        <f>ROUND(IF(C621&lt;16,$L621*'Hintergrund Berechnung'!$L$3165,$L621*'Hintergrund Berechnung'!$L$3166),0)</f>
        <v>0</v>
      </c>
      <c r="U621" s="16">
        <f>ROUND(IF(C621&lt;16,IF(M621&gt;0,(25-$M621)*'Hintergrund Berechnung'!$M$3165,0),IF(M621&gt;0,(25-$M621)*'Hintergrund Berechnung'!$M$3166,0)),0)</f>
        <v>0</v>
      </c>
      <c r="V621" s="18" t="e">
        <f t="shared" si="29"/>
        <v>#DIV/0!</v>
      </c>
    </row>
    <row r="622" spans="15:22" x14ac:dyDescent="0.5">
      <c r="O622" s="16">
        <f t="shared" si="27"/>
        <v>0</v>
      </c>
      <c r="P622" s="16" t="e">
        <f>IF($C622&lt;16,MAX($E622:$G622)/($D622^0.727399687532279)*'Hintergrund Berechnung'!$I$3165,MAX($E622:$G622)/($D622^0.727399687532279)*'Hintergrund Berechnung'!$I$3166)</f>
        <v>#DIV/0!</v>
      </c>
      <c r="Q622" s="16" t="e">
        <f>IF($C622&lt;16,MAX($H622:$J622)/($D622^0.727399687532279)*'Hintergrund Berechnung'!$I$3165,MAX($H622:$J622)/($D622^0.727399687532279)*'Hintergrund Berechnung'!$I$3166)</f>
        <v>#DIV/0!</v>
      </c>
      <c r="R622" s="16" t="e">
        <f t="shared" si="28"/>
        <v>#DIV/0!</v>
      </c>
      <c r="S622" s="16" t="e">
        <f>ROUND(IF(C622&lt;16,$K622/($D622^0.515518364833551)*'Hintergrund Berechnung'!$K$3165,$K622/($D622^0.515518364833551)*'Hintergrund Berechnung'!$K$3166),0)</f>
        <v>#DIV/0!</v>
      </c>
      <c r="T622" s="16">
        <f>ROUND(IF(C622&lt;16,$L622*'Hintergrund Berechnung'!$L$3165,$L622*'Hintergrund Berechnung'!$L$3166),0)</f>
        <v>0</v>
      </c>
      <c r="U622" s="16">
        <f>ROUND(IF(C622&lt;16,IF(M622&gt;0,(25-$M622)*'Hintergrund Berechnung'!$M$3165,0),IF(M622&gt;0,(25-$M622)*'Hintergrund Berechnung'!$M$3166,0)),0)</f>
        <v>0</v>
      </c>
      <c r="V622" s="18" t="e">
        <f t="shared" si="29"/>
        <v>#DIV/0!</v>
      </c>
    </row>
    <row r="623" spans="15:22" x14ac:dyDescent="0.5">
      <c r="O623" s="16">
        <f t="shared" si="27"/>
        <v>0</v>
      </c>
      <c r="P623" s="16" t="e">
        <f>IF($C623&lt;16,MAX($E623:$G623)/($D623^0.727399687532279)*'Hintergrund Berechnung'!$I$3165,MAX($E623:$G623)/($D623^0.727399687532279)*'Hintergrund Berechnung'!$I$3166)</f>
        <v>#DIV/0!</v>
      </c>
      <c r="Q623" s="16" t="e">
        <f>IF($C623&lt;16,MAX($H623:$J623)/($D623^0.727399687532279)*'Hintergrund Berechnung'!$I$3165,MAX($H623:$J623)/($D623^0.727399687532279)*'Hintergrund Berechnung'!$I$3166)</f>
        <v>#DIV/0!</v>
      </c>
      <c r="R623" s="16" t="e">
        <f t="shared" si="28"/>
        <v>#DIV/0!</v>
      </c>
      <c r="S623" s="16" t="e">
        <f>ROUND(IF(C623&lt;16,$K623/($D623^0.515518364833551)*'Hintergrund Berechnung'!$K$3165,$K623/($D623^0.515518364833551)*'Hintergrund Berechnung'!$K$3166),0)</f>
        <v>#DIV/0!</v>
      </c>
      <c r="T623" s="16">
        <f>ROUND(IF(C623&lt;16,$L623*'Hintergrund Berechnung'!$L$3165,$L623*'Hintergrund Berechnung'!$L$3166),0)</f>
        <v>0</v>
      </c>
      <c r="U623" s="16">
        <f>ROUND(IF(C623&lt;16,IF(M623&gt;0,(25-$M623)*'Hintergrund Berechnung'!$M$3165,0),IF(M623&gt;0,(25-$M623)*'Hintergrund Berechnung'!$M$3166,0)),0)</f>
        <v>0</v>
      </c>
      <c r="V623" s="18" t="e">
        <f t="shared" si="29"/>
        <v>#DIV/0!</v>
      </c>
    </row>
    <row r="624" spans="15:22" x14ac:dyDescent="0.5">
      <c r="O624" s="16">
        <f t="shared" si="27"/>
        <v>0</v>
      </c>
      <c r="P624" s="16" t="e">
        <f>IF($C624&lt;16,MAX($E624:$G624)/($D624^0.727399687532279)*'Hintergrund Berechnung'!$I$3165,MAX($E624:$G624)/($D624^0.727399687532279)*'Hintergrund Berechnung'!$I$3166)</f>
        <v>#DIV/0!</v>
      </c>
      <c r="Q624" s="16" t="e">
        <f>IF($C624&lt;16,MAX($H624:$J624)/($D624^0.727399687532279)*'Hintergrund Berechnung'!$I$3165,MAX($H624:$J624)/($D624^0.727399687532279)*'Hintergrund Berechnung'!$I$3166)</f>
        <v>#DIV/0!</v>
      </c>
      <c r="R624" s="16" t="e">
        <f t="shared" si="28"/>
        <v>#DIV/0!</v>
      </c>
      <c r="S624" s="16" t="e">
        <f>ROUND(IF(C624&lt;16,$K624/($D624^0.515518364833551)*'Hintergrund Berechnung'!$K$3165,$K624/($D624^0.515518364833551)*'Hintergrund Berechnung'!$K$3166),0)</f>
        <v>#DIV/0!</v>
      </c>
      <c r="T624" s="16">
        <f>ROUND(IF(C624&lt;16,$L624*'Hintergrund Berechnung'!$L$3165,$L624*'Hintergrund Berechnung'!$L$3166),0)</f>
        <v>0</v>
      </c>
      <c r="U624" s="16">
        <f>ROUND(IF(C624&lt;16,IF(M624&gt;0,(25-$M624)*'Hintergrund Berechnung'!$M$3165,0),IF(M624&gt;0,(25-$M624)*'Hintergrund Berechnung'!$M$3166,0)),0)</f>
        <v>0</v>
      </c>
      <c r="V624" s="18" t="e">
        <f t="shared" si="29"/>
        <v>#DIV/0!</v>
      </c>
    </row>
    <row r="625" spans="15:22" x14ac:dyDescent="0.5">
      <c r="O625" s="16">
        <f t="shared" si="27"/>
        <v>0</v>
      </c>
      <c r="P625" s="16" t="e">
        <f>IF($C625&lt;16,MAX($E625:$G625)/($D625^0.727399687532279)*'Hintergrund Berechnung'!$I$3165,MAX($E625:$G625)/($D625^0.727399687532279)*'Hintergrund Berechnung'!$I$3166)</f>
        <v>#DIV/0!</v>
      </c>
      <c r="Q625" s="16" t="e">
        <f>IF($C625&lt;16,MAX($H625:$J625)/($D625^0.727399687532279)*'Hintergrund Berechnung'!$I$3165,MAX($H625:$J625)/($D625^0.727399687532279)*'Hintergrund Berechnung'!$I$3166)</f>
        <v>#DIV/0!</v>
      </c>
      <c r="R625" s="16" t="e">
        <f t="shared" si="28"/>
        <v>#DIV/0!</v>
      </c>
      <c r="S625" s="16" t="e">
        <f>ROUND(IF(C625&lt;16,$K625/($D625^0.515518364833551)*'Hintergrund Berechnung'!$K$3165,$K625/($D625^0.515518364833551)*'Hintergrund Berechnung'!$K$3166),0)</f>
        <v>#DIV/0!</v>
      </c>
      <c r="T625" s="16">
        <f>ROUND(IF(C625&lt;16,$L625*'Hintergrund Berechnung'!$L$3165,$L625*'Hintergrund Berechnung'!$L$3166),0)</f>
        <v>0</v>
      </c>
      <c r="U625" s="16">
        <f>ROUND(IF(C625&lt;16,IF(M625&gt;0,(25-$M625)*'Hintergrund Berechnung'!$M$3165,0),IF(M625&gt;0,(25-$M625)*'Hintergrund Berechnung'!$M$3166,0)),0)</f>
        <v>0</v>
      </c>
      <c r="V625" s="18" t="e">
        <f t="shared" si="29"/>
        <v>#DIV/0!</v>
      </c>
    </row>
    <row r="626" spans="15:22" x14ac:dyDescent="0.5">
      <c r="O626" s="16">
        <f t="shared" si="27"/>
        <v>0</v>
      </c>
      <c r="P626" s="16" t="e">
        <f>IF($C626&lt;16,MAX($E626:$G626)/($D626^0.727399687532279)*'Hintergrund Berechnung'!$I$3165,MAX($E626:$G626)/($D626^0.727399687532279)*'Hintergrund Berechnung'!$I$3166)</f>
        <v>#DIV/0!</v>
      </c>
      <c r="Q626" s="16" t="e">
        <f>IF($C626&lt;16,MAX($H626:$J626)/($D626^0.727399687532279)*'Hintergrund Berechnung'!$I$3165,MAX($H626:$J626)/($D626^0.727399687532279)*'Hintergrund Berechnung'!$I$3166)</f>
        <v>#DIV/0!</v>
      </c>
      <c r="R626" s="16" t="e">
        <f t="shared" si="28"/>
        <v>#DIV/0!</v>
      </c>
      <c r="S626" s="16" t="e">
        <f>ROUND(IF(C626&lt;16,$K626/($D626^0.515518364833551)*'Hintergrund Berechnung'!$K$3165,$K626/($D626^0.515518364833551)*'Hintergrund Berechnung'!$K$3166),0)</f>
        <v>#DIV/0!</v>
      </c>
      <c r="T626" s="16">
        <f>ROUND(IF(C626&lt;16,$L626*'Hintergrund Berechnung'!$L$3165,$L626*'Hintergrund Berechnung'!$L$3166),0)</f>
        <v>0</v>
      </c>
      <c r="U626" s="16">
        <f>ROUND(IF(C626&lt;16,IF(M626&gt;0,(25-$M626)*'Hintergrund Berechnung'!$M$3165,0),IF(M626&gt;0,(25-$M626)*'Hintergrund Berechnung'!$M$3166,0)),0)</f>
        <v>0</v>
      </c>
      <c r="V626" s="18" t="e">
        <f t="shared" si="29"/>
        <v>#DIV/0!</v>
      </c>
    </row>
    <row r="627" spans="15:22" x14ac:dyDescent="0.5">
      <c r="O627" s="16">
        <f t="shared" si="27"/>
        <v>0</v>
      </c>
      <c r="P627" s="16" t="e">
        <f>IF($C627&lt;16,MAX($E627:$G627)/($D627^0.727399687532279)*'Hintergrund Berechnung'!$I$3165,MAX($E627:$G627)/($D627^0.727399687532279)*'Hintergrund Berechnung'!$I$3166)</f>
        <v>#DIV/0!</v>
      </c>
      <c r="Q627" s="16" t="e">
        <f>IF($C627&lt;16,MAX($H627:$J627)/($D627^0.727399687532279)*'Hintergrund Berechnung'!$I$3165,MAX($H627:$J627)/($D627^0.727399687532279)*'Hintergrund Berechnung'!$I$3166)</f>
        <v>#DIV/0!</v>
      </c>
      <c r="R627" s="16" t="e">
        <f t="shared" si="28"/>
        <v>#DIV/0!</v>
      </c>
      <c r="S627" s="16" t="e">
        <f>ROUND(IF(C627&lt;16,$K627/($D627^0.515518364833551)*'Hintergrund Berechnung'!$K$3165,$K627/($D627^0.515518364833551)*'Hintergrund Berechnung'!$K$3166),0)</f>
        <v>#DIV/0!</v>
      </c>
      <c r="T627" s="16">
        <f>ROUND(IF(C627&lt;16,$L627*'Hintergrund Berechnung'!$L$3165,$L627*'Hintergrund Berechnung'!$L$3166),0)</f>
        <v>0</v>
      </c>
      <c r="U627" s="16">
        <f>ROUND(IF(C627&lt;16,IF(M627&gt;0,(25-$M627)*'Hintergrund Berechnung'!$M$3165,0),IF(M627&gt;0,(25-$M627)*'Hintergrund Berechnung'!$M$3166,0)),0)</f>
        <v>0</v>
      </c>
      <c r="V627" s="18" t="e">
        <f t="shared" si="29"/>
        <v>#DIV/0!</v>
      </c>
    </row>
    <row r="628" spans="15:22" x14ac:dyDescent="0.5">
      <c r="O628" s="16">
        <f t="shared" si="27"/>
        <v>0</v>
      </c>
      <c r="P628" s="16" t="e">
        <f>IF($C628&lt;16,MAX($E628:$G628)/($D628^0.727399687532279)*'Hintergrund Berechnung'!$I$3165,MAX($E628:$G628)/($D628^0.727399687532279)*'Hintergrund Berechnung'!$I$3166)</f>
        <v>#DIV/0!</v>
      </c>
      <c r="Q628" s="16" t="e">
        <f>IF($C628&lt;16,MAX($H628:$J628)/($D628^0.727399687532279)*'Hintergrund Berechnung'!$I$3165,MAX($H628:$J628)/($D628^0.727399687532279)*'Hintergrund Berechnung'!$I$3166)</f>
        <v>#DIV/0!</v>
      </c>
      <c r="R628" s="16" t="e">
        <f t="shared" si="28"/>
        <v>#DIV/0!</v>
      </c>
      <c r="S628" s="16" t="e">
        <f>ROUND(IF(C628&lt;16,$K628/($D628^0.515518364833551)*'Hintergrund Berechnung'!$K$3165,$K628/($D628^0.515518364833551)*'Hintergrund Berechnung'!$K$3166),0)</f>
        <v>#DIV/0!</v>
      </c>
      <c r="T628" s="16">
        <f>ROUND(IF(C628&lt;16,$L628*'Hintergrund Berechnung'!$L$3165,$L628*'Hintergrund Berechnung'!$L$3166),0)</f>
        <v>0</v>
      </c>
      <c r="U628" s="16">
        <f>ROUND(IF(C628&lt;16,IF(M628&gt;0,(25-$M628)*'Hintergrund Berechnung'!$M$3165,0),IF(M628&gt;0,(25-$M628)*'Hintergrund Berechnung'!$M$3166,0)),0)</f>
        <v>0</v>
      </c>
      <c r="V628" s="18" t="e">
        <f t="shared" si="29"/>
        <v>#DIV/0!</v>
      </c>
    </row>
    <row r="629" spans="15:22" x14ac:dyDescent="0.5">
      <c r="O629" s="16">
        <f t="shared" si="27"/>
        <v>0</v>
      </c>
      <c r="P629" s="16" t="e">
        <f>IF($C629&lt;16,MAX($E629:$G629)/($D629^0.727399687532279)*'Hintergrund Berechnung'!$I$3165,MAX($E629:$G629)/($D629^0.727399687532279)*'Hintergrund Berechnung'!$I$3166)</f>
        <v>#DIV/0!</v>
      </c>
      <c r="Q629" s="16" t="e">
        <f>IF($C629&lt;16,MAX($H629:$J629)/($D629^0.727399687532279)*'Hintergrund Berechnung'!$I$3165,MAX($H629:$J629)/($D629^0.727399687532279)*'Hintergrund Berechnung'!$I$3166)</f>
        <v>#DIV/0!</v>
      </c>
      <c r="R629" s="16" t="e">
        <f t="shared" si="28"/>
        <v>#DIV/0!</v>
      </c>
      <c r="S629" s="16" t="e">
        <f>ROUND(IF(C629&lt;16,$K629/($D629^0.515518364833551)*'Hintergrund Berechnung'!$K$3165,$K629/($D629^0.515518364833551)*'Hintergrund Berechnung'!$K$3166),0)</f>
        <v>#DIV/0!</v>
      </c>
      <c r="T629" s="16">
        <f>ROUND(IF(C629&lt;16,$L629*'Hintergrund Berechnung'!$L$3165,$L629*'Hintergrund Berechnung'!$L$3166),0)</f>
        <v>0</v>
      </c>
      <c r="U629" s="16">
        <f>ROUND(IF(C629&lt;16,IF(M629&gt;0,(25-$M629)*'Hintergrund Berechnung'!$M$3165,0),IF(M629&gt;0,(25-$M629)*'Hintergrund Berechnung'!$M$3166,0)),0)</f>
        <v>0</v>
      </c>
      <c r="V629" s="18" t="e">
        <f t="shared" si="29"/>
        <v>#DIV/0!</v>
      </c>
    </row>
    <row r="630" spans="15:22" x14ac:dyDescent="0.5">
      <c r="O630" s="16">
        <f t="shared" si="27"/>
        <v>0</v>
      </c>
      <c r="P630" s="16" t="e">
        <f>IF($C630&lt;16,MAX($E630:$G630)/($D630^0.727399687532279)*'Hintergrund Berechnung'!$I$3165,MAX($E630:$G630)/($D630^0.727399687532279)*'Hintergrund Berechnung'!$I$3166)</f>
        <v>#DIV/0!</v>
      </c>
      <c r="Q630" s="16" t="e">
        <f>IF($C630&lt;16,MAX($H630:$J630)/($D630^0.727399687532279)*'Hintergrund Berechnung'!$I$3165,MAX($H630:$J630)/($D630^0.727399687532279)*'Hintergrund Berechnung'!$I$3166)</f>
        <v>#DIV/0!</v>
      </c>
      <c r="R630" s="16" t="e">
        <f t="shared" si="28"/>
        <v>#DIV/0!</v>
      </c>
      <c r="S630" s="16" t="e">
        <f>ROUND(IF(C630&lt;16,$K630/($D630^0.515518364833551)*'Hintergrund Berechnung'!$K$3165,$K630/($D630^0.515518364833551)*'Hintergrund Berechnung'!$K$3166),0)</f>
        <v>#DIV/0!</v>
      </c>
      <c r="T630" s="16">
        <f>ROUND(IF(C630&lt;16,$L630*'Hintergrund Berechnung'!$L$3165,$L630*'Hintergrund Berechnung'!$L$3166),0)</f>
        <v>0</v>
      </c>
      <c r="U630" s="16">
        <f>ROUND(IF(C630&lt;16,IF(M630&gt;0,(25-$M630)*'Hintergrund Berechnung'!$M$3165,0),IF(M630&gt;0,(25-$M630)*'Hintergrund Berechnung'!$M$3166,0)),0)</f>
        <v>0</v>
      </c>
      <c r="V630" s="18" t="e">
        <f t="shared" si="29"/>
        <v>#DIV/0!</v>
      </c>
    </row>
    <row r="631" spans="15:22" x14ac:dyDescent="0.5">
      <c r="O631" s="16">
        <f t="shared" si="27"/>
        <v>0</v>
      </c>
      <c r="P631" s="16" t="e">
        <f>IF($C631&lt;16,MAX($E631:$G631)/($D631^0.727399687532279)*'Hintergrund Berechnung'!$I$3165,MAX($E631:$G631)/($D631^0.727399687532279)*'Hintergrund Berechnung'!$I$3166)</f>
        <v>#DIV/0!</v>
      </c>
      <c r="Q631" s="16" t="e">
        <f>IF($C631&lt;16,MAX($H631:$J631)/($D631^0.727399687532279)*'Hintergrund Berechnung'!$I$3165,MAX($H631:$J631)/($D631^0.727399687532279)*'Hintergrund Berechnung'!$I$3166)</f>
        <v>#DIV/0!</v>
      </c>
      <c r="R631" s="16" t="e">
        <f t="shared" si="28"/>
        <v>#DIV/0!</v>
      </c>
      <c r="S631" s="16" t="e">
        <f>ROUND(IF(C631&lt;16,$K631/($D631^0.515518364833551)*'Hintergrund Berechnung'!$K$3165,$K631/($D631^0.515518364833551)*'Hintergrund Berechnung'!$K$3166),0)</f>
        <v>#DIV/0!</v>
      </c>
      <c r="T631" s="16">
        <f>ROUND(IF(C631&lt;16,$L631*'Hintergrund Berechnung'!$L$3165,$L631*'Hintergrund Berechnung'!$L$3166),0)</f>
        <v>0</v>
      </c>
      <c r="U631" s="16">
        <f>ROUND(IF(C631&lt;16,IF(M631&gt;0,(25-$M631)*'Hintergrund Berechnung'!$M$3165,0),IF(M631&gt;0,(25-$M631)*'Hintergrund Berechnung'!$M$3166,0)),0)</f>
        <v>0</v>
      </c>
      <c r="V631" s="18" t="e">
        <f t="shared" si="29"/>
        <v>#DIV/0!</v>
      </c>
    </row>
    <row r="632" spans="15:22" x14ac:dyDescent="0.5">
      <c r="O632" s="16">
        <f t="shared" si="27"/>
        <v>0</v>
      </c>
      <c r="P632" s="16" t="e">
        <f>IF($C632&lt;16,MAX($E632:$G632)/($D632^0.727399687532279)*'Hintergrund Berechnung'!$I$3165,MAX($E632:$G632)/($D632^0.727399687532279)*'Hintergrund Berechnung'!$I$3166)</f>
        <v>#DIV/0!</v>
      </c>
      <c r="Q632" s="16" t="e">
        <f>IF($C632&lt;16,MAX($H632:$J632)/($D632^0.727399687532279)*'Hintergrund Berechnung'!$I$3165,MAX($H632:$J632)/($D632^0.727399687532279)*'Hintergrund Berechnung'!$I$3166)</f>
        <v>#DIV/0!</v>
      </c>
      <c r="R632" s="16" t="e">
        <f t="shared" si="28"/>
        <v>#DIV/0!</v>
      </c>
      <c r="S632" s="16" t="e">
        <f>ROUND(IF(C632&lt;16,$K632/($D632^0.515518364833551)*'Hintergrund Berechnung'!$K$3165,$K632/($D632^0.515518364833551)*'Hintergrund Berechnung'!$K$3166),0)</f>
        <v>#DIV/0!</v>
      </c>
      <c r="T632" s="16">
        <f>ROUND(IF(C632&lt;16,$L632*'Hintergrund Berechnung'!$L$3165,$L632*'Hintergrund Berechnung'!$L$3166),0)</f>
        <v>0</v>
      </c>
      <c r="U632" s="16">
        <f>ROUND(IF(C632&lt;16,IF(M632&gt;0,(25-$M632)*'Hintergrund Berechnung'!$M$3165,0),IF(M632&gt;0,(25-$M632)*'Hintergrund Berechnung'!$M$3166,0)),0)</f>
        <v>0</v>
      </c>
      <c r="V632" s="18" t="e">
        <f t="shared" si="29"/>
        <v>#DIV/0!</v>
      </c>
    </row>
    <row r="633" spans="15:22" x14ac:dyDescent="0.5">
      <c r="O633" s="16">
        <f t="shared" si="27"/>
        <v>0</v>
      </c>
      <c r="P633" s="16" t="e">
        <f>IF($C633&lt;16,MAX($E633:$G633)/($D633^0.727399687532279)*'Hintergrund Berechnung'!$I$3165,MAX($E633:$G633)/($D633^0.727399687532279)*'Hintergrund Berechnung'!$I$3166)</f>
        <v>#DIV/0!</v>
      </c>
      <c r="Q633" s="16" t="e">
        <f>IF($C633&lt;16,MAX($H633:$J633)/($D633^0.727399687532279)*'Hintergrund Berechnung'!$I$3165,MAX($H633:$J633)/($D633^0.727399687532279)*'Hintergrund Berechnung'!$I$3166)</f>
        <v>#DIV/0!</v>
      </c>
      <c r="R633" s="16" t="e">
        <f t="shared" si="28"/>
        <v>#DIV/0!</v>
      </c>
      <c r="S633" s="16" t="e">
        <f>ROUND(IF(C633&lt;16,$K633/($D633^0.515518364833551)*'Hintergrund Berechnung'!$K$3165,$K633/($D633^0.515518364833551)*'Hintergrund Berechnung'!$K$3166),0)</f>
        <v>#DIV/0!</v>
      </c>
      <c r="T633" s="16">
        <f>ROUND(IF(C633&lt;16,$L633*'Hintergrund Berechnung'!$L$3165,$L633*'Hintergrund Berechnung'!$L$3166),0)</f>
        <v>0</v>
      </c>
      <c r="U633" s="16">
        <f>ROUND(IF(C633&lt;16,IF(M633&gt;0,(25-$M633)*'Hintergrund Berechnung'!$M$3165,0),IF(M633&gt;0,(25-$M633)*'Hintergrund Berechnung'!$M$3166,0)),0)</f>
        <v>0</v>
      </c>
      <c r="V633" s="18" t="e">
        <f t="shared" si="29"/>
        <v>#DIV/0!</v>
      </c>
    </row>
    <row r="634" spans="15:22" x14ac:dyDescent="0.5">
      <c r="O634" s="16">
        <f t="shared" si="27"/>
        <v>0</v>
      </c>
      <c r="P634" s="16" t="e">
        <f>IF($C634&lt;16,MAX($E634:$G634)/($D634^0.727399687532279)*'Hintergrund Berechnung'!$I$3165,MAX($E634:$G634)/($D634^0.727399687532279)*'Hintergrund Berechnung'!$I$3166)</f>
        <v>#DIV/0!</v>
      </c>
      <c r="Q634" s="16" t="e">
        <f>IF($C634&lt;16,MAX($H634:$J634)/($D634^0.727399687532279)*'Hintergrund Berechnung'!$I$3165,MAX($H634:$J634)/($D634^0.727399687532279)*'Hintergrund Berechnung'!$I$3166)</f>
        <v>#DIV/0!</v>
      </c>
      <c r="R634" s="16" t="e">
        <f t="shared" si="28"/>
        <v>#DIV/0!</v>
      </c>
      <c r="S634" s="16" t="e">
        <f>ROUND(IF(C634&lt;16,$K634/($D634^0.515518364833551)*'Hintergrund Berechnung'!$K$3165,$K634/($D634^0.515518364833551)*'Hintergrund Berechnung'!$K$3166),0)</f>
        <v>#DIV/0!</v>
      </c>
      <c r="T634" s="16">
        <f>ROUND(IF(C634&lt;16,$L634*'Hintergrund Berechnung'!$L$3165,$L634*'Hintergrund Berechnung'!$L$3166),0)</f>
        <v>0</v>
      </c>
      <c r="U634" s="16">
        <f>ROUND(IF(C634&lt;16,IF(M634&gt;0,(25-$M634)*'Hintergrund Berechnung'!$M$3165,0),IF(M634&gt;0,(25-$M634)*'Hintergrund Berechnung'!$M$3166,0)),0)</f>
        <v>0</v>
      </c>
      <c r="V634" s="18" t="e">
        <f t="shared" si="29"/>
        <v>#DIV/0!</v>
      </c>
    </row>
    <row r="635" spans="15:22" x14ac:dyDescent="0.5">
      <c r="O635" s="16">
        <f t="shared" si="27"/>
        <v>0</v>
      </c>
      <c r="P635" s="16" t="e">
        <f>IF($C635&lt;16,MAX($E635:$G635)/($D635^0.727399687532279)*'Hintergrund Berechnung'!$I$3165,MAX($E635:$G635)/($D635^0.727399687532279)*'Hintergrund Berechnung'!$I$3166)</f>
        <v>#DIV/0!</v>
      </c>
      <c r="Q635" s="16" t="e">
        <f>IF($C635&lt;16,MAX($H635:$J635)/($D635^0.727399687532279)*'Hintergrund Berechnung'!$I$3165,MAX($H635:$J635)/($D635^0.727399687532279)*'Hintergrund Berechnung'!$I$3166)</f>
        <v>#DIV/0!</v>
      </c>
      <c r="R635" s="16" t="e">
        <f t="shared" si="28"/>
        <v>#DIV/0!</v>
      </c>
      <c r="S635" s="16" t="e">
        <f>ROUND(IF(C635&lt;16,$K635/($D635^0.515518364833551)*'Hintergrund Berechnung'!$K$3165,$K635/($D635^0.515518364833551)*'Hintergrund Berechnung'!$K$3166),0)</f>
        <v>#DIV/0!</v>
      </c>
      <c r="T635" s="16">
        <f>ROUND(IF(C635&lt;16,$L635*'Hintergrund Berechnung'!$L$3165,$L635*'Hintergrund Berechnung'!$L$3166),0)</f>
        <v>0</v>
      </c>
      <c r="U635" s="16">
        <f>ROUND(IF(C635&lt;16,IF(M635&gt;0,(25-$M635)*'Hintergrund Berechnung'!$M$3165,0),IF(M635&gt;0,(25-$M635)*'Hintergrund Berechnung'!$M$3166,0)),0)</f>
        <v>0</v>
      </c>
      <c r="V635" s="18" t="e">
        <f t="shared" si="29"/>
        <v>#DIV/0!</v>
      </c>
    </row>
    <row r="636" spans="15:22" x14ac:dyDescent="0.5">
      <c r="O636" s="16">
        <f t="shared" si="27"/>
        <v>0</v>
      </c>
      <c r="P636" s="16" t="e">
        <f>IF($C636&lt;16,MAX($E636:$G636)/($D636^0.727399687532279)*'Hintergrund Berechnung'!$I$3165,MAX($E636:$G636)/($D636^0.727399687532279)*'Hintergrund Berechnung'!$I$3166)</f>
        <v>#DIV/0!</v>
      </c>
      <c r="Q636" s="16" t="e">
        <f>IF($C636&lt;16,MAX($H636:$J636)/($D636^0.727399687532279)*'Hintergrund Berechnung'!$I$3165,MAX($H636:$J636)/($D636^0.727399687532279)*'Hintergrund Berechnung'!$I$3166)</f>
        <v>#DIV/0!</v>
      </c>
      <c r="R636" s="16" t="e">
        <f t="shared" si="28"/>
        <v>#DIV/0!</v>
      </c>
      <c r="S636" s="16" t="e">
        <f>ROUND(IF(C636&lt;16,$K636/($D636^0.515518364833551)*'Hintergrund Berechnung'!$K$3165,$K636/($D636^0.515518364833551)*'Hintergrund Berechnung'!$K$3166),0)</f>
        <v>#DIV/0!</v>
      </c>
      <c r="T636" s="16">
        <f>ROUND(IF(C636&lt;16,$L636*'Hintergrund Berechnung'!$L$3165,$L636*'Hintergrund Berechnung'!$L$3166),0)</f>
        <v>0</v>
      </c>
      <c r="U636" s="16">
        <f>ROUND(IF(C636&lt;16,IF(M636&gt;0,(25-$M636)*'Hintergrund Berechnung'!$M$3165,0),IF(M636&gt;0,(25-$M636)*'Hintergrund Berechnung'!$M$3166,0)),0)</f>
        <v>0</v>
      </c>
      <c r="V636" s="18" t="e">
        <f t="shared" si="29"/>
        <v>#DIV/0!</v>
      </c>
    </row>
    <row r="637" spans="15:22" x14ac:dyDescent="0.5">
      <c r="O637" s="16">
        <f t="shared" si="27"/>
        <v>0</v>
      </c>
      <c r="P637" s="16" t="e">
        <f>IF($C637&lt;16,MAX($E637:$G637)/($D637^0.727399687532279)*'Hintergrund Berechnung'!$I$3165,MAX($E637:$G637)/($D637^0.727399687532279)*'Hintergrund Berechnung'!$I$3166)</f>
        <v>#DIV/0!</v>
      </c>
      <c r="Q637" s="16" t="e">
        <f>IF($C637&lt;16,MAX($H637:$J637)/($D637^0.727399687532279)*'Hintergrund Berechnung'!$I$3165,MAX($H637:$J637)/($D637^0.727399687532279)*'Hintergrund Berechnung'!$I$3166)</f>
        <v>#DIV/0!</v>
      </c>
      <c r="R637" s="16" t="e">
        <f t="shared" si="28"/>
        <v>#DIV/0!</v>
      </c>
      <c r="S637" s="16" t="e">
        <f>ROUND(IF(C637&lt;16,$K637/($D637^0.515518364833551)*'Hintergrund Berechnung'!$K$3165,$K637/($D637^0.515518364833551)*'Hintergrund Berechnung'!$K$3166),0)</f>
        <v>#DIV/0!</v>
      </c>
      <c r="T637" s="16">
        <f>ROUND(IF(C637&lt;16,$L637*'Hintergrund Berechnung'!$L$3165,$L637*'Hintergrund Berechnung'!$L$3166),0)</f>
        <v>0</v>
      </c>
      <c r="U637" s="16">
        <f>ROUND(IF(C637&lt;16,IF(M637&gt;0,(25-$M637)*'Hintergrund Berechnung'!$M$3165,0),IF(M637&gt;0,(25-$M637)*'Hintergrund Berechnung'!$M$3166,0)),0)</f>
        <v>0</v>
      </c>
      <c r="V637" s="18" t="e">
        <f t="shared" si="29"/>
        <v>#DIV/0!</v>
      </c>
    </row>
    <row r="638" spans="15:22" x14ac:dyDescent="0.5">
      <c r="O638" s="16">
        <f t="shared" si="27"/>
        <v>0</v>
      </c>
      <c r="P638" s="16" t="e">
        <f>IF($C638&lt;16,MAX($E638:$G638)/($D638^0.727399687532279)*'Hintergrund Berechnung'!$I$3165,MAX($E638:$G638)/($D638^0.727399687532279)*'Hintergrund Berechnung'!$I$3166)</f>
        <v>#DIV/0!</v>
      </c>
      <c r="Q638" s="16" t="e">
        <f>IF($C638&lt;16,MAX($H638:$J638)/($D638^0.727399687532279)*'Hintergrund Berechnung'!$I$3165,MAX($H638:$J638)/($D638^0.727399687532279)*'Hintergrund Berechnung'!$I$3166)</f>
        <v>#DIV/0!</v>
      </c>
      <c r="R638" s="16" t="e">
        <f t="shared" si="28"/>
        <v>#DIV/0!</v>
      </c>
      <c r="S638" s="16" t="e">
        <f>ROUND(IF(C638&lt;16,$K638/($D638^0.515518364833551)*'Hintergrund Berechnung'!$K$3165,$K638/($D638^0.515518364833551)*'Hintergrund Berechnung'!$K$3166),0)</f>
        <v>#DIV/0!</v>
      </c>
      <c r="T638" s="16">
        <f>ROUND(IF(C638&lt;16,$L638*'Hintergrund Berechnung'!$L$3165,$L638*'Hintergrund Berechnung'!$L$3166),0)</f>
        <v>0</v>
      </c>
      <c r="U638" s="16">
        <f>ROUND(IF(C638&lt;16,IF(M638&gt;0,(25-$M638)*'Hintergrund Berechnung'!$M$3165,0),IF(M638&gt;0,(25-$M638)*'Hintergrund Berechnung'!$M$3166,0)),0)</f>
        <v>0</v>
      </c>
      <c r="V638" s="18" t="e">
        <f t="shared" si="29"/>
        <v>#DIV/0!</v>
      </c>
    </row>
    <row r="639" spans="15:22" x14ac:dyDescent="0.5">
      <c r="O639" s="16">
        <f t="shared" si="27"/>
        <v>0</v>
      </c>
      <c r="P639" s="16" t="e">
        <f>IF($C639&lt;16,MAX($E639:$G639)/($D639^0.727399687532279)*'Hintergrund Berechnung'!$I$3165,MAX($E639:$G639)/($D639^0.727399687532279)*'Hintergrund Berechnung'!$I$3166)</f>
        <v>#DIV/0!</v>
      </c>
      <c r="Q639" s="16" t="e">
        <f>IF($C639&lt;16,MAX($H639:$J639)/($D639^0.727399687532279)*'Hintergrund Berechnung'!$I$3165,MAX($H639:$J639)/($D639^0.727399687532279)*'Hintergrund Berechnung'!$I$3166)</f>
        <v>#DIV/0!</v>
      </c>
      <c r="R639" s="16" t="e">
        <f t="shared" si="28"/>
        <v>#DIV/0!</v>
      </c>
      <c r="S639" s="16" t="e">
        <f>ROUND(IF(C639&lt;16,$K639/($D639^0.515518364833551)*'Hintergrund Berechnung'!$K$3165,$K639/($D639^0.515518364833551)*'Hintergrund Berechnung'!$K$3166),0)</f>
        <v>#DIV/0!</v>
      </c>
      <c r="T639" s="16">
        <f>ROUND(IF(C639&lt;16,$L639*'Hintergrund Berechnung'!$L$3165,$L639*'Hintergrund Berechnung'!$L$3166),0)</f>
        <v>0</v>
      </c>
      <c r="U639" s="16">
        <f>ROUND(IF(C639&lt;16,IF(M639&gt;0,(25-$M639)*'Hintergrund Berechnung'!$M$3165,0),IF(M639&gt;0,(25-$M639)*'Hintergrund Berechnung'!$M$3166,0)),0)</f>
        <v>0</v>
      </c>
      <c r="V639" s="18" t="e">
        <f t="shared" si="29"/>
        <v>#DIV/0!</v>
      </c>
    </row>
    <row r="640" spans="15:22" x14ac:dyDescent="0.5">
      <c r="O640" s="16">
        <f t="shared" ref="O640:O703" si="30">MAX(E640,F640,G640)+MAX(H640,I640,J640)</f>
        <v>0</v>
      </c>
      <c r="P640" s="16" t="e">
        <f>IF($C640&lt;16,MAX($E640:$G640)/($D640^0.727399687532279)*'Hintergrund Berechnung'!$I$3165,MAX($E640:$G640)/($D640^0.727399687532279)*'Hintergrund Berechnung'!$I$3166)</f>
        <v>#DIV/0!</v>
      </c>
      <c r="Q640" s="16" t="e">
        <f>IF($C640&lt;16,MAX($H640:$J640)/($D640^0.727399687532279)*'Hintergrund Berechnung'!$I$3165,MAX($H640:$J640)/($D640^0.727399687532279)*'Hintergrund Berechnung'!$I$3166)</f>
        <v>#DIV/0!</v>
      </c>
      <c r="R640" s="16" t="e">
        <f t="shared" ref="R640:R703" si="31">P640+Q640</f>
        <v>#DIV/0!</v>
      </c>
      <c r="S640" s="16" t="e">
        <f>ROUND(IF(C640&lt;16,$K640/($D640^0.515518364833551)*'Hintergrund Berechnung'!$K$3165,$K640/($D640^0.515518364833551)*'Hintergrund Berechnung'!$K$3166),0)</f>
        <v>#DIV/0!</v>
      </c>
      <c r="T640" s="16">
        <f>ROUND(IF(C640&lt;16,$L640*'Hintergrund Berechnung'!$L$3165,$L640*'Hintergrund Berechnung'!$L$3166),0)</f>
        <v>0</v>
      </c>
      <c r="U640" s="16">
        <f>ROUND(IF(C640&lt;16,IF(M640&gt;0,(25-$M640)*'Hintergrund Berechnung'!$M$3165,0),IF(M640&gt;0,(25-$M640)*'Hintergrund Berechnung'!$M$3166,0)),0)</f>
        <v>0</v>
      </c>
      <c r="V640" s="18" t="e">
        <f t="shared" ref="V640:V703" si="32">ROUND(SUM(R640:U640),0)</f>
        <v>#DIV/0!</v>
      </c>
    </row>
    <row r="641" spans="15:22" x14ac:dyDescent="0.5">
      <c r="O641" s="16">
        <f t="shared" si="30"/>
        <v>0</v>
      </c>
      <c r="P641" s="16" t="e">
        <f>IF($C641&lt;16,MAX($E641:$G641)/($D641^0.727399687532279)*'Hintergrund Berechnung'!$I$3165,MAX($E641:$G641)/($D641^0.727399687532279)*'Hintergrund Berechnung'!$I$3166)</f>
        <v>#DIV/0!</v>
      </c>
      <c r="Q641" s="16" t="e">
        <f>IF($C641&lt;16,MAX($H641:$J641)/($D641^0.727399687532279)*'Hintergrund Berechnung'!$I$3165,MAX($H641:$J641)/($D641^0.727399687532279)*'Hintergrund Berechnung'!$I$3166)</f>
        <v>#DIV/0!</v>
      </c>
      <c r="R641" s="16" t="e">
        <f t="shared" si="31"/>
        <v>#DIV/0!</v>
      </c>
      <c r="S641" s="16" t="e">
        <f>ROUND(IF(C641&lt;16,$K641/($D641^0.515518364833551)*'Hintergrund Berechnung'!$K$3165,$K641/($D641^0.515518364833551)*'Hintergrund Berechnung'!$K$3166),0)</f>
        <v>#DIV/0!</v>
      </c>
      <c r="T641" s="16">
        <f>ROUND(IF(C641&lt;16,$L641*'Hintergrund Berechnung'!$L$3165,$L641*'Hintergrund Berechnung'!$L$3166),0)</f>
        <v>0</v>
      </c>
      <c r="U641" s="16">
        <f>ROUND(IF(C641&lt;16,IF(M641&gt;0,(25-$M641)*'Hintergrund Berechnung'!$M$3165,0),IF(M641&gt;0,(25-$M641)*'Hintergrund Berechnung'!$M$3166,0)),0)</f>
        <v>0</v>
      </c>
      <c r="V641" s="18" t="e">
        <f t="shared" si="32"/>
        <v>#DIV/0!</v>
      </c>
    </row>
    <row r="642" spans="15:22" x14ac:dyDescent="0.5">
      <c r="O642" s="16">
        <f t="shared" si="30"/>
        <v>0</v>
      </c>
      <c r="P642" s="16" t="e">
        <f>IF($C642&lt;16,MAX($E642:$G642)/($D642^0.727399687532279)*'Hintergrund Berechnung'!$I$3165,MAX($E642:$G642)/($D642^0.727399687532279)*'Hintergrund Berechnung'!$I$3166)</f>
        <v>#DIV/0!</v>
      </c>
      <c r="Q642" s="16" t="e">
        <f>IF($C642&lt;16,MAX($H642:$J642)/($D642^0.727399687532279)*'Hintergrund Berechnung'!$I$3165,MAX($H642:$J642)/($D642^0.727399687532279)*'Hintergrund Berechnung'!$I$3166)</f>
        <v>#DIV/0!</v>
      </c>
      <c r="R642" s="16" t="e">
        <f t="shared" si="31"/>
        <v>#DIV/0!</v>
      </c>
      <c r="S642" s="16" t="e">
        <f>ROUND(IF(C642&lt;16,$K642/($D642^0.515518364833551)*'Hintergrund Berechnung'!$K$3165,$K642/($D642^0.515518364833551)*'Hintergrund Berechnung'!$K$3166),0)</f>
        <v>#DIV/0!</v>
      </c>
      <c r="T642" s="16">
        <f>ROUND(IF(C642&lt;16,$L642*'Hintergrund Berechnung'!$L$3165,$L642*'Hintergrund Berechnung'!$L$3166),0)</f>
        <v>0</v>
      </c>
      <c r="U642" s="16">
        <f>ROUND(IF(C642&lt;16,IF(M642&gt;0,(25-$M642)*'Hintergrund Berechnung'!$M$3165,0),IF(M642&gt;0,(25-$M642)*'Hintergrund Berechnung'!$M$3166,0)),0)</f>
        <v>0</v>
      </c>
      <c r="V642" s="18" t="e">
        <f t="shared" si="32"/>
        <v>#DIV/0!</v>
      </c>
    </row>
    <row r="643" spans="15:22" x14ac:dyDescent="0.5">
      <c r="O643" s="16">
        <f t="shared" si="30"/>
        <v>0</v>
      </c>
      <c r="P643" s="16" t="e">
        <f>IF($C643&lt;16,MAX($E643:$G643)/($D643^0.727399687532279)*'Hintergrund Berechnung'!$I$3165,MAX($E643:$G643)/($D643^0.727399687532279)*'Hintergrund Berechnung'!$I$3166)</f>
        <v>#DIV/0!</v>
      </c>
      <c r="Q643" s="16" t="e">
        <f>IF($C643&lt;16,MAX($H643:$J643)/($D643^0.727399687532279)*'Hintergrund Berechnung'!$I$3165,MAX($H643:$J643)/($D643^0.727399687532279)*'Hintergrund Berechnung'!$I$3166)</f>
        <v>#DIV/0!</v>
      </c>
      <c r="R643" s="16" t="e">
        <f t="shared" si="31"/>
        <v>#DIV/0!</v>
      </c>
      <c r="S643" s="16" t="e">
        <f>ROUND(IF(C643&lt;16,$K643/($D643^0.515518364833551)*'Hintergrund Berechnung'!$K$3165,$K643/($D643^0.515518364833551)*'Hintergrund Berechnung'!$K$3166),0)</f>
        <v>#DIV/0!</v>
      </c>
      <c r="T643" s="16">
        <f>ROUND(IF(C643&lt;16,$L643*'Hintergrund Berechnung'!$L$3165,$L643*'Hintergrund Berechnung'!$L$3166),0)</f>
        <v>0</v>
      </c>
      <c r="U643" s="16">
        <f>ROUND(IF(C643&lt;16,IF(M643&gt;0,(25-$M643)*'Hintergrund Berechnung'!$M$3165,0),IF(M643&gt;0,(25-$M643)*'Hintergrund Berechnung'!$M$3166,0)),0)</f>
        <v>0</v>
      </c>
      <c r="V643" s="18" t="e">
        <f t="shared" si="32"/>
        <v>#DIV/0!</v>
      </c>
    </row>
    <row r="644" spans="15:22" x14ac:dyDescent="0.5">
      <c r="O644" s="16">
        <f t="shared" si="30"/>
        <v>0</v>
      </c>
      <c r="P644" s="16" t="e">
        <f>IF($C644&lt;16,MAX($E644:$G644)/($D644^0.727399687532279)*'Hintergrund Berechnung'!$I$3165,MAX($E644:$G644)/($D644^0.727399687532279)*'Hintergrund Berechnung'!$I$3166)</f>
        <v>#DIV/0!</v>
      </c>
      <c r="Q644" s="16" t="e">
        <f>IF($C644&lt;16,MAX($H644:$J644)/($D644^0.727399687532279)*'Hintergrund Berechnung'!$I$3165,MAX($H644:$J644)/($D644^0.727399687532279)*'Hintergrund Berechnung'!$I$3166)</f>
        <v>#DIV/0!</v>
      </c>
      <c r="R644" s="16" t="e">
        <f t="shared" si="31"/>
        <v>#DIV/0!</v>
      </c>
      <c r="S644" s="16" t="e">
        <f>ROUND(IF(C644&lt;16,$K644/($D644^0.515518364833551)*'Hintergrund Berechnung'!$K$3165,$K644/($D644^0.515518364833551)*'Hintergrund Berechnung'!$K$3166),0)</f>
        <v>#DIV/0!</v>
      </c>
      <c r="T644" s="16">
        <f>ROUND(IF(C644&lt;16,$L644*'Hintergrund Berechnung'!$L$3165,$L644*'Hintergrund Berechnung'!$L$3166),0)</f>
        <v>0</v>
      </c>
      <c r="U644" s="16">
        <f>ROUND(IF(C644&lt;16,IF(M644&gt;0,(25-$M644)*'Hintergrund Berechnung'!$M$3165,0),IF(M644&gt;0,(25-$M644)*'Hintergrund Berechnung'!$M$3166,0)),0)</f>
        <v>0</v>
      </c>
      <c r="V644" s="18" t="e">
        <f t="shared" si="32"/>
        <v>#DIV/0!</v>
      </c>
    </row>
    <row r="645" spans="15:22" x14ac:dyDescent="0.5">
      <c r="O645" s="16">
        <f t="shared" si="30"/>
        <v>0</v>
      </c>
      <c r="P645" s="16" t="e">
        <f>IF($C645&lt;16,MAX($E645:$G645)/($D645^0.727399687532279)*'Hintergrund Berechnung'!$I$3165,MAX($E645:$G645)/($D645^0.727399687532279)*'Hintergrund Berechnung'!$I$3166)</f>
        <v>#DIV/0!</v>
      </c>
      <c r="Q645" s="16" t="e">
        <f>IF($C645&lt;16,MAX($H645:$J645)/($D645^0.727399687532279)*'Hintergrund Berechnung'!$I$3165,MAX($H645:$J645)/($D645^0.727399687532279)*'Hintergrund Berechnung'!$I$3166)</f>
        <v>#DIV/0!</v>
      </c>
      <c r="R645" s="16" t="e">
        <f t="shared" si="31"/>
        <v>#DIV/0!</v>
      </c>
      <c r="S645" s="16" t="e">
        <f>ROUND(IF(C645&lt;16,$K645/($D645^0.515518364833551)*'Hintergrund Berechnung'!$K$3165,$K645/($D645^0.515518364833551)*'Hintergrund Berechnung'!$K$3166),0)</f>
        <v>#DIV/0!</v>
      </c>
      <c r="T645" s="16">
        <f>ROUND(IF(C645&lt;16,$L645*'Hintergrund Berechnung'!$L$3165,$L645*'Hintergrund Berechnung'!$L$3166),0)</f>
        <v>0</v>
      </c>
      <c r="U645" s="16">
        <f>ROUND(IF(C645&lt;16,IF(M645&gt;0,(25-$M645)*'Hintergrund Berechnung'!$M$3165,0),IF(M645&gt;0,(25-$M645)*'Hintergrund Berechnung'!$M$3166,0)),0)</f>
        <v>0</v>
      </c>
      <c r="V645" s="18" t="e">
        <f t="shared" si="32"/>
        <v>#DIV/0!</v>
      </c>
    </row>
    <row r="646" spans="15:22" x14ac:dyDescent="0.5">
      <c r="O646" s="16">
        <f t="shared" si="30"/>
        <v>0</v>
      </c>
      <c r="P646" s="16" t="e">
        <f>IF($C646&lt;16,MAX($E646:$G646)/($D646^0.727399687532279)*'Hintergrund Berechnung'!$I$3165,MAX($E646:$G646)/($D646^0.727399687532279)*'Hintergrund Berechnung'!$I$3166)</f>
        <v>#DIV/0!</v>
      </c>
      <c r="Q646" s="16" t="e">
        <f>IF($C646&lt;16,MAX($H646:$J646)/($D646^0.727399687532279)*'Hintergrund Berechnung'!$I$3165,MAX($H646:$J646)/($D646^0.727399687532279)*'Hintergrund Berechnung'!$I$3166)</f>
        <v>#DIV/0!</v>
      </c>
      <c r="R646" s="16" t="e">
        <f t="shared" si="31"/>
        <v>#DIV/0!</v>
      </c>
      <c r="S646" s="16" t="e">
        <f>ROUND(IF(C646&lt;16,$K646/($D646^0.515518364833551)*'Hintergrund Berechnung'!$K$3165,$K646/($D646^0.515518364833551)*'Hintergrund Berechnung'!$K$3166),0)</f>
        <v>#DIV/0!</v>
      </c>
      <c r="T646" s="16">
        <f>ROUND(IF(C646&lt;16,$L646*'Hintergrund Berechnung'!$L$3165,$L646*'Hintergrund Berechnung'!$L$3166),0)</f>
        <v>0</v>
      </c>
      <c r="U646" s="16">
        <f>ROUND(IF(C646&lt;16,IF(M646&gt;0,(25-$M646)*'Hintergrund Berechnung'!$M$3165,0),IF(M646&gt;0,(25-$M646)*'Hintergrund Berechnung'!$M$3166,0)),0)</f>
        <v>0</v>
      </c>
      <c r="V646" s="18" t="e">
        <f t="shared" si="32"/>
        <v>#DIV/0!</v>
      </c>
    </row>
    <row r="647" spans="15:22" x14ac:dyDescent="0.5">
      <c r="O647" s="16">
        <f t="shared" si="30"/>
        <v>0</v>
      </c>
      <c r="P647" s="16" t="e">
        <f>IF($C647&lt;16,MAX($E647:$G647)/($D647^0.727399687532279)*'Hintergrund Berechnung'!$I$3165,MAX($E647:$G647)/($D647^0.727399687532279)*'Hintergrund Berechnung'!$I$3166)</f>
        <v>#DIV/0!</v>
      </c>
      <c r="Q647" s="16" t="e">
        <f>IF($C647&lt;16,MAX($H647:$J647)/($D647^0.727399687532279)*'Hintergrund Berechnung'!$I$3165,MAX($H647:$J647)/($D647^0.727399687532279)*'Hintergrund Berechnung'!$I$3166)</f>
        <v>#DIV/0!</v>
      </c>
      <c r="R647" s="16" t="e">
        <f t="shared" si="31"/>
        <v>#DIV/0!</v>
      </c>
      <c r="S647" s="16" t="e">
        <f>ROUND(IF(C647&lt;16,$K647/($D647^0.515518364833551)*'Hintergrund Berechnung'!$K$3165,$K647/($D647^0.515518364833551)*'Hintergrund Berechnung'!$K$3166),0)</f>
        <v>#DIV/0!</v>
      </c>
      <c r="T647" s="16">
        <f>ROUND(IF(C647&lt;16,$L647*'Hintergrund Berechnung'!$L$3165,$L647*'Hintergrund Berechnung'!$L$3166),0)</f>
        <v>0</v>
      </c>
      <c r="U647" s="16">
        <f>ROUND(IF(C647&lt;16,IF(M647&gt;0,(25-$M647)*'Hintergrund Berechnung'!$M$3165,0),IF(M647&gt;0,(25-$M647)*'Hintergrund Berechnung'!$M$3166,0)),0)</f>
        <v>0</v>
      </c>
      <c r="V647" s="18" t="e">
        <f t="shared" si="32"/>
        <v>#DIV/0!</v>
      </c>
    </row>
    <row r="648" spans="15:22" x14ac:dyDescent="0.5">
      <c r="O648" s="16">
        <f t="shared" si="30"/>
        <v>0</v>
      </c>
      <c r="P648" s="16" t="e">
        <f>IF($C648&lt;16,MAX($E648:$G648)/($D648^0.727399687532279)*'Hintergrund Berechnung'!$I$3165,MAX($E648:$G648)/($D648^0.727399687532279)*'Hintergrund Berechnung'!$I$3166)</f>
        <v>#DIV/0!</v>
      </c>
      <c r="Q648" s="16" t="e">
        <f>IF($C648&lt;16,MAX($H648:$J648)/($D648^0.727399687532279)*'Hintergrund Berechnung'!$I$3165,MAX($H648:$J648)/($D648^0.727399687532279)*'Hintergrund Berechnung'!$I$3166)</f>
        <v>#DIV/0!</v>
      </c>
      <c r="R648" s="16" t="e">
        <f t="shared" si="31"/>
        <v>#DIV/0!</v>
      </c>
      <c r="S648" s="16" t="e">
        <f>ROUND(IF(C648&lt;16,$K648/($D648^0.515518364833551)*'Hintergrund Berechnung'!$K$3165,$K648/($D648^0.515518364833551)*'Hintergrund Berechnung'!$K$3166),0)</f>
        <v>#DIV/0!</v>
      </c>
      <c r="T648" s="16">
        <f>ROUND(IF(C648&lt;16,$L648*'Hintergrund Berechnung'!$L$3165,$L648*'Hintergrund Berechnung'!$L$3166),0)</f>
        <v>0</v>
      </c>
      <c r="U648" s="16">
        <f>ROUND(IF(C648&lt;16,IF(M648&gt;0,(25-$M648)*'Hintergrund Berechnung'!$M$3165,0),IF(M648&gt;0,(25-$M648)*'Hintergrund Berechnung'!$M$3166,0)),0)</f>
        <v>0</v>
      </c>
      <c r="V648" s="18" t="e">
        <f t="shared" si="32"/>
        <v>#DIV/0!</v>
      </c>
    </row>
    <row r="649" spans="15:22" x14ac:dyDescent="0.5">
      <c r="O649" s="16">
        <f t="shared" si="30"/>
        <v>0</v>
      </c>
      <c r="P649" s="16" t="e">
        <f>IF($C649&lt;16,MAX($E649:$G649)/($D649^0.727399687532279)*'Hintergrund Berechnung'!$I$3165,MAX($E649:$G649)/($D649^0.727399687532279)*'Hintergrund Berechnung'!$I$3166)</f>
        <v>#DIV/0!</v>
      </c>
      <c r="Q649" s="16" t="e">
        <f>IF($C649&lt;16,MAX($H649:$J649)/($D649^0.727399687532279)*'Hintergrund Berechnung'!$I$3165,MAX($H649:$J649)/($D649^0.727399687532279)*'Hintergrund Berechnung'!$I$3166)</f>
        <v>#DIV/0!</v>
      </c>
      <c r="R649" s="16" t="e">
        <f t="shared" si="31"/>
        <v>#DIV/0!</v>
      </c>
      <c r="S649" s="16" t="e">
        <f>ROUND(IF(C649&lt;16,$K649/($D649^0.515518364833551)*'Hintergrund Berechnung'!$K$3165,$K649/($D649^0.515518364833551)*'Hintergrund Berechnung'!$K$3166),0)</f>
        <v>#DIV/0!</v>
      </c>
      <c r="T649" s="16">
        <f>ROUND(IF(C649&lt;16,$L649*'Hintergrund Berechnung'!$L$3165,$L649*'Hintergrund Berechnung'!$L$3166),0)</f>
        <v>0</v>
      </c>
      <c r="U649" s="16">
        <f>ROUND(IF(C649&lt;16,IF(M649&gt;0,(25-$M649)*'Hintergrund Berechnung'!$M$3165,0),IF(M649&gt;0,(25-$M649)*'Hintergrund Berechnung'!$M$3166,0)),0)</f>
        <v>0</v>
      </c>
      <c r="V649" s="18" t="e">
        <f t="shared" si="32"/>
        <v>#DIV/0!</v>
      </c>
    </row>
    <row r="650" spans="15:22" x14ac:dyDescent="0.5">
      <c r="O650" s="16">
        <f t="shared" si="30"/>
        <v>0</v>
      </c>
      <c r="P650" s="16" t="e">
        <f>IF($C650&lt;16,MAX($E650:$G650)/($D650^0.727399687532279)*'Hintergrund Berechnung'!$I$3165,MAX($E650:$G650)/($D650^0.727399687532279)*'Hintergrund Berechnung'!$I$3166)</f>
        <v>#DIV/0!</v>
      </c>
      <c r="Q650" s="16" t="e">
        <f>IF($C650&lt;16,MAX($H650:$J650)/($D650^0.727399687532279)*'Hintergrund Berechnung'!$I$3165,MAX($H650:$J650)/($D650^0.727399687532279)*'Hintergrund Berechnung'!$I$3166)</f>
        <v>#DIV/0!</v>
      </c>
      <c r="R650" s="16" t="e">
        <f t="shared" si="31"/>
        <v>#DIV/0!</v>
      </c>
      <c r="S650" s="16" t="e">
        <f>ROUND(IF(C650&lt;16,$K650/($D650^0.515518364833551)*'Hintergrund Berechnung'!$K$3165,$K650/($D650^0.515518364833551)*'Hintergrund Berechnung'!$K$3166),0)</f>
        <v>#DIV/0!</v>
      </c>
      <c r="T650" s="16">
        <f>ROUND(IF(C650&lt;16,$L650*'Hintergrund Berechnung'!$L$3165,$L650*'Hintergrund Berechnung'!$L$3166),0)</f>
        <v>0</v>
      </c>
      <c r="U650" s="16">
        <f>ROUND(IF(C650&lt;16,IF(M650&gt;0,(25-$M650)*'Hintergrund Berechnung'!$M$3165,0),IF(M650&gt;0,(25-$M650)*'Hintergrund Berechnung'!$M$3166,0)),0)</f>
        <v>0</v>
      </c>
      <c r="V650" s="18" t="e">
        <f t="shared" si="32"/>
        <v>#DIV/0!</v>
      </c>
    </row>
    <row r="651" spans="15:22" x14ac:dyDescent="0.5">
      <c r="O651" s="16">
        <f t="shared" si="30"/>
        <v>0</v>
      </c>
      <c r="P651" s="16" t="e">
        <f>IF($C651&lt;16,MAX($E651:$G651)/($D651^0.727399687532279)*'Hintergrund Berechnung'!$I$3165,MAX($E651:$G651)/($D651^0.727399687532279)*'Hintergrund Berechnung'!$I$3166)</f>
        <v>#DIV/0!</v>
      </c>
      <c r="Q651" s="16" t="e">
        <f>IF($C651&lt;16,MAX($H651:$J651)/($D651^0.727399687532279)*'Hintergrund Berechnung'!$I$3165,MAX($H651:$J651)/($D651^0.727399687532279)*'Hintergrund Berechnung'!$I$3166)</f>
        <v>#DIV/0!</v>
      </c>
      <c r="R651" s="16" t="e">
        <f t="shared" si="31"/>
        <v>#DIV/0!</v>
      </c>
      <c r="S651" s="16" t="e">
        <f>ROUND(IF(C651&lt;16,$K651/($D651^0.515518364833551)*'Hintergrund Berechnung'!$K$3165,$K651/($D651^0.515518364833551)*'Hintergrund Berechnung'!$K$3166),0)</f>
        <v>#DIV/0!</v>
      </c>
      <c r="T651" s="16">
        <f>ROUND(IF(C651&lt;16,$L651*'Hintergrund Berechnung'!$L$3165,$L651*'Hintergrund Berechnung'!$L$3166),0)</f>
        <v>0</v>
      </c>
      <c r="U651" s="16">
        <f>ROUND(IF(C651&lt;16,IF(M651&gt;0,(25-$M651)*'Hintergrund Berechnung'!$M$3165,0),IF(M651&gt;0,(25-$M651)*'Hintergrund Berechnung'!$M$3166,0)),0)</f>
        <v>0</v>
      </c>
      <c r="V651" s="18" t="e">
        <f t="shared" si="32"/>
        <v>#DIV/0!</v>
      </c>
    </row>
    <row r="652" spans="15:22" x14ac:dyDescent="0.5">
      <c r="O652" s="16">
        <f t="shared" si="30"/>
        <v>0</v>
      </c>
      <c r="P652" s="16" t="e">
        <f>IF($C652&lt;16,MAX($E652:$G652)/($D652^0.727399687532279)*'Hintergrund Berechnung'!$I$3165,MAX($E652:$G652)/($D652^0.727399687532279)*'Hintergrund Berechnung'!$I$3166)</f>
        <v>#DIV/0!</v>
      </c>
      <c r="Q652" s="16" t="e">
        <f>IF($C652&lt;16,MAX($H652:$J652)/($D652^0.727399687532279)*'Hintergrund Berechnung'!$I$3165,MAX($H652:$J652)/($D652^0.727399687532279)*'Hintergrund Berechnung'!$I$3166)</f>
        <v>#DIV/0!</v>
      </c>
      <c r="R652" s="16" t="e">
        <f t="shared" si="31"/>
        <v>#DIV/0!</v>
      </c>
      <c r="S652" s="16" t="e">
        <f>ROUND(IF(C652&lt;16,$K652/($D652^0.515518364833551)*'Hintergrund Berechnung'!$K$3165,$K652/($D652^0.515518364833551)*'Hintergrund Berechnung'!$K$3166),0)</f>
        <v>#DIV/0!</v>
      </c>
      <c r="T652" s="16">
        <f>ROUND(IF(C652&lt;16,$L652*'Hintergrund Berechnung'!$L$3165,$L652*'Hintergrund Berechnung'!$L$3166),0)</f>
        <v>0</v>
      </c>
      <c r="U652" s="16">
        <f>ROUND(IF(C652&lt;16,IF(M652&gt;0,(25-$M652)*'Hintergrund Berechnung'!$M$3165,0),IF(M652&gt;0,(25-$M652)*'Hintergrund Berechnung'!$M$3166,0)),0)</f>
        <v>0</v>
      </c>
      <c r="V652" s="18" t="e">
        <f t="shared" si="32"/>
        <v>#DIV/0!</v>
      </c>
    </row>
    <row r="653" spans="15:22" x14ac:dyDescent="0.5">
      <c r="O653" s="16">
        <f t="shared" si="30"/>
        <v>0</v>
      </c>
      <c r="P653" s="16" t="e">
        <f>IF($C653&lt;16,MAX($E653:$G653)/($D653^0.727399687532279)*'Hintergrund Berechnung'!$I$3165,MAX($E653:$G653)/($D653^0.727399687532279)*'Hintergrund Berechnung'!$I$3166)</f>
        <v>#DIV/0!</v>
      </c>
      <c r="Q653" s="16" t="e">
        <f>IF($C653&lt;16,MAX($H653:$J653)/($D653^0.727399687532279)*'Hintergrund Berechnung'!$I$3165,MAX($H653:$J653)/($D653^0.727399687532279)*'Hintergrund Berechnung'!$I$3166)</f>
        <v>#DIV/0!</v>
      </c>
      <c r="R653" s="16" t="e">
        <f t="shared" si="31"/>
        <v>#DIV/0!</v>
      </c>
      <c r="S653" s="16" t="e">
        <f>ROUND(IF(C653&lt;16,$K653/($D653^0.515518364833551)*'Hintergrund Berechnung'!$K$3165,$K653/($D653^0.515518364833551)*'Hintergrund Berechnung'!$K$3166),0)</f>
        <v>#DIV/0!</v>
      </c>
      <c r="T653" s="16">
        <f>ROUND(IF(C653&lt;16,$L653*'Hintergrund Berechnung'!$L$3165,$L653*'Hintergrund Berechnung'!$L$3166),0)</f>
        <v>0</v>
      </c>
      <c r="U653" s="16">
        <f>ROUND(IF(C653&lt;16,IF(M653&gt;0,(25-$M653)*'Hintergrund Berechnung'!$M$3165,0),IF(M653&gt;0,(25-$M653)*'Hintergrund Berechnung'!$M$3166,0)),0)</f>
        <v>0</v>
      </c>
      <c r="V653" s="18" t="e">
        <f t="shared" si="32"/>
        <v>#DIV/0!</v>
      </c>
    </row>
    <row r="654" spans="15:22" x14ac:dyDescent="0.5">
      <c r="O654" s="16">
        <f t="shared" si="30"/>
        <v>0</v>
      </c>
      <c r="P654" s="16" t="e">
        <f>IF($C654&lt;16,MAX($E654:$G654)/($D654^0.727399687532279)*'Hintergrund Berechnung'!$I$3165,MAX($E654:$G654)/($D654^0.727399687532279)*'Hintergrund Berechnung'!$I$3166)</f>
        <v>#DIV/0!</v>
      </c>
      <c r="Q654" s="16" t="e">
        <f>IF($C654&lt;16,MAX($H654:$J654)/($D654^0.727399687532279)*'Hintergrund Berechnung'!$I$3165,MAX($H654:$J654)/($D654^0.727399687532279)*'Hintergrund Berechnung'!$I$3166)</f>
        <v>#DIV/0!</v>
      </c>
      <c r="R654" s="16" t="e">
        <f t="shared" si="31"/>
        <v>#DIV/0!</v>
      </c>
      <c r="S654" s="16" t="e">
        <f>ROUND(IF(C654&lt;16,$K654/($D654^0.515518364833551)*'Hintergrund Berechnung'!$K$3165,$K654/($D654^0.515518364833551)*'Hintergrund Berechnung'!$K$3166),0)</f>
        <v>#DIV/0!</v>
      </c>
      <c r="T654" s="16">
        <f>ROUND(IF(C654&lt;16,$L654*'Hintergrund Berechnung'!$L$3165,$L654*'Hintergrund Berechnung'!$L$3166),0)</f>
        <v>0</v>
      </c>
      <c r="U654" s="16">
        <f>ROUND(IF(C654&lt;16,IF(M654&gt;0,(25-$M654)*'Hintergrund Berechnung'!$M$3165,0),IF(M654&gt;0,(25-$M654)*'Hintergrund Berechnung'!$M$3166,0)),0)</f>
        <v>0</v>
      </c>
      <c r="V654" s="18" t="e">
        <f t="shared" si="32"/>
        <v>#DIV/0!</v>
      </c>
    </row>
    <row r="655" spans="15:22" x14ac:dyDescent="0.5">
      <c r="O655" s="16">
        <f t="shared" si="30"/>
        <v>0</v>
      </c>
      <c r="P655" s="16" t="e">
        <f>IF($C655&lt;16,MAX($E655:$G655)/($D655^0.727399687532279)*'Hintergrund Berechnung'!$I$3165,MAX($E655:$G655)/($D655^0.727399687532279)*'Hintergrund Berechnung'!$I$3166)</f>
        <v>#DIV/0!</v>
      </c>
      <c r="Q655" s="16" t="e">
        <f>IF($C655&lt;16,MAX($H655:$J655)/($D655^0.727399687532279)*'Hintergrund Berechnung'!$I$3165,MAX($H655:$J655)/($D655^0.727399687532279)*'Hintergrund Berechnung'!$I$3166)</f>
        <v>#DIV/0!</v>
      </c>
      <c r="R655" s="16" t="e">
        <f t="shared" si="31"/>
        <v>#DIV/0!</v>
      </c>
      <c r="S655" s="16" t="e">
        <f>ROUND(IF(C655&lt;16,$K655/($D655^0.515518364833551)*'Hintergrund Berechnung'!$K$3165,$K655/($D655^0.515518364833551)*'Hintergrund Berechnung'!$K$3166),0)</f>
        <v>#DIV/0!</v>
      </c>
      <c r="T655" s="16">
        <f>ROUND(IF(C655&lt;16,$L655*'Hintergrund Berechnung'!$L$3165,$L655*'Hintergrund Berechnung'!$L$3166),0)</f>
        <v>0</v>
      </c>
      <c r="U655" s="16">
        <f>ROUND(IF(C655&lt;16,IF(M655&gt;0,(25-$M655)*'Hintergrund Berechnung'!$M$3165,0),IF(M655&gt;0,(25-$M655)*'Hintergrund Berechnung'!$M$3166,0)),0)</f>
        <v>0</v>
      </c>
      <c r="V655" s="18" t="e">
        <f t="shared" si="32"/>
        <v>#DIV/0!</v>
      </c>
    </row>
    <row r="656" spans="15:22" x14ac:dyDescent="0.5">
      <c r="O656" s="16">
        <f t="shared" si="30"/>
        <v>0</v>
      </c>
      <c r="P656" s="16" t="e">
        <f>IF($C656&lt;16,MAX($E656:$G656)/($D656^0.727399687532279)*'Hintergrund Berechnung'!$I$3165,MAX($E656:$G656)/($D656^0.727399687532279)*'Hintergrund Berechnung'!$I$3166)</f>
        <v>#DIV/0!</v>
      </c>
      <c r="Q656" s="16" t="e">
        <f>IF($C656&lt;16,MAX($H656:$J656)/($D656^0.727399687532279)*'Hintergrund Berechnung'!$I$3165,MAX($H656:$J656)/($D656^0.727399687532279)*'Hintergrund Berechnung'!$I$3166)</f>
        <v>#DIV/0!</v>
      </c>
      <c r="R656" s="16" t="e">
        <f t="shared" si="31"/>
        <v>#DIV/0!</v>
      </c>
      <c r="S656" s="16" t="e">
        <f>ROUND(IF(C656&lt;16,$K656/($D656^0.515518364833551)*'Hintergrund Berechnung'!$K$3165,$K656/($D656^0.515518364833551)*'Hintergrund Berechnung'!$K$3166),0)</f>
        <v>#DIV/0!</v>
      </c>
      <c r="T656" s="16">
        <f>ROUND(IF(C656&lt;16,$L656*'Hintergrund Berechnung'!$L$3165,$L656*'Hintergrund Berechnung'!$L$3166),0)</f>
        <v>0</v>
      </c>
      <c r="U656" s="16">
        <f>ROUND(IF(C656&lt;16,IF(M656&gt;0,(25-$M656)*'Hintergrund Berechnung'!$M$3165,0),IF(M656&gt;0,(25-$M656)*'Hintergrund Berechnung'!$M$3166,0)),0)</f>
        <v>0</v>
      </c>
      <c r="V656" s="18" t="e">
        <f t="shared" si="32"/>
        <v>#DIV/0!</v>
      </c>
    </row>
    <row r="657" spans="15:22" x14ac:dyDescent="0.5">
      <c r="O657" s="16">
        <f t="shared" si="30"/>
        <v>0</v>
      </c>
      <c r="P657" s="16" t="e">
        <f>IF($C657&lt;16,MAX($E657:$G657)/($D657^0.727399687532279)*'Hintergrund Berechnung'!$I$3165,MAX($E657:$G657)/($D657^0.727399687532279)*'Hintergrund Berechnung'!$I$3166)</f>
        <v>#DIV/0!</v>
      </c>
      <c r="Q657" s="16" t="e">
        <f>IF($C657&lt;16,MAX($H657:$J657)/($D657^0.727399687532279)*'Hintergrund Berechnung'!$I$3165,MAX($H657:$J657)/($D657^0.727399687532279)*'Hintergrund Berechnung'!$I$3166)</f>
        <v>#DIV/0!</v>
      </c>
      <c r="R657" s="16" t="e">
        <f t="shared" si="31"/>
        <v>#DIV/0!</v>
      </c>
      <c r="S657" s="16" t="e">
        <f>ROUND(IF(C657&lt;16,$K657/($D657^0.515518364833551)*'Hintergrund Berechnung'!$K$3165,$K657/($D657^0.515518364833551)*'Hintergrund Berechnung'!$K$3166),0)</f>
        <v>#DIV/0!</v>
      </c>
      <c r="T657" s="16">
        <f>ROUND(IF(C657&lt;16,$L657*'Hintergrund Berechnung'!$L$3165,$L657*'Hintergrund Berechnung'!$L$3166),0)</f>
        <v>0</v>
      </c>
      <c r="U657" s="16">
        <f>ROUND(IF(C657&lt;16,IF(M657&gt;0,(25-$M657)*'Hintergrund Berechnung'!$M$3165,0),IF(M657&gt;0,(25-$M657)*'Hintergrund Berechnung'!$M$3166,0)),0)</f>
        <v>0</v>
      </c>
      <c r="V657" s="18" t="e">
        <f t="shared" si="32"/>
        <v>#DIV/0!</v>
      </c>
    </row>
    <row r="658" spans="15:22" x14ac:dyDescent="0.5">
      <c r="O658" s="16">
        <f t="shared" si="30"/>
        <v>0</v>
      </c>
      <c r="P658" s="16" t="e">
        <f>IF($C658&lt;16,MAX($E658:$G658)/($D658^0.727399687532279)*'Hintergrund Berechnung'!$I$3165,MAX($E658:$G658)/($D658^0.727399687532279)*'Hintergrund Berechnung'!$I$3166)</f>
        <v>#DIV/0!</v>
      </c>
      <c r="Q658" s="16" t="e">
        <f>IF($C658&lt;16,MAX($H658:$J658)/($D658^0.727399687532279)*'Hintergrund Berechnung'!$I$3165,MAX($H658:$J658)/($D658^0.727399687532279)*'Hintergrund Berechnung'!$I$3166)</f>
        <v>#DIV/0!</v>
      </c>
      <c r="R658" s="16" t="e">
        <f t="shared" si="31"/>
        <v>#DIV/0!</v>
      </c>
      <c r="S658" s="16" t="e">
        <f>ROUND(IF(C658&lt;16,$K658/($D658^0.515518364833551)*'Hintergrund Berechnung'!$K$3165,$K658/($D658^0.515518364833551)*'Hintergrund Berechnung'!$K$3166),0)</f>
        <v>#DIV/0!</v>
      </c>
      <c r="T658" s="16">
        <f>ROUND(IF(C658&lt;16,$L658*'Hintergrund Berechnung'!$L$3165,$L658*'Hintergrund Berechnung'!$L$3166),0)</f>
        <v>0</v>
      </c>
      <c r="U658" s="16">
        <f>ROUND(IF(C658&lt;16,IF(M658&gt;0,(25-$M658)*'Hintergrund Berechnung'!$M$3165,0),IF(M658&gt;0,(25-$M658)*'Hintergrund Berechnung'!$M$3166,0)),0)</f>
        <v>0</v>
      </c>
      <c r="V658" s="18" t="e">
        <f t="shared" si="32"/>
        <v>#DIV/0!</v>
      </c>
    </row>
    <row r="659" spans="15:22" x14ac:dyDescent="0.5">
      <c r="O659" s="16">
        <f t="shared" si="30"/>
        <v>0</v>
      </c>
      <c r="P659" s="16" t="e">
        <f>IF($C659&lt;16,MAX($E659:$G659)/($D659^0.727399687532279)*'Hintergrund Berechnung'!$I$3165,MAX($E659:$G659)/($D659^0.727399687532279)*'Hintergrund Berechnung'!$I$3166)</f>
        <v>#DIV/0!</v>
      </c>
      <c r="Q659" s="16" t="e">
        <f>IF($C659&lt;16,MAX($H659:$J659)/($D659^0.727399687532279)*'Hintergrund Berechnung'!$I$3165,MAX($H659:$J659)/($D659^0.727399687532279)*'Hintergrund Berechnung'!$I$3166)</f>
        <v>#DIV/0!</v>
      </c>
      <c r="R659" s="16" t="e">
        <f t="shared" si="31"/>
        <v>#DIV/0!</v>
      </c>
      <c r="S659" s="16" t="e">
        <f>ROUND(IF(C659&lt;16,$K659/($D659^0.515518364833551)*'Hintergrund Berechnung'!$K$3165,$K659/($D659^0.515518364833551)*'Hintergrund Berechnung'!$K$3166),0)</f>
        <v>#DIV/0!</v>
      </c>
      <c r="T659" s="16">
        <f>ROUND(IF(C659&lt;16,$L659*'Hintergrund Berechnung'!$L$3165,$L659*'Hintergrund Berechnung'!$L$3166),0)</f>
        <v>0</v>
      </c>
      <c r="U659" s="16">
        <f>ROUND(IF(C659&lt;16,IF(M659&gt;0,(25-$M659)*'Hintergrund Berechnung'!$M$3165,0),IF(M659&gt;0,(25-$M659)*'Hintergrund Berechnung'!$M$3166,0)),0)</f>
        <v>0</v>
      </c>
      <c r="V659" s="18" t="e">
        <f t="shared" si="32"/>
        <v>#DIV/0!</v>
      </c>
    </row>
    <row r="660" spans="15:22" x14ac:dyDescent="0.5">
      <c r="O660" s="16">
        <f t="shared" si="30"/>
        <v>0</v>
      </c>
      <c r="P660" s="16" t="e">
        <f>IF($C660&lt;16,MAX($E660:$G660)/($D660^0.727399687532279)*'Hintergrund Berechnung'!$I$3165,MAX($E660:$G660)/($D660^0.727399687532279)*'Hintergrund Berechnung'!$I$3166)</f>
        <v>#DIV/0!</v>
      </c>
      <c r="Q660" s="16" t="e">
        <f>IF($C660&lt;16,MAX($H660:$J660)/($D660^0.727399687532279)*'Hintergrund Berechnung'!$I$3165,MAX($H660:$J660)/($D660^0.727399687532279)*'Hintergrund Berechnung'!$I$3166)</f>
        <v>#DIV/0!</v>
      </c>
      <c r="R660" s="16" t="e">
        <f t="shared" si="31"/>
        <v>#DIV/0!</v>
      </c>
      <c r="S660" s="16" t="e">
        <f>ROUND(IF(C660&lt;16,$K660/($D660^0.515518364833551)*'Hintergrund Berechnung'!$K$3165,$K660/($D660^0.515518364833551)*'Hintergrund Berechnung'!$K$3166),0)</f>
        <v>#DIV/0!</v>
      </c>
      <c r="T660" s="16">
        <f>ROUND(IF(C660&lt;16,$L660*'Hintergrund Berechnung'!$L$3165,$L660*'Hintergrund Berechnung'!$L$3166),0)</f>
        <v>0</v>
      </c>
      <c r="U660" s="16">
        <f>ROUND(IF(C660&lt;16,IF(M660&gt;0,(25-$M660)*'Hintergrund Berechnung'!$M$3165,0),IF(M660&gt;0,(25-$M660)*'Hintergrund Berechnung'!$M$3166,0)),0)</f>
        <v>0</v>
      </c>
      <c r="V660" s="18" t="e">
        <f t="shared" si="32"/>
        <v>#DIV/0!</v>
      </c>
    </row>
    <row r="661" spans="15:22" x14ac:dyDescent="0.5">
      <c r="O661" s="16">
        <f t="shared" si="30"/>
        <v>0</v>
      </c>
      <c r="P661" s="16" t="e">
        <f>IF($C661&lt;16,MAX($E661:$G661)/($D661^0.727399687532279)*'Hintergrund Berechnung'!$I$3165,MAX($E661:$G661)/($D661^0.727399687532279)*'Hintergrund Berechnung'!$I$3166)</f>
        <v>#DIV/0!</v>
      </c>
      <c r="Q661" s="16" t="e">
        <f>IF($C661&lt;16,MAX($H661:$J661)/($D661^0.727399687532279)*'Hintergrund Berechnung'!$I$3165,MAX($H661:$J661)/($D661^0.727399687532279)*'Hintergrund Berechnung'!$I$3166)</f>
        <v>#DIV/0!</v>
      </c>
      <c r="R661" s="16" t="e">
        <f t="shared" si="31"/>
        <v>#DIV/0!</v>
      </c>
      <c r="S661" s="16" t="e">
        <f>ROUND(IF(C661&lt;16,$K661/($D661^0.515518364833551)*'Hintergrund Berechnung'!$K$3165,$K661/($D661^0.515518364833551)*'Hintergrund Berechnung'!$K$3166),0)</f>
        <v>#DIV/0!</v>
      </c>
      <c r="T661" s="16">
        <f>ROUND(IF(C661&lt;16,$L661*'Hintergrund Berechnung'!$L$3165,$L661*'Hintergrund Berechnung'!$L$3166),0)</f>
        <v>0</v>
      </c>
      <c r="U661" s="16">
        <f>ROUND(IF(C661&lt;16,IF(M661&gt;0,(25-$M661)*'Hintergrund Berechnung'!$M$3165,0),IF(M661&gt;0,(25-$M661)*'Hintergrund Berechnung'!$M$3166,0)),0)</f>
        <v>0</v>
      </c>
      <c r="V661" s="18" t="e">
        <f t="shared" si="32"/>
        <v>#DIV/0!</v>
      </c>
    </row>
    <row r="662" spans="15:22" x14ac:dyDescent="0.5">
      <c r="O662" s="16">
        <f t="shared" si="30"/>
        <v>0</v>
      </c>
      <c r="P662" s="16" t="e">
        <f>IF($C662&lt;16,MAX($E662:$G662)/($D662^0.727399687532279)*'Hintergrund Berechnung'!$I$3165,MAX($E662:$G662)/($D662^0.727399687532279)*'Hintergrund Berechnung'!$I$3166)</f>
        <v>#DIV/0!</v>
      </c>
      <c r="Q662" s="16" t="e">
        <f>IF($C662&lt;16,MAX($H662:$J662)/($D662^0.727399687532279)*'Hintergrund Berechnung'!$I$3165,MAX($H662:$J662)/($D662^0.727399687532279)*'Hintergrund Berechnung'!$I$3166)</f>
        <v>#DIV/0!</v>
      </c>
      <c r="R662" s="16" t="e">
        <f t="shared" si="31"/>
        <v>#DIV/0!</v>
      </c>
      <c r="S662" s="16" t="e">
        <f>ROUND(IF(C662&lt;16,$K662/($D662^0.515518364833551)*'Hintergrund Berechnung'!$K$3165,$K662/($D662^0.515518364833551)*'Hintergrund Berechnung'!$K$3166),0)</f>
        <v>#DIV/0!</v>
      </c>
      <c r="T662" s="16">
        <f>ROUND(IF(C662&lt;16,$L662*'Hintergrund Berechnung'!$L$3165,$L662*'Hintergrund Berechnung'!$L$3166),0)</f>
        <v>0</v>
      </c>
      <c r="U662" s="16">
        <f>ROUND(IF(C662&lt;16,IF(M662&gt;0,(25-$M662)*'Hintergrund Berechnung'!$M$3165,0),IF(M662&gt;0,(25-$M662)*'Hintergrund Berechnung'!$M$3166,0)),0)</f>
        <v>0</v>
      </c>
      <c r="V662" s="18" t="e">
        <f t="shared" si="32"/>
        <v>#DIV/0!</v>
      </c>
    </row>
    <row r="663" spans="15:22" x14ac:dyDescent="0.5">
      <c r="O663" s="16">
        <f t="shared" si="30"/>
        <v>0</v>
      </c>
      <c r="P663" s="16" t="e">
        <f>IF($C663&lt;16,MAX($E663:$G663)/($D663^0.727399687532279)*'Hintergrund Berechnung'!$I$3165,MAX($E663:$G663)/($D663^0.727399687532279)*'Hintergrund Berechnung'!$I$3166)</f>
        <v>#DIV/0!</v>
      </c>
      <c r="Q663" s="16" t="e">
        <f>IF($C663&lt;16,MAX($H663:$J663)/($D663^0.727399687532279)*'Hintergrund Berechnung'!$I$3165,MAX($H663:$J663)/($D663^0.727399687532279)*'Hintergrund Berechnung'!$I$3166)</f>
        <v>#DIV/0!</v>
      </c>
      <c r="R663" s="16" t="e">
        <f t="shared" si="31"/>
        <v>#DIV/0!</v>
      </c>
      <c r="S663" s="16" t="e">
        <f>ROUND(IF(C663&lt;16,$K663/($D663^0.515518364833551)*'Hintergrund Berechnung'!$K$3165,$K663/($D663^0.515518364833551)*'Hintergrund Berechnung'!$K$3166),0)</f>
        <v>#DIV/0!</v>
      </c>
      <c r="T663" s="16">
        <f>ROUND(IF(C663&lt;16,$L663*'Hintergrund Berechnung'!$L$3165,$L663*'Hintergrund Berechnung'!$L$3166),0)</f>
        <v>0</v>
      </c>
      <c r="U663" s="16">
        <f>ROUND(IF(C663&lt;16,IF(M663&gt;0,(25-$M663)*'Hintergrund Berechnung'!$M$3165,0),IF(M663&gt;0,(25-$M663)*'Hintergrund Berechnung'!$M$3166,0)),0)</f>
        <v>0</v>
      </c>
      <c r="V663" s="18" t="e">
        <f t="shared" si="32"/>
        <v>#DIV/0!</v>
      </c>
    </row>
    <row r="664" spans="15:22" x14ac:dyDescent="0.5">
      <c r="O664" s="16">
        <f t="shared" si="30"/>
        <v>0</v>
      </c>
      <c r="P664" s="16" t="e">
        <f>IF($C664&lt;16,MAX($E664:$G664)/($D664^0.727399687532279)*'Hintergrund Berechnung'!$I$3165,MAX($E664:$G664)/($D664^0.727399687532279)*'Hintergrund Berechnung'!$I$3166)</f>
        <v>#DIV/0!</v>
      </c>
      <c r="Q664" s="16" t="e">
        <f>IF($C664&lt;16,MAX($H664:$J664)/($D664^0.727399687532279)*'Hintergrund Berechnung'!$I$3165,MAX($H664:$J664)/($D664^0.727399687532279)*'Hintergrund Berechnung'!$I$3166)</f>
        <v>#DIV/0!</v>
      </c>
      <c r="R664" s="16" t="e">
        <f t="shared" si="31"/>
        <v>#DIV/0!</v>
      </c>
      <c r="S664" s="16" t="e">
        <f>ROUND(IF(C664&lt;16,$K664/($D664^0.515518364833551)*'Hintergrund Berechnung'!$K$3165,$K664/($D664^0.515518364833551)*'Hintergrund Berechnung'!$K$3166),0)</f>
        <v>#DIV/0!</v>
      </c>
      <c r="T664" s="16">
        <f>ROUND(IF(C664&lt;16,$L664*'Hintergrund Berechnung'!$L$3165,$L664*'Hintergrund Berechnung'!$L$3166),0)</f>
        <v>0</v>
      </c>
      <c r="U664" s="16">
        <f>ROUND(IF(C664&lt;16,IF(M664&gt;0,(25-$M664)*'Hintergrund Berechnung'!$M$3165,0),IF(M664&gt;0,(25-$M664)*'Hintergrund Berechnung'!$M$3166,0)),0)</f>
        <v>0</v>
      </c>
      <c r="V664" s="18" t="e">
        <f t="shared" si="32"/>
        <v>#DIV/0!</v>
      </c>
    </row>
    <row r="665" spans="15:22" x14ac:dyDescent="0.5">
      <c r="O665" s="16">
        <f t="shared" si="30"/>
        <v>0</v>
      </c>
      <c r="P665" s="16" t="e">
        <f>IF($C665&lt;16,MAX($E665:$G665)/($D665^0.727399687532279)*'Hintergrund Berechnung'!$I$3165,MAX($E665:$G665)/($D665^0.727399687532279)*'Hintergrund Berechnung'!$I$3166)</f>
        <v>#DIV/0!</v>
      </c>
      <c r="Q665" s="16" t="e">
        <f>IF($C665&lt;16,MAX($H665:$J665)/($D665^0.727399687532279)*'Hintergrund Berechnung'!$I$3165,MAX($H665:$J665)/($D665^0.727399687532279)*'Hintergrund Berechnung'!$I$3166)</f>
        <v>#DIV/0!</v>
      </c>
      <c r="R665" s="16" t="e">
        <f t="shared" si="31"/>
        <v>#DIV/0!</v>
      </c>
      <c r="S665" s="16" t="e">
        <f>ROUND(IF(C665&lt;16,$K665/($D665^0.515518364833551)*'Hintergrund Berechnung'!$K$3165,$K665/($D665^0.515518364833551)*'Hintergrund Berechnung'!$K$3166),0)</f>
        <v>#DIV/0!</v>
      </c>
      <c r="T665" s="16">
        <f>ROUND(IF(C665&lt;16,$L665*'Hintergrund Berechnung'!$L$3165,$L665*'Hintergrund Berechnung'!$L$3166),0)</f>
        <v>0</v>
      </c>
      <c r="U665" s="16">
        <f>ROUND(IF(C665&lt;16,IF(M665&gt;0,(25-$M665)*'Hintergrund Berechnung'!$M$3165,0),IF(M665&gt;0,(25-$M665)*'Hintergrund Berechnung'!$M$3166,0)),0)</f>
        <v>0</v>
      </c>
      <c r="V665" s="18" t="e">
        <f t="shared" si="32"/>
        <v>#DIV/0!</v>
      </c>
    </row>
    <row r="666" spans="15:22" x14ac:dyDescent="0.5">
      <c r="O666" s="16">
        <f t="shared" si="30"/>
        <v>0</v>
      </c>
      <c r="P666" s="16" t="e">
        <f>IF($C666&lt;16,MAX($E666:$G666)/($D666^0.727399687532279)*'Hintergrund Berechnung'!$I$3165,MAX($E666:$G666)/($D666^0.727399687532279)*'Hintergrund Berechnung'!$I$3166)</f>
        <v>#DIV/0!</v>
      </c>
      <c r="Q666" s="16" t="e">
        <f>IF($C666&lt;16,MAX($H666:$J666)/($D666^0.727399687532279)*'Hintergrund Berechnung'!$I$3165,MAX($H666:$J666)/($D666^0.727399687532279)*'Hintergrund Berechnung'!$I$3166)</f>
        <v>#DIV/0!</v>
      </c>
      <c r="R666" s="16" t="e">
        <f t="shared" si="31"/>
        <v>#DIV/0!</v>
      </c>
      <c r="S666" s="16" t="e">
        <f>ROUND(IF(C666&lt;16,$K666/($D666^0.515518364833551)*'Hintergrund Berechnung'!$K$3165,$K666/($D666^0.515518364833551)*'Hintergrund Berechnung'!$K$3166),0)</f>
        <v>#DIV/0!</v>
      </c>
      <c r="T666" s="16">
        <f>ROUND(IF(C666&lt;16,$L666*'Hintergrund Berechnung'!$L$3165,$L666*'Hintergrund Berechnung'!$L$3166),0)</f>
        <v>0</v>
      </c>
      <c r="U666" s="16">
        <f>ROUND(IF(C666&lt;16,IF(M666&gt;0,(25-$M666)*'Hintergrund Berechnung'!$M$3165,0),IF(M666&gt;0,(25-$M666)*'Hintergrund Berechnung'!$M$3166,0)),0)</f>
        <v>0</v>
      </c>
      <c r="V666" s="18" t="e">
        <f t="shared" si="32"/>
        <v>#DIV/0!</v>
      </c>
    </row>
    <row r="667" spans="15:22" x14ac:dyDescent="0.5">
      <c r="O667" s="16">
        <f t="shared" si="30"/>
        <v>0</v>
      </c>
      <c r="P667" s="16" t="e">
        <f>IF($C667&lt;16,MAX($E667:$G667)/($D667^0.727399687532279)*'Hintergrund Berechnung'!$I$3165,MAX($E667:$G667)/($D667^0.727399687532279)*'Hintergrund Berechnung'!$I$3166)</f>
        <v>#DIV/0!</v>
      </c>
      <c r="Q667" s="16" t="e">
        <f>IF($C667&lt;16,MAX($H667:$J667)/($D667^0.727399687532279)*'Hintergrund Berechnung'!$I$3165,MAX($H667:$J667)/($D667^0.727399687532279)*'Hintergrund Berechnung'!$I$3166)</f>
        <v>#DIV/0!</v>
      </c>
      <c r="R667" s="16" t="e">
        <f t="shared" si="31"/>
        <v>#DIV/0!</v>
      </c>
      <c r="S667" s="16" t="e">
        <f>ROUND(IF(C667&lt;16,$K667/($D667^0.515518364833551)*'Hintergrund Berechnung'!$K$3165,$K667/($D667^0.515518364833551)*'Hintergrund Berechnung'!$K$3166),0)</f>
        <v>#DIV/0!</v>
      </c>
      <c r="T667" s="16">
        <f>ROUND(IF(C667&lt;16,$L667*'Hintergrund Berechnung'!$L$3165,$L667*'Hintergrund Berechnung'!$L$3166),0)</f>
        <v>0</v>
      </c>
      <c r="U667" s="16">
        <f>ROUND(IF(C667&lt;16,IF(M667&gt;0,(25-$M667)*'Hintergrund Berechnung'!$M$3165,0),IF(M667&gt;0,(25-$M667)*'Hintergrund Berechnung'!$M$3166,0)),0)</f>
        <v>0</v>
      </c>
      <c r="V667" s="18" t="e">
        <f t="shared" si="32"/>
        <v>#DIV/0!</v>
      </c>
    </row>
    <row r="668" spans="15:22" x14ac:dyDescent="0.5">
      <c r="O668" s="16">
        <f t="shared" si="30"/>
        <v>0</v>
      </c>
      <c r="P668" s="16" t="e">
        <f>IF($C668&lt;16,MAX($E668:$G668)/($D668^0.727399687532279)*'Hintergrund Berechnung'!$I$3165,MAX($E668:$G668)/($D668^0.727399687532279)*'Hintergrund Berechnung'!$I$3166)</f>
        <v>#DIV/0!</v>
      </c>
      <c r="Q668" s="16" t="e">
        <f>IF($C668&lt;16,MAX($H668:$J668)/($D668^0.727399687532279)*'Hintergrund Berechnung'!$I$3165,MAX($H668:$J668)/($D668^0.727399687532279)*'Hintergrund Berechnung'!$I$3166)</f>
        <v>#DIV/0!</v>
      </c>
      <c r="R668" s="16" t="e">
        <f t="shared" si="31"/>
        <v>#DIV/0!</v>
      </c>
      <c r="S668" s="16" t="e">
        <f>ROUND(IF(C668&lt;16,$K668/($D668^0.515518364833551)*'Hintergrund Berechnung'!$K$3165,$K668/($D668^0.515518364833551)*'Hintergrund Berechnung'!$K$3166),0)</f>
        <v>#DIV/0!</v>
      </c>
      <c r="T668" s="16">
        <f>ROUND(IF(C668&lt;16,$L668*'Hintergrund Berechnung'!$L$3165,$L668*'Hintergrund Berechnung'!$L$3166),0)</f>
        <v>0</v>
      </c>
      <c r="U668" s="16">
        <f>ROUND(IF(C668&lt;16,IF(M668&gt;0,(25-$M668)*'Hintergrund Berechnung'!$M$3165,0),IF(M668&gt;0,(25-$M668)*'Hintergrund Berechnung'!$M$3166,0)),0)</f>
        <v>0</v>
      </c>
      <c r="V668" s="18" t="e">
        <f t="shared" si="32"/>
        <v>#DIV/0!</v>
      </c>
    </row>
    <row r="669" spans="15:22" x14ac:dyDescent="0.5">
      <c r="O669" s="16">
        <f t="shared" si="30"/>
        <v>0</v>
      </c>
      <c r="P669" s="16" t="e">
        <f>IF($C669&lt;16,MAX($E669:$G669)/($D669^0.727399687532279)*'Hintergrund Berechnung'!$I$3165,MAX($E669:$G669)/($D669^0.727399687532279)*'Hintergrund Berechnung'!$I$3166)</f>
        <v>#DIV/0!</v>
      </c>
      <c r="Q669" s="16" t="e">
        <f>IF($C669&lt;16,MAX($H669:$J669)/($D669^0.727399687532279)*'Hintergrund Berechnung'!$I$3165,MAX($H669:$J669)/($D669^0.727399687532279)*'Hintergrund Berechnung'!$I$3166)</f>
        <v>#DIV/0!</v>
      </c>
      <c r="R669" s="16" t="e">
        <f t="shared" si="31"/>
        <v>#DIV/0!</v>
      </c>
      <c r="S669" s="16" t="e">
        <f>ROUND(IF(C669&lt;16,$K669/($D669^0.515518364833551)*'Hintergrund Berechnung'!$K$3165,$K669/($D669^0.515518364833551)*'Hintergrund Berechnung'!$K$3166),0)</f>
        <v>#DIV/0!</v>
      </c>
      <c r="T669" s="16">
        <f>ROUND(IF(C669&lt;16,$L669*'Hintergrund Berechnung'!$L$3165,$L669*'Hintergrund Berechnung'!$L$3166),0)</f>
        <v>0</v>
      </c>
      <c r="U669" s="16">
        <f>ROUND(IF(C669&lt;16,IF(M669&gt;0,(25-$M669)*'Hintergrund Berechnung'!$M$3165,0),IF(M669&gt;0,(25-$M669)*'Hintergrund Berechnung'!$M$3166,0)),0)</f>
        <v>0</v>
      </c>
      <c r="V669" s="18" t="e">
        <f t="shared" si="32"/>
        <v>#DIV/0!</v>
      </c>
    </row>
    <row r="670" spans="15:22" x14ac:dyDescent="0.5">
      <c r="O670" s="16">
        <f t="shared" si="30"/>
        <v>0</v>
      </c>
      <c r="P670" s="16" t="e">
        <f>IF($C670&lt;16,MAX($E670:$G670)/($D670^0.727399687532279)*'Hintergrund Berechnung'!$I$3165,MAX($E670:$G670)/($D670^0.727399687532279)*'Hintergrund Berechnung'!$I$3166)</f>
        <v>#DIV/0!</v>
      </c>
      <c r="Q670" s="16" t="e">
        <f>IF($C670&lt;16,MAX($H670:$J670)/($D670^0.727399687532279)*'Hintergrund Berechnung'!$I$3165,MAX($H670:$J670)/($D670^0.727399687532279)*'Hintergrund Berechnung'!$I$3166)</f>
        <v>#DIV/0!</v>
      </c>
      <c r="R670" s="16" t="e">
        <f t="shared" si="31"/>
        <v>#DIV/0!</v>
      </c>
      <c r="S670" s="16" t="e">
        <f>ROUND(IF(C670&lt;16,$K670/($D670^0.515518364833551)*'Hintergrund Berechnung'!$K$3165,$K670/($D670^0.515518364833551)*'Hintergrund Berechnung'!$K$3166),0)</f>
        <v>#DIV/0!</v>
      </c>
      <c r="T670" s="16">
        <f>ROUND(IF(C670&lt;16,$L670*'Hintergrund Berechnung'!$L$3165,$L670*'Hintergrund Berechnung'!$L$3166),0)</f>
        <v>0</v>
      </c>
      <c r="U670" s="16">
        <f>ROUND(IF(C670&lt;16,IF(M670&gt;0,(25-$M670)*'Hintergrund Berechnung'!$M$3165,0),IF(M670&gt;0,(25-$M670)*'Hintergrund Berechnung'!$M$3166,0)),0)</f>
        <v>0</v>
      </c>
      <c r="V670" s="18" t="e">
        <f t="shared" si="32"/>
        <v>#DIV/0!</v>
      </c>
    </row>
    <row r="671" spans="15:22" x14ac:dyDescent="0.5">
      <c r="O671" s="16">
        <f t="shared" si="30"/>
        <v>0</v>
      </c>
      <c r="P671" s="16" t="e">
        <f>IF($C671&lt;16,MAX($E671:$G671)/($D671^0.727399687532279)*'Hintergrund Berechnung'!$I$3165,MAX($E671:$G671)/($D671^0.727399687532279)*'Hintergrund Berechnung'!$I$3166)</f>
        <v>#DIV/0!</v>
      </c>
      <c r="Q671" s="16" t="e">
        <f>IF($C671&lt;16,MAX($H671:$J671)/($D671^0.727399687532279)*'Hintergrund Berechnung'!$I$3165,MAX($H671:$J671)/($D671^0.727399687532279)*'Hintergrund Berechnung'!$I$3166)</f>
        <v>#DIV/0!</v>
      </c>
      <c r="R671" s="16" t="e">
        <f t="shared" si="31"/>
        <v>#DIV/0!</v>
      </c>
      <c r="S671" s="16" t="e">
        <f>ROUND(IF(C671&lt;16,$K671/($D671^0.515518364833551)*'Hintergrund Berechnung'!$K$3165,$K671/($D671^0.515518364833551)*'Hintergrund Berechnung'!$K$3166),0)</f>
        <v>#DIV/0!</v>
      </c>
      <c r="T671" s="16">
        <f>ROUND(IF(C671&lt;16,$L671*'Hintergrund Berechnung'!$L$3165,$L671*'Hintergrund Berechnung'!$L$3166),0)</f>
        <v>0</v>
      </c>
      <c r="U671" s="16">
        <f>ROUND(IF(C671&lt;16,IF(M671&gt;0,(25-$M671)*'Hintergrund Berechnung'!$M$3165,0),IF(M671&gt;0,(25-$M671)*'Hintergrund Berechnung'!$M$3166,0)),0)</f>
        <v>0</v>
      </c>
      <c r="V671" s="18" t="e">
        <f t="shared" si="32"/>
        <v>#DIV/0!</v>
      </c>
    </row>
    <row r="672" spans="15:22" x14ac:dyDescent="0.5">
      <c r="O672" s="16">
        <f t="shared" si="30"/>
        <v>0</v>
      </c>
      <c r="P672" s="16" t="e">
        <f>IF($C672&lt;16,MAX($E672:$G672)/($D672^0.727399687532279)*'Hintergrund Berechnung'!$I$3165,MAX($E672:$G672)/($D672^0.727399687532279)*'Hintergrund Berechnung'!$I$3166)</f>
        <v>#DIV/0!</v>
      </c>
      <c r="Q672" s="16" t="e">
        <f>IF($C672&lt;16,MAX($H672:$J672)/($D672^0.727399687532279)*'Hintergrund Berechnung'!$I$3165,MAX($H672:$J672)/($D672^0.727399687532279)*'Hintergrund Berechnung'!$I$3166)</f>
        <v>#DIV/0!</v>
      </c>
      <c r="R672" s="16" t="e">
        <f t="shared" si="31"/>
        <v>#DIV/0!</v>
      </c>
      <c r="S672" s="16" t="e">
        <f>ROUND(IF(C672&lt;16,$K672/($D672^0.515518364833551)*'Hintergrund Berechnung'!$K$3165,$K672/($D672^0.515518364833551)*'Hintergrund Berechnung'!$K$3166),0)</f>
        <v>#DIV/0!</v>
      </c>
      <c r="T672" s="16">
        <f>ROUND(IF(C672&lt;16,$L672*'Hintergrund Berechnung'!$L$3165,$L672*'Hintergrund Berechnung'!$L$3166),0)</f>
        <v>0</v>
      </c>
      <c r="U672" s="16">
        <f>ROUND(IF(C672&lt;16,IF(M672&gt;0,(25-$M672)*'Hintergrund Berechnung'!$M$3165,0),IF(M672&gt;0,(25-$M672)*'Hintergrund Berechnung'!$M$3166,0)),0)</f>
        <v>0</v>
      </c>
      <c r="V672" s="18" t="e">
        <f t="shared" si="32"/>
        <v>#DIV/0!</v>
      </c>
    </row>
    <row r="673" spans="15:22" x14ac:dyDescent="0.5">
      <c r="O673" s="16">
        <f t="shared" si="30"/>
        <v>0</v>
      </c>
      <c r="P673" s="16" t="e">
        <f>IF($C673&lt;16,MAX($E673:$G673)/($D673^0.727399687532279)*'Hintergrund Berechnung'!$I$3165,MAX($E673:$G673)/($D673^0.727399687532279)*'Hintergrund Berechnung'!$I$3166)</f>
        <v>#DIV/0!</v>
      </c>
      <c r="Q673" s="16" t="e">
        <f>IF($C673&lt;16,MAX($H673:$J673)/($D673^0.727399687532279)*'Hintergrund Berechnung'!$I$3165,MAX($H673:$J673)/($D673^0.727399687532279)*'Hintergrund Berechnung'!$I$3166)</f>
        <v>#DIV/0!</v>
      </c>
      <c r="R673" s="16" t="e">
        <f t="shared" si="31"/>
        <v>#DIV/0!</v>
      </c>
      <c r="S673" s="16" t="e">
        <f>ROUND(IF(C673&lt;16,$K673/($D673^0.515518364833551)*'Hintergrund Berechnung'!$K$3165,$K673/($D673^0.515518364833551)*'Hintergrund Berechnung'!$K$3166),0)</f>
        <v>#DIV/0!</v>
      </c>
      <c r="T673" s="16">
        <f>ROUND(IF(C673&lt;16,$L673*'Hintergrund Berechnung'!$L$3165,$L673*'Hintergrund Berechnung'!$L$3166),0)</f>
        <v>0</v>
      </c>
      <c r="U673" s="16">
        <f>ROUND(IF(C673&lt;16,IF(M673&gt;0,(25-$M673)*'Hintergrund Berechnung'!$M$3165,0),IF(M673&gt;0,(25-$M673)*'Hintergrund Berechnung'!$M$3166,0)),0)</f>
        <v>0</v>
      </c>
      <c r="V673" s="18" t="e">
        <f t="shared" si="32"/>
        <v>#DIV/0!</v>
      </c>
    </row>
    <row r="674" spans="15:22" x14ac:dyDescent="0.5">
      <c r="O674" s="16">
        <f t="shared" si="30"/>
        <v>0</v>
      </c>
      <c r="P674" s="16" t="e">
        <f>IF($C674&lt;16,MAX($E674:$G674)/($D674^0.727399687532279)*'Hintergrund Berechnung'!$I$3165,MAX($E674:$G674)/($D674^0.727399687532279)*'Hintergrund Berechnung'!$I$3166)</f>
        <v>#DIV/0!</v>
      </c>
      <c r="Q674" s="16" t="e">
        <f>IF($C674&lt;16,MAX($H674:$J674)/($D674^0.727399687532279)*'Hintergrund Berechnung'!$I$3165,MAX($H674:$J674)/($D674^0.727399687532279)*'Hintergrund Berechnung'!$I$3166)</f>
        <v>#DIV/0!</v>
      </c>
      <c r="R674" s="16" t="e">
        <f t="shared" si="31"/>
        <v>#DIV/0!</v>
      </c>
      <c r="S674" s="16" t="e">
        <f>ROUND(IF(C674&lt;16,$K674/($D674^0.515518364833551)*'Hintergrund Berechnung'!$K$3165,$K674/($D674^0.515518364833551)*'Hintergrund Berechnung'!$K$3166),0)</f>
        <v>#DIV/0!</v>
      </c>
      <c r="T674" s="16">
        <f>ROUND(IF(C674&lt;16,$L674*'Hintergrund Berechnung'!$L$3165,$L674*'Hintergrund Berechnung'!$L$3166),0)</f>
        <v>0</v>
      </c>
      <c r="U674" s="16">
        <f>ROUND(IF(C674&lt;16,IF(M674&gt;0,(25-$M674)*'Hintergrund Berechnung'!$M$3165,0),IF(M674&gt;0,(25-$M674)*'Hintergrund Berechnung'!$M$3166,0)),0)</f>
        <v>0</v>
      </c>
      <c r="V674" s="18" t="e">
        <f t="shared" si="32"/>
        <v>#DIV/0!</v>
      </c>
    </row>
    <row r="675" spans="15:22" x14ac:dyDescent="0.5">
      <c r="O675" s="16">
        <f t="shared" si="30"/>
        <v>0</v>
      </c>
      <c r="P675" s="16" t="e">
        <f>IF($C675&lt;16,MAX($E675:$G675)/($D675^0.727399687532279)*'Hintergrund Berechnung'!$I$3165,MAX($E675:$G675)/($D675^0.727399687532279)*'Hintergrund Berechnung'!$I$3166)</f>
        <v>#DIV/0!</v>
      </c>
      <c r="Q675" s="16" t="e">
        <f>IF($C675&lt;16,MAX($H675:$J675)/($D675^0.727399687532279)*'Hintergrund Berechnung'!$I$3165,MAX($H675:$J675)/($D675^0.727399687532279)*'Hintergrund Berechnung'!$I$3166)</f>
        <v>#DIV/0!</v>
      </c>
      <c r="R675" s="16" t="e">
        <f t="shared" si="31"/>
        <v>#DIV/0!</v>
      </c>
      <c r="S675" s="16" t="e">
        <f>ROUND(IF(C675&lt;16,$K675/($D675^0.515518364833551)*'Hintergrund Berechnung'!$K$3165,$K675/($D675^0.515518364833551)*'Hintergrund Berechnung'!$K$3166),0)</f>
        <v>#DIV/0!</v>
      </c>
      <c r="T675" s="16">
        <f>ROUND(IF(C675&lt;16,$L675*'Hintergrund Berechnung'!$L$3165,$L675*'Hintergrund Berechnung'!$L$3166),0)</f>
        <v>0</v>
      </c>
      <c r="U675" s="16">
        <f>ROUND(IF(C675&lt;16,IF(M675&gt;0,(25-$M675)*'Hintergrund Berechnung'!$M$3165,0),IF(M675&gt;0,(25-$M675)*'Hintergrund Berechnung'!$M$3166,0)),0)</f>
        <v>0</v>
      </c>
      <c r="V675" s="18" t="e">
        <f t="shared" si="32"/>
        <v>#DIV/0!</v>
      </c>
    </row>
    <row r="676" spans="15:22" x14ac:dyDescent="0.5">
      <c r="O676" s="16">
        <f t="shared" si="30"/>
        <v>0</v>
      </c>
      <c r="P676" s="16" t="e">
        <f>IF($C676&lt;16,MAX($E676:$G676)/($D676^0.727399687532279)*'Hintergrund Berechnung'!$I$3165,MAX($E676:$G676)/($D676^0.727399687532279)*'Hintergrund Berechnung'!$I$3166)</f>
        <v>#DIV/0!</v>
      </c>
      <c r="Q676" s="16" t="e">
        <f>IF($C676&lt;16,MAX($H676:$J676)/($D676^0.727399687532279)*'Hintergrund Berechnung'!$I$3165,MAX($H676:$J676)/($D676^0.727399687532279)*'Hintergrund Berechnung'!$I$3166)</f>
        <v>#DIV/0!</v>
      </c>
      <c r="R676" s="16" t="e">
        <f t="shared" si="31"/>
        <v>#DIV/0!</v>
      </c>
      <c r="S676" s="16" t="e">
        <f>ROUND(IF(C676&lt;16,$K676/($D676^0.515518364833551)*'Hintergrund Berechnung'!$K$3165,$K676/($D676^0.515518364833551)*'Hintergrund Berechnung'!$K$3166),0)</f>
        <v>#DIV/0!</v>
      </c>
      <c r="T676" s="16">
        <f>ROUND(IF(C676&lt;16,$L676*'Hintergrund Berechnung'!$L$3165,$L676*'Hintergrund Berechnung'!$L$3166),0)</f>
        <v>0</v>
      </c>
      <c r="U676" s="16">
        <f>ROUND(IF(C676&lt;16,IF(M676&gt;0,(25-$M676)*'Hintergrund Berechnung'!$M$3165,0),IF(M676&gt;0,(25-$M676)*'Hintergrund Berechnung'!$M$3166,0)),0)</f>
        <v>0</v>
      </c>
      <c r="V676" s="18" t="e">
        <f t="shared" si="32"/>
        <v>#DIV/0!</v>
      </c>
    </row>
    <row r="677" spans="15:22" x14ac:dyDescent="0.5">
      <c r="O677" s="16">
        <f t="shared" si="30"/>
        <v>0</v>
      </c>
      <c r="P677" s="16" t="e">
        <f>IF($C677&lt;16,MAX($E677:$G677)/($D677^0.727399687532279)*'Hintergrund Berechnung'!$I$3165,MAX($E677:$G677)/($D677^0.727399687532279)*'Hintergrund Berechnung'!$I$3166)</f>
        <v>#DIV/0!</v>
      </c>
      <c r="Q677" s="16" t="e">
        <f>IF($C677&lt;16,MAX($H677:$J677)/($D677^0.727399687532279)*'Hintergrund Berechnung'!$I$3165,MAX($H677:$J677)/($D677^0.727399687532279)*'Hintergrund Berechnung'!$I$3166)</f>
        <v>#DIV/0!</v>
      </c>
      <c r="R677" s="16" t="e">
        <f t="shared" si="31"/>
        <v>#DIV/0!</v>
      </c>
      <c r="S677" s="16" t="e">
        <f>ROUND(IF(C677&lt;16,$K677/($D677^0.515518364833551)*'Hintergrund Berechnung'!$K$3165,$K677/($D677^0.515518364833551)*'Hintergrund Berechnung'!$K$3166),0)</f>
        <v>#DIV/0!</v>
      </c>
      <c r="T677" s="16">
        <f>ROUND(IF(C677&lt;16,$L677*'Hintergrund Berechnung'!$L$3165,$L677*'Hintergrund Berechnung'!$L$3166),0)</f>
        <v>0</v>
      </c>
      <c r="U677" s="16">
        <f>ROUND(IF(C677&lt;16,IF(M677&gt;0,(25-$M677)*'Hintergrund Berechnung'!$M$3165,0),IF(M677&gt;0,(25-$M677)*'Hintergrund Berechnung'!$M$3166,0)),0)</f>
        <v>0</v>
      </c>
      <c r="V677" s="18" t="e">
        <f t="shared" si="32"/>
        <v>#DIV/0!</v>
      </c>
    </row>
    <row r="678" spans="15:22" x14ac:dyDescent="0.5">
      <c r="O678" s="16">
        <f t="shared" si="30"/>
        <v>0</v>
      </c>
      <c r="P678" s="16" t="e">
        <f>IF($C678&lt;16,MAX($E678:$G678)/($D678^0.727399687532279)*'Hintergrund Berechnung'!$I$3165,MAX($E678:$G678)/($D678^0.727399687532279)*'Hintergrund Berechnung'!$I$3166)</f>
        <v>#DIV/0!</v>
      </c>
      <c r="Q678" s="16" t="e">
        <f>IF($C678&lt;16,MAX($H678:$J678)/($D678^0.727399687532279)*'Hintergrund Berechnung'!$I$3165,MAX($H678:$J678)/($D678^0.727399687532279)*'Hintergrund Berechnung'!$I$3166)</f>
        <v>#DIV/0!</v>
      </c>
      <c r="R678" s="16" t="e">
        <f t="shared" si="31"/>
        <v>#DIV/0!</v>
      </c>
      <c r="S678" s="16" t="e">
        <f>ROUND(IF(C678&lt;16,$K678/($D678^0.515518364833551)*'Hintergrund Berechnung'!$K$3165,$K678/($D678^0.515518364833551)*'Hintergrund Berechnung'!$K$3166),0)</f>
        <v>#DIV/0!</v>
      </c>
      <c r="T678" s="16">
        <f>ROUND(IF(C678&lt;16,$L678*'Hintergrund Berechnung'!$L$3165,$L678*'Hintergrund Berechnung'!$L$3166),0)</f>
        <v>0</v>
      </c>
      <c r="U678" s="16">
        <f>ROUND(IF(C678&lt;16,IF(M678&gt;0,(25-$M678)*'Hintergrund Berechnung'!$M$3165,0),IF(M678&gt;0,(25-$M678)*'Hintergrund Berechnung'!$M$3166,0)),0)</f>
        <v>0</v>
      </c>
      <c r="V678" s="18" t="e">
        <f t="shared" si="32"/>
        <v>#DIV/0!</v>
      </c>
    </row>
    <row r="679" spans="15:22" x14ac:dyDescent="0.5">
      <c r="O679" s="16">
        <f t="shared" si="30"/>
        <v>0</v>
      </c>
      <c r="P679" s="16" t="e">
        <f>IF($C679&lt;16,MAX($E679:$G679)/($D679^0.727399687532279)*'Hintergrund Berechnung'!$I$3165,MAX($E679:$G679)/($D679^0.727399687532279)*'Hintergrund Berechnung'!$I$3166)</f>
        <v>#DIV/0!</v>
      </c>
      <c r="Q679" s="16" t="e">
        <f>IF($C679&lt;16,MAX($H679:$J679)/($D679^0.727399687532279)*'Hintergrund Berechnung'!$I$3165,MAX($H679:$J679)/($D679^0.727399687532279)*'Hintergrund Berechnung'!$I$3166)</f>
        <v>#DIV/0!</v>
      </c>
      <c r="R679" s="16" t="e">
        <f t="shared" si="31"/>
        <v>#DIV/0!</v>
      </c>
      <c r="S679" s="16" t="e">
        <f>ROUND(IF(C679&lt;16,$K679/($D679^0.515518364833551)*'Hintergrund Berechnung'!$K$3165,$K679/($D679^0.515518364833551)*'Hintergrund Berechnung'!$K$3166),0)</f>
        <v>#DIV/0!</v>
      </c>
      <c r="T679" s="16">
        <f>ROUND(IF(C679&lt;16,$L679*'Hintergrund Berechnung'!$L$3165,$L679*'Hintergrund Berechnung'!$L$3166),0)</f>
        <v>0</v>
      </c>
      <c r="U679" s="16">
        <f>ROUND(IF(C679&lt;16,IF(M679&gt;0,(25-$M679)*'Hintergrund Berechnung'!$M$3165,0),IF(M679&gt;0,(25-$M679)*'Hintergrund Berechnung'!$M$3166,0)),0)</f>
        <v>0</v>
      </c>
      <c r="V679" s="18" t="e">
        <f t="shared" si="32"/>
        <v>#DIV/0!</v>
      </c>
    </row>
    <row r="680" spans="15:22" x14ac:dyDescent="0.5">
      <c r="O680" s="16">
        <f t="shared" si="30"/>
        <v>0</v>
      </c>
      <c r="P680" s="16" t="e">
        <f>IF($C680&lt;16,MAX($E680:$G680)/($D680^0.727399687532279)*'Hintergrund Berechnung'!$I$3165,MAX($E680:$G680)/($D680^0.727399687532279)*'Hintergrund Berechnung'!$I$3166)</f>
        <v>#DIV/0!</v>
      </c>
      <c r="Q680" s="16" t="e">
        <f>IF($C680&lt;16,MAX($H680:$J680)/($D680^0.727399687532279)*'Hintergrund Berechnung'!$I$3165,MAX($H680:$J680)/($D680^0.727399687532279)*'Hintergrund Berechnung'!$I$3166)</f>
        <v>#DIV/0!</v>
      </c>
      <c r="R680" s="16" t="e">
        <f t="shared" si="31"/>
        <v>#DIV/0!</v>
      </c>
      <c r="S680" s="16" t="e">
        <f>ROUND(IF(C680&lt;16,$K680/($D680^0.515518364833551)*'Hintergrund Berechnung'!$K$3165,$K680/($D680^0.515518364833551)*'Hintergrund Berechnung'!$K$3166),0)</f>
        <v>#DIV/0!</v>
      </c>
      <c r="T680" s="16">
        <f>ROUND(IF(C680&lt;16,$L680*'Hintergrund Berechnung'!$L$3165,$L680*'Hintergrund Berechnung'!$L$3166),0)</f>
        <v>0</v>
      </c>
      <c r="U680" s="16">
        <f>ROUND(IF(C680&lt;16,IF(M680&gt;0,(25-$M680)*'Hintergrund Berechnung'!$M$3165,0),IF(M680&gt;0,(25-$M680)*'Hintergrund Berechnung'!$M$3166,0)),0)</f>
        <v>0</v>
      </c>
      <c r="V680" s="18" t="e">
        <f t="shared" si="32"/>
        <v>#DIV/0!</v>
      </c>
    </row>
    <row r="681" spans="15:22" x14ac:dyDescent="0.5">
      <c r="O681" s="16">
        <f t="shared" si="30"/>
        <v>0</v>
      </c>
      <c r="P681" s="16" t="e">
        <f>IF($C681&lt;16,MAX($E681:$G681)/($D681^0.727399687532279)*'Hintergrund Berechnung'!$I$3165,MAX($E681:$G681)/($D681^0.727399687532279)*'Hintergrund Berechnung'!$I$3166)</f>
        <v>#DIV/0!</v>
      </c>
      <c r="Q681" s="16" t="e">
        <f>IF($C681&lt;16,MAX($H681:$J681)/($D681^0.727399687532279)*'Hintergrund Berechnung'!$I$3165,MAX($H681:$J681)/($D681^0.727399687532279)*'Hintergrund Berechnung'!$I$3166)</f>
        <v>#DIV/0!</v>
      </c>
      <c r="R681" s="16" t="e">
        <f t="shared" si="31"/>
        <v>#DIV/0!</v>
      </c>
      <c r="S681" s="16" t="e">
        <f>ROUND(IF(C681&lt;16,$K681/($D681^0.515518364833551)*'Hintergrund Berechnung'!$K$3165,$K681/($D681^0.515518364833551)*'Hintergrund Berechnung'!$K$3166),0)</f>
        <v>#DIV/0!</v>
      </c>
      <c r="T681" s="16">
        <f>ROUND(IF(C681&lt;16,$L681*'Hintergrund Berechnung'!$L$3165,$L681*'Hintergrund Berechnung'!$L$3166),0)</f>
        <v>0</v>
      </c>
      <c r="U681" s="16">
        <f>ROUND(IF(C681&lt;16,IF(M681&gt;0,(25-$M681)*'Hintergrund Berechnung'!$M$3165,0),IF(M681&gt;0,(25-$M681)*'Hintergrund Berechnung'!$M$3166,0)),0)</f>
        <v>0</v>
      </c>
      <c r="V681" s="18" t="e">
        <f t="shared" si="32"/>
        <v>#DIV/0!</v>
      </c>
    </row>
    <row r="682" spans="15:22" x14ac:dyDescent="0.5">
      <c r="O682" s="16">
        <f t="shared" si="30"/>
        <v>0</v>
      </c>
      <c r="P682" s="16" t="e">
        <f>IF($C682&lt;16,MAX($E682:$G682)/($D682^0.727399687532279)*'Hintergrund Berechnung'!$I$3165,MAX($E682:$G682)/($D682^0.727399687532279)*'Hintergrund Berechnung'!$I$3166)</f>
        <v>#DIV/0!</v>
      </c>
      <c r="Q682" s="16" t="e">
        <f>IF($C682&lt;16,MAX($H682:$J682)/($D682^0.727399687532279)*'Hintergrund Berechnung'!$I$3165,MAX($H682:$J682)/($D682^0.727399687532279)*'Hintergrund Berechnung'!$I$3166)</f>
        <v>#DIV/0!</v>
      </c>
      <c r="R682" s="16" t="e">
        <f t="shared" si="31"/>
        <v>#DIV/0!</v>
      </c>
      <c r="S682" s="16" t="e">
        <f>ROUND(IF(C682&lt;16,$K682/($D682^0.515518364833551)*'Hintergrund Berechnung'!$K$3165,$K682/($D682^0.515518364833551)*'Hintergrund Berechnung'!$K$3166),0)</f>
        <v>#DIV/0!</v>
      </c>
      <c r="T682" s="16">
        <f>ROUND(IF(C682&lt;16,$L682*'Hintergrund Berechnung'!$L$3165,$L682*'Hintergrund Berechnung'!$L$3166),0)</f>
        <v>0</v>
      </c>
      <c r="U682" s="16">
        <f>ROUND(IF(C682&lt;16,IF(M682&gt;0,(25-$M682)*'Hintergrund Berechnung'!$M$3165,0),IF(M682&gt;0,(25-$M682)*'Hintergrund Berechnung'!$M$3166,0)),0)</f>
        <v>0</v>
      </c>
      <c r="V682" s="18" t="e">
        <f t="shared" si="32"/>
        <v>#DIV/0!</v>
      </c>
    </row>
    <row r="683" spans="15:22" x14ac:dyDescent="0.5">
      <c r="O683" s="16">
        <f t="shared" si="30"/>
        <v>0</v>
      </c>
      <c r="P683" s="16" t="e">
        <f>IF($C683&lt;16,MAX($E683:$G683)/($D683^0.727399687532279)*'Hintergrund Berechnung'!$I$3165,MAX($E683:$G683)/($D683^0.727399687532279)*'Hintergrund Berechnung'!$I$3166)</f>
        <v>#DIV/0!</v>
      </c>
      <c r="Q683" s="16" t="e">
        <f>IF($C683&lt;16,MAX($H683:$J683)/($D683^0.727399687532279)*'Hintergrund Berechnung'!$I$3165,MAX($H683:$J683)/($D683^0.727399687532279)*'Hintergrund Berechnung'!$I$3166)</f>
        <v>#DIV/0!</v>
      </c>
      <c r="R683" s="16" t="e">
        <f t="shared" si="31"/>
        <v>#DIV/0!</v>
      </c>
      <c r="S683" s="16" t="e">
        <f>ROUND(IF(C683&lt;16,$K683/($D683^0.515518364833551)*'Hintergrund Berechnung'!$K$3165,$K683/($D683^0.515518364833551)*'Hintergrund Berechnung'!$K$3166),0)</f>
        <v>#DIV/0!</v>
      </c>
      <c r="T683" s="16">
        <f>ROUND(IF(C683&lt;16,$L683*'Hintergrund Berechnung'!$L$3165,$L683*'Hintergrund Berechnung'!$L$3166),0)</f>
        <v>0</v>
      </c>
      <c r="U683" s="16">
        <f>ROUND(IF(C683&lt;16,IF(M683&gt;0,(25-$M683)*'Hintergrund Berechnung'!$M$3165,0),IF(M683&gt;0,(25-$M683)*'Hintergrund Berechnung'!$M$3166,0)),0)</f>
        <v>0</v>
      </c>
      <c r="V683" s="18" t="e">
        <f t="shared" si="32"/>
        <v>#DIV/0!</v>
      </c>
    </row>
    <row r="684" spans="15:22" x14ac:dyDescent="0.5">
      <c r="O684" s="16">
        <f t="shared" si="30"/>
        <v>0</v>
      </c>
      <c r="P684" s="16" t="e">
        <f>IF($C684&lt;16,MAX($E684:$G684)/($D684^0.727399687532279)*'Hintergrund Berechnung'!$I$3165,MAX($E684:$G684)/($D684^0.727399687532279)*'Hintergrund Berechnung'!$I$3166)</f>
        <v>#DIV/0!</v>
      </c>
      <c r="Q684" s="16" t="e">
        <f>IF($C684&lt;16,MAX($H684:$J684)/($D684^0.727399687532279)*'Hintergrund Berechnung'!$I$3165,MAX($H684:$J684)/($D684^0.727399687532279)*'Hintergrund Berechnung'!$I$3166)</f>
        <v>#DIV/0!</v>
      </c>
      <c r="R684" s="16" t="e">
        <f t="shared" si="31"/>
        <v>#DIV/0!</v>
      </c>
      <c r="S684" s="16" t="e">
        <f>ROUND(IF(C684&lt;16,$K684/($D684^0.515518364833551)*'Hintergrund Berechnung'!$K$3165,$K684/($D684^0.515518364833551)*'Hintergrund Berechnung'!$K$3166),0)</f>
        <v>#DIV/0!</v>
      </c>
      <c r="T684" s="16">
        <f>ROUND(IF(C684&lt;16,$L684*'Hintergrund Berechnung'!$L$3165,$L684*'Hintergrund Berechnung'!$L$3166),0)</f>
        <v>0</v>
      </c>
      <c r="U684" s="16">
        <f>ROUND(IF(C684&lt;16,IF(M684&gt;0,(25-$M684)*'Hintergrund Berechnung'!$M$3165,0),IF(M684&gt;0,(25-$M684)*'Hintergrund Berechnung'!$M$3166,0)),0)</f>
        <v>0</v>
      </c>
      <c r="V684" s="18" t="e">
        <f t="shared" si="32"/>
        <v>#DIV/0!</v>
      </c>
    </row>
    <row r="685" spans="15:22" x14ac:dyDescent="0.5">
      <c r="O685" s="16">
        <f t="shared" si="30"/>
        <v>0</v>
      </c>
      <c r="P685" s="16" t="e">
        <f>IF($C685&lt;16,MAX($E685:$G685)/($D685^0.727399687532279)*'Hintergrund Berechnung'!$I$3165,MAX($E685:$G685)/($D685^0.727399687532279)*'Hintergrund Berechnung'!$I$3166)</f>
        <v>#DIV/0!</v>
      </c>
      <c r="Q685" s="16" t="e">
        <f>IF($C685&lt;16,MAX($H685:$J685)/($D685^0.727399687532279)*'Hintergrund Berechnung'!$I$3165,MAX($H685:$J685)/($D685^0.727399687532279)*'Hintergrund Berechnung'!$I$3166)</f>
        <v>#DIV/0!</v>
      </c>
      <c r="R685" s="16" t="e">
        <f t="shared" si="31"/>
        <v>#DIV/0!</v>
      </c>
      <c r="S685" s="16" t="e">
        <f>ROUND(IF(C685&lt;16,$K685/($D685^0.515518364833551)*'Hintergrund Berechnung'!$K$3165,$K685/($D685^0.515518364833551)*'Hintergrund Berechnung'!$K$3166),0)</f>
        <v>#DIV/0!</v>
      </c>
      <c r="T685" s="16">
        <f>ROUND(IF(C685&lt;16,$L685*'Hintergrund Berechnung'!$L$3165,$L685*'Hintergrund Berechnung'!$L$3166),0)</f>
        <v>0</v>
      </c>
      <c r="U685" s="16">
        <f>ROUND(IF(C685&lt;16,IF(M685&gt;0,(25-$M685)*'Hintergrund Berechnung'!$M$3165,0),IF(M685&gt;0,(25-$M685)*'Hintergrund Berechnung'!$M$3166,0)),0)</f>
        <v>0</v>
      </c>
      <c r="V685" s="18" t="e">
        <f t="shared" si="32"/>
        <v>#DIV/0!</v>
      </c>
    </row>
    <row r="686" spans="15:22" x14ac:dyDescent="0.5">
      <c r="O686" s="16">
        <f t="shared" si="30"/>
        <v>0</v>
      </c>
      <c r="P686" s="16" t="e">
        <f>IF($C686&lt;16,MAX($E686:$G686)/($D686^0.727399687532279)*'Hintergrund Berechnung'!$I$3165,MAX($E686:$G686)/($D686^0.727399687532279)*'Hintergrund Berechnung'!$I$3166)</f>
        <v>#DIV/0!</v>
      </c>
      <c r="Q686" s="16" t="e">
        <f>IF($C686&lt;16,MAX($H686:$J686)/($D686^0.727399687532279)*'Hintergrund Berechnung'!$I$3165,MAX($H686:$J686)/($D686^0.727399687532279)*'Hintergrund Berechnung'!$I$3166)</f>
        <v>#DIV/0!</v>
      </c>
      <c r="R686" s="16" t="e">
        <f t="shared" si="31"/>
        <v>#DIV/0!</v>
      </c>
      <c r="S686" s="16" t="e">
        <f>ROUND(IF(C686&lt;16,$K686/($D686^0.515518364833551)*'Hintergrund Berechnung'!$K$3165,$K686/($D686^0.515518364833551)*'Hintergrund Berechnung'!$K$3166),0)</f>
        <v>#DIV/0!</v>
      </c>
      <c r="T686" s="16">
        <f>ROUND(IF(C686&lt;16,$L686*'Hintergrund Berechnung'!$L$3165,$L686*'Hintergrund Berechnung'!$L$3166),0)</f>
        <v>0</v>
      </c>
      <c r="U686" s="16">
        <f>ROUND(IF(C686&lt;16,IF(M686&gt;0,(25-$M686)*'Hintergrund Berechnung'!$M$3165,0),IF(M686&gt;0,(25-$M686)*'Hintergrund Berechnung'!$M$3166,0)),0)</f>
        <v>0</v>
      </c>
      <c r="V686" s="18" t="e">
        <f t="shared" si="32"/>
        <v>#DIV/0!</v>
      </c>
    </row>
    <row r="687" spans="15:22" x14ac:dyDescent="0.5">
      <c r="O687" s="16">
        <f t="shared" si="30"/>
        <v>0</v>
      </c>
      <c r="P687" s="16" t="e">
        <f>IF($C687&lt;16,MAX($E687:$G687)/($D687^0.727399687532279)*'Hintergrund Berechnung'!$I$3165,MAX($E687:$G687)/($D687^0.727399687532279)*'Hintergrund Berechnung'!$I$3166)</f>
        <v>#DIV/0!</v>
      </c>
      <c r="Q687" s="16" t="e">
        <f>IF($C687&lt;16,MAX($H687:$J687)/($D687^0.727399687532279)*'Hintergrund Berechnung'!$I$3165,MAX($H687:$J687)/($D687^0.727399687532279)*'Hintergrund Berechnung'!$I$3166)</f>
        <v>#DIV/0!</v>
      </c>
      <c r="R687" s="16" t="e">
        <f t="shared" si="31"/>
        <v>#DIV/0!</v>
      </c>
      <c r="S687" s="16" t="e">
        <f>ROUND(IF(C687&lt;16,$K687/($D687^0.515518364833551)*'Hintergrund Berechnung'!$K$3165,$K687/($D687^0.515518364833551)*'Hintergrund Berechnung'!$K$3166),0)</f>
        <v>#DIV/0!</v>
      </c>
      <c r="T687" s="16">
        <f>ROUND(IF(C687&lt;16,$L687*'Hintergrund Berechnung'!$L$3165,$L687*'Hintergrund Berechnung'!$L$3166),0)</f>
        <v>0</v>
      </c>
      <c r="U687" s="16">
        <f>ROUND(IF(C687&lt;16,IF(M687&gt;0,(25-$M687)*'Hintergrund Berechnung'!$M$3165,0),IF(M687&gt;0,(25-$M687)*'Hintergrund Berechnung'!$M$3166,0)),0)</f>
        <v>0</v>
      </c>
      <c r="V687" s="18" t="e">
        <f t="shared" si="32"/>
        <v>#DIV/0!</v>
      </c>
    </row>
    <row r="688" spans="15:22" x14ac:dyDescent="0.5">
      <c r="O688" s="16">
        <f t="shared" si="30"/>
        <v>0</v>
      </c>
      <c r="P688" s="16" t="e">
        <f>IF($C688&lt;16,MAX($E688:$G688)/($D688^0.727399687532279)*'Hintergrund Berechnung'!$I$3165,MAX($E688:$G688)/($D688^0.727399687532279)*'Hintergrund Berechnung'!$I$3166)</f>
        <v>#DIV/0!</v>
      </c>
      <c r="Q688" s="16" t="e">
        <f>IF($C688&lt;16,MAX($H688:$J688)/($D688^0.727399687532279)*'Hintergrund Berechnung'!$I$3165,MAX($H688:$J688)/($D688^0.727399687532279)*'Hintergrund Berechnung'!$I$3166)</f>
        <v>#DIV/0!</v>
      </c>
      <c r="R688" s="16" t="e">
        <f t="shared" si="31"/>
        <v>#DIV/0!</v>
      </c>
      <c r="S688" s="16" t="e">
        <f>ROUND(IF(C688&lt;16,$K688/($D688^0.515518364833551)*'Hintergrund Berechnung'!$K$3165,$K688/($D688^0.515518364833551)*'Hintergrund Berechnung'!$K$3166),0)</f>
        <v>#DIV/0!</v>
      </c>
      <c r="T688" s="16">
        <f>ROUND(IF(C688&lt;16,$L688*'Hintergrund Berechnung'!$L$3165,$L688*'Hintergrund Berechnung'!$L$3166),0)</f>
        <v>0</v>
      </c>
      <c r="U688" s="16">
        <f>ROUND(IF(C688&lt;16,IF(M688&gt;0,(25-$M688)*'Hintergrund Berechnung'!$M$3165,0),IF(M688&gt;0,(25-$M688)*'Hintergrund Berechnung'!$M$3166,0)),0)</f>
        <v>0</v>
      </c>
      <c r="V688" s="18" t="e">
        <f t="shared" si="32"/>
        <v>#DIV/0!</v>
      </c>
    </row>
    <row r="689" spans="15:22" x14ac:dyDescent="0.5">
      <c r="O689" s="16">
        <f t="shared" si="30"/>
        <v>0</v>
      </c>
      <c r="P689" s="16" t="e">
        <f>IF($C689&lt;16,MAX($E689:$G689)/($D689^0.727399687532279)*'Hintergrund Berechnung'!$I$3165,MAX($E689:$G689)/($D689^0.727399687532279)*'Hintergrund Berechnung'!$I$3166)</f>
        <v>#DIV/0!</v>
      </c>
      <c r="Q689" s="16" t="e">
        <f>IF($C689&lt;16,MAX($H689:$J689)/($D689^0.727399687532279)*'Hintergrund Berechnung'!$I$3165,MAX($H689:$J689)/($D689^0.727399687532279)*'Hintergrund Berechnung'!$I$3166)</f>
        <v>#DIV/0!</v>
      </c>
      <c r="R689" s="16" t="e">
        <f t="shared" si="31"/>
        <v>#DIV/0!</v>
      </c>
      <c r="S689" s="16" t="e">
        <f>ROUND(IF(C689&lt;16,$K689/($D689^0.515518364833551)*'Hintergrund Berechnung'!$K$3165,$K689/($D689^0.515518364833551)*'Hintergrund Berechnung'!$K$3166),0)</f>
        <v>#DIV/0!</v>
      </c>
      <c r="T689" s="16">
        <f>ROUND(IF(C689&lt;16,$L689*'Hintergrund Berechnung'!$L$3165,$L689*'Hintergrund Berechnung'!$L$3166),0)</f>
        <v>0</v>
      </c>
      <c r="U689" s="16">
        <f>ROUND(IF(C689&lt;16,IF(M689&gt;0,(25-$M689)*'Hintergrund Berechnung'!$M$3165,0),IF(M689&gt;0,(25-$M689)*'Hintergrund Berechnung'!$M$3166,0)),0)</f>
        <v>0</v>
      </c>
      <c r="V689" s="18" t="e">
        <f t="shared" si="32"/>
        <v>#DIV/0!</v>
      </c>
    </row>
    <row r="690" spans="15:22" x14ac:dyDescent="0.5">
      <c r="O690" s="16">
        <f t="shared" si="30"/>
        <v>0</v>
      </c>
      <c r="P690" s="16" t="e">
        <f>IF($C690&lt;16,MAX($E690:$G690)/($D690^0.727399687532279)*'Hintergrund Berechnung'!$I$3165,MAX($E690:$G690)/($D690^0.727399687532279)*'Hintergrund Berechnung'!$I$3166)</f>
        <v>#DIV/0!</v>
      </c>
      <c r="Q690" s="16" t="e">
        <f>IF($C690&lt;16,MAX($H690:$J690)/($D690^0.727399687532279)*'Hintergrund Berechnung'!$I$3165,MAX($H690:$J690)/($D690^0.727399687532279)*'Hintergrund Berechnung'!$I$3166)</f>
        <v>#DIV/0!</v>
      </c>
      <c r="R690" s="16" t="e">
        <f t="shared" si="31"/>
        <v>#DIV/0!</v>
      </c>
      <c r="S690" s="16" t="e">
        <f>ROUND(IF(C690&lt;16,$K690/($D690^0.515518364833551)*'Hintergrund Berechnung'!$K$3165,$K690/($D690^0.515518364833551)*'Hintergrund Berechnung'!$K$3166),0)</f>
        <v>#DIV/0!</v>
      </c>
      <c r="T690" s="16">
        <f>ROUND(IF(C690&lt;16,$L690*'Hintergrund Berechnung'!$L$3165,$L690*'Hintergrund Berechnung'!$L$3166),0)</f>
        <v>0</v>
      </c>
      <c r="U690" s="16">
        <f>ROUND(IF(C690&lt;16,IF(M690&gt;0,(25-$M690)*'Hintergrund Berechnung'!$M$3165,0),IF(M690&gt;0,(25-$M690)*'Hintergrund Berechnung'!$M$3166,0)),0)</f>
        <v>0</v>
      </c>
      <c r="V690" s="18" t="e">
        <f t="shared" si="32"/>
        <v>#DIV/0!</v>
      </c>
    </row>
    <row r="691" spans="15:22" x14ac:dyDescent="0.5">
      <c r="O691" s="16">
        <f t="shared" si="30"/>
        <v>0</v>
      </c>
      <c r="P691" s="16" t="e">
        <f>IF($C691&lt;16,MAX($E691:$G691)/($D691^0.727399687532279)*'Hintergrund Berechnung'!$I$3165,MAX($E691:$G691)/($D691^0.727399687532279)*'Hintergrund Berechnung'!$I$3166)</f>
        <v>#DIV/0!</v>
      </c>
      <c r="Q691" s="16" t="e">
        <f>IF($C691&lt;16,MAX($H691:$J691)/($D691^0.727399687532279)*'Hintergrund Berechnung'!$I$3165,MAX($H691:$J691)/($D691^0.727399687532279)*'Hintergrund Berechnung'!$I$3166)</f>
        <v>#DIV/0!</v>
      </c>
      <c r="R691" s="16" t="e">
        <f t="shared" si="31"/>
        <v>#DIV/0!</v>
      </c>
      <c r="S691" s="16" t="e">
        <f>ROUND(IF(C691&lt;16,$K691/($D691^0.515518364833551)*'Hintergrund Berechnung'!$K$3165,$K691/($D691^0.515518364833551)*'Hintergrund Berechnung'!$K$3166),0)</f>
        <v>#DIV/0!</v>
      </c>
      <c r="T691" s="16">
        <f>ROUND(IF(C691&lt;16,$L691*'Hintergrund Berechnung'!$L$3165,$L691*'Hintergrund Berechnung'!$L$3166),0)</f>
        <v>0</v>
      </c>
      <c r="U691" s="16">
        <f>ROUND(IF(C691&lt;16,IF(M691&gt;0,(25-$M691)*'Hintergrund Berechnung'!$M$3165,0),IF(M691&gt;0,(25-$M691)*'Hintergrund Berechnung'!$M$3166,0)),0)</f>
        <v>0</v>
      </c>
      <c r="V691" s="18" t="e">
        <f t="shared" si="32"/>
        <v>#DIV/0!</v>
      </c>
    </row>
    <row r="692" spans="15:22" x14ac:dyDescent="0.5">
      <c r="O692" s="16">
        <f t="shared" si="30"/>
        <v>0</v>
      </c>
      <c r="P692" s="16" t="e">
        <f>IF($C692&lt;16,MAX($E692:$G692)/($D692^0.727399687532279)*'Hintergrund Berechnung'!$I$3165,MAX($E692:$G692)/($D692^0.727399687532279)*'Hintergrund Berechnung'!$I$3166)</f>
        <v>#DIV/0!</v>
      </c>
      <c r="Q692" s="16" t="e">
        <f>IF($C692&lt;16,MAX($H692:$J692)/($D692^0.727399687532279)*'Hintergrund Berechnung'!$I$3165,MAX($H692:$J692)/($D692^0.727399687532279)*'Hintergrund Berechnung'!$I$3166)</f>
        <v>#DIV/0!</v>
      </c>
      <c r="R692" s="16" t="e">
        <f t="shared" si="31"/>
        <v>#DIV/0!</v>
      </c>
      <c r="S692" s="16" t="e">
        <f>ROUND(IF(C692&lt;16,$K692/($D692^0.515518364833551)*'Hintergrund Berechnung'!$K$3165,$K692/($D692^0.515518364833551)*'Hintergrund Berechnung'!$K$3166),0)</f>
        <v>#DIV/0!</v>
      </c>
      <c r="T692" s="16">
        <f>ROUND(IF(C692&lt;16,$L692*'Hintergrund Berechnung'!$L$3165,$L692*'Hintergrund Berechnung'!$L$3166),0)</f>
        <v>0</v>
      </c>
      <c r="U692" s="16">
        <f>ROUND(IF(C692&lt;16,IF(M692&gt;0,(25-$M692)*'Hintergrund Berechnung'!$M$3165,0),IF(M692&gt;0,(25-$M692)*'Hintergrund Berechnung'!$M$3166,0)),0)</f>
        <v>0</v>
      </c>
      <c r="V692" s="18" t="e">
        <f t="shared" si="32"/>
        <v>#DIV/0!</v>
      </c>
    </row>
    <row r="693" spans="15:22" x14ac:dyDescent="0.5">
      <c r="O693" s="16">
        <f t="shared" si="30"/>
        <v>0</v>
      </c>
      <c r="P693" s="16" t="e">
        <f>IF($C693&lt;16,MAX($E693:$G693)/($D693^0.727399687532279)*'Hintergrund Berechnung'!$I$3165,MAX($E693:$G693)/($D693^0.727399687532279)*'Hintergrund Berechnung'!$I$3166)</f>
        <v>#DIV/0!</v>
      </c>
      <c r="Q693" s="16" t="e">
        <f>IF($C693&lt;16,MAX($H693:$J693)/($D693^0.727399687532279)*'Hintergrund Berechnung'!$I$3165,MAX($H693:$J693)/($D693^0.727399687532279)*'Hintergrund Berechnung'!$I$3166)</f>
        <v>#DIV/0!</v>
      </c>
      <c r="R693" s="16" t="e">
        <f t="shared" si="31"/>
        <v>#DIV/0!</v>
      </c>
      <c r="S693" s="16" t="e">
        <f>ROUND(IF(C693&lt;16,$K693/($D693^0.515518364833551)*'Hintergrund Berechnung'!$K$3165,$K693/($D693^0.515518364833551)*'Hintergrund Berechnung'!$K$3166),0)</f>
        <v>#DIV/0!</v>
      </c>
      <c r="T693" s="16">
        <f>ROUND(IF(C693&lt;16,$L693*'Hintergrund Berechnung'!$L$3165,$L693*'Hintergrund Berechnung'!$L$3166),0)</f>
        <v>0</v>
      </c>
      <c r="U693" s="16">
        <f>ROUND(IF(C693&lt;16,IF(M693&gt;0,(25-$M693)*'Hintergrund Berechnung'!$M$3165,0),IF(M693&gt;0,(25-$M693)*'Hintergrund Berechnung'!$M$3166,0)),0)</f>
        <v>0</v>
      </c>
      <c r="V693" s="18" t="e">
        <f t="shared" si="32"/>
        <v>#DIV/0!</v>
      </c>
    </row>
    <row r="694" spans="15:22" x14ac:dyDescent="0.5">
      <c r="O694" s="16">
        <f t="shared" si="30"/>
        <v>0</v>
      </c>
      <c r="P694" s="16" t="e">
        <f>IF($C694&lt;16,MAX($E694:$G694)/($D694^0.727399687532279)*'Hintergrund Berechnung'!$I$3165,MAX($E694:$G694)/($D694^0.727399687532279)*'Hintergrund Berechnung'!$I$3166)</f>
        <v>#DIV/0!</v>
      </c>
      <c r="Q694" s="16" t="e">
        <f>IF($C694&lt;16,MAX($H694:$J694)/($D694^0.727399687532279)*'Hintergrund Berechnung'!$I$3165,MAX($H694:$J694)/($D694^0.727399687532279)*'Hintergrund Berechnung'!$I$3166)</f>
        <v>#DIV/0!</v>
      </c>
      <c r="R694" s="16" t="e">
        <f t="shared" si="31"/>
        <v>#DIV/0!</v>
      </c>
      <c r="S694" s="16" t="e">
        <f>ROUND(IF(C694&lt;16,$K694/($D694^0.515518364833551)*'Hintergrund Berechnung'!$K$3165,$K694/($D694^0.515518364833551)*'Hintergrund Berechnung'!$K$3166),0)</f>
        <v>#DIV/0!</v>
      </c>
      <c r="T694" s="16">
        <f>ROUND(IF(C694&lt;16,$L694*'Hintergrund Berechnung'!$L$3165,$L694*'Hintergrund Berechnung'!$L$3166),0)</f>
        <v>0</v>
      </c>
      <c r="U694" s="16">
        <f>ROUND(IF(C694&lt;16,IF(M694&gt;0,(25-$M694)*'Hintergrund Berechnung'!$M$3165,0),IF(M694&gt;0,(25-$M694)*'Hintergrund Berechnung'!$M$3166,0)),0)</f>
        <v>0</v>
      </c>
      <c r="V694" s="18" t="e">
        <f t="shared" si="32"/>
        <v>#DIV/0!</v>
      </c>
    </row>
    <row r="695" spans="15:22" x14ac:dyDescent="0.5">
      <c r="O695" s="16">
        <f t="shared" si="30"/>
        <v>0</v>
      </c>
      <c r="P695" s="16" t="e">
        <f>IF($C695&lt;16,MAX($E695:$G695)/($D695^0.727399687532279)*'Hintergrund Berechnung'!$I$3165,MAX($E695:$G695)/($D695^0.727399687532279)*'Hintergrund Berechnung'!$I$3166)</f>
        <v>#DIV/0!</v>
      </c>
      <c r="Q695" s="16" t="e">
        <f>IF($C695&lt;16,MAX($H695:$J695)/($D695^0.727399687532279)*'Hintergrund Berechnung'!$I$3165,MAX($H695:$J695)/($D695^0.727399687532279)*'Hintergrund Berechnung'!$I$3166)</f>
        <v>#DIV/0!</v>
      </c>
      <c r="R695" s="16" t="e">
        <f t="shared" si="31"/>
        <v>#DIV/0!</v>
      </c>
      <c r="S695" s="16" t="e">
        <f>ROUND(IF(C695&lt;16,$K695/($D695^0.515518364833551)*'Hintergrund Berechnung'!$K$3165,$K695/($D695^0.515518364833551)*'Hintergrund Berechnung'!$K$3166),0)</f>
        <v>#DIV/0!</v>
      </c>
      <c r="T695" s="16">
        <f>ROUND(IF(C695&lt;16,$L695*'Hintergrund Berechnung'!$L$3165,$L695*'Hintergrund Berechnung'!$L$3166),0)</f>
        <v>0</v>
      </c>
      <c r="U695" s="16">
        <f>ROUND(IF(C695&lt;16,IF(M695&gt;0,(25-$M695)*'Hintergrund Berechnung'!$M$3165,0),IF(M695&gt;0,(25-$M695)*'Hintergrund Berechnung'!$M$3166,0)),0)</f>
        <v>0</v>
      </c>
      <c r="V695" s="18" t="e">
        <f t="shared" si="32"/>
        <v>#DIV/0!</v>
      </c>
    </row>
    <row r="696" spans="15:22" x14ac:dyDescent="0.5">
      <c r="O696" s="16">
        <f t="shared" si="30"/>
        <v>0</v>
      </c>
      <c r="P696" s="16" t="e">
        <f>IF($C696&lt;16,MAX($E696:$G696)/($D696^0.727399687532279)*'Hintergrund Berechnung'!$I$3165,MAX($E696:$G696)/($D696^0.727399687532279)*'Hintergrund Berechnung'!$I$3166)</f>
        <v>#DIV/0!</v>
      </c>
      <c r="Q696" s="16" t="e">
        <f>IF($C696&lt;16,MAX($H696:$J696)/($D696^0.727399687532279)*'Hintergrund Berechnung'!$I$3165,MAX($H696:$J696)/($D696^0.727399687532279)*'Hintergrund Berechnung'!$I$3166)</f>
        <v>#DIV/0!</v>
      </c>
      <c r="R696" s="16" t="e">
        <f t="shared" si="31"/>
        <v>#DIV/0!</v>
      </c>
      <c r="S696" s="16" t="e">
        <f>ROUND(IF(C696&lt;16,$K696/($D696^0.515518364833551)*'Hintergrund Berechnung'!$K$3165,$K696/($D696^0.515518364833551)*'Hintergrund Berechnung'!$K$3166),0)</f>
        <v>#DIV/0!</v>
      </c>
      <c r="T696" s="16">
        <f>ROUND(IF(C696&lt;16,$L696*'Hintergrund Berechnung'!$L$3165,$L696*'Hintergrund Berechnung'!$L$3166),0)</f>
        <v>0</v>
      </c>
      <c r="U696" s="16">
        <f>ROUND(IF(C696&lt;16,IF(M696&gt;0,(25-$M696)*'Hintergrund Berechnung'!$M$3165,0),IF(M696&gt;0,(25-$M696)*'Hintergrund Berechnung'!$M$3166,0)),0)</f>
        <v>0</v>
      </c>
      <c r="V696" s="18" t="e">
        <f t="shared" si="32"/>
        <v>#DIV/0!</v>
      </c>
    </row>
    <row r="697" spans="15:22" x14ac:dyDescent="0.5">
      <c r="O697" s="16">
        <f t="shared" si="30"/>
        <v>0</v>
      </c>
      <c r="P697" s="16" t="e">
        <f>IF($C697&lt;16,MAX($E697:$G697)/($D697^0.727399687532279)*'Hintergrund Berechnung'!$I$3165,MAX($E697:$G697)/($D697^0.727399687532279)*'Hintergrund Berechnung'!$I$3166)</f>
        <v>#DIV/0!</v>
      </c>
      <c r="Q697" s="16" t="e">
        <f>IF($C697&lt;16,MAX($H697:$J697)/($D697^0.727399687532279)*'Hintergrund Berechnung'!$I$3165,MAX($H697:$J697)/($D697^0.727399687532279)*'Hintergrund Berechnung'!$I$3166)</f>
        <v>#DIV/0!</v>
      </c>
      <c r="R697" s="16" t="e">
        <f t="shared" si="31"/>
        <v>#DIV/0!</v>
      </c>
      <c r="S697" s="16" t="e">
        <f>ROUND(IF(C697&lt;16,$K697/($D697^0.515518364833551)*'Hintergrund Berechnung'!$K$3165,$K697/($D697^0.515518364833551)*'Hintergrund Berechnung'!$K$3166),0)</f>
        <v>#DIV/0!</v>
      </c>
      <c r="T697" s="16">
        <f>ROUND(IF(C697&lt;16,$L697*'Hintergrund Berechnung'!$L$3165,$L697*'Hintergrund Berechnung'!$L$3166),0)</f>
        <v>0</v>
      </c>
      <c r="U697" s="16">
        <f>ROUND(IF(C697&lt;16,IF(M697&gt;0,(25-$M697)*'Hintergrund Berechnung'!$M$3165,0),IF(M697&gt;0,(25-$M697)*'Hintergrund Berechnung'!$M$3166,0)),0)</f>
        <v>0</v>
      </c>
      <c r="V697" s="18" t="e">
        <f t="shared" si="32"/>
        <v>#DIV/0!</v>
      </c>
    </row>
    <row r="698" spans="15:22" x14ac:dyDescent="0.5">
      <c r="O698" s="16">
        <f t="shared" si="30"/>
        <v>0</v>
      </c>
      <c r="P698" s="16" t="e">
        <f>IF($C698&lt;16,MAX($E698:$G698)/($D698^0.727399687532279)*'Hintergrund Berechnung'!$I$3165,MAX($E698:$G698)/($D698^0.727399687532279)*'Hintergrund Berechnung'!$I$3166)</f>
        <v>#DIV/0!</v>
      </c>
      <c r="Q698" s="16" t="e">
        <f>IF($C698&lt;16,MAX($H698:$J698)/($D698^0.727399687532279)*'Hintergrund Berechnung'!$I$3165,MAX($H698:$J698)/($D698^0.727399687532279)*'Hintergrund Berechnung'!$I$3166)</f>
        <v>#DIV/0!</v>
      </c>
      <c r="R698" s="16" t="e">
        <f t="shared" si="31"/>
        <v>#DIV/0!</v>
      </c>
      <c r="S698" s="16" t="e">
        <f>ROUND(IF(C698&lt;16,$K698/($D698^0.515518364833551)*'Hintergrund Berechnung'!$K$3165,$K698/($D698^0.515518364833551)*'Hintergrund Berechnung'!$K$3166),0)</f>
        <v>#DIV/0!</v>
      </c>
      <c r="T698" s="16">
        <f>ROUND(IF(C698&lt;16,$L698*'Hintergrund Berechnung'!$L$3165,$L698*'Hintergrund Berechnung'!$L$3166),0)</f>
        <v>0</v>
      </c>
      <c r="U698" s="16">
        <f>ROUND(IF(C698&lt;16,IF(M698&gt;0,(25-$M698)*'Hintergrund Berechnung'!$M$3165,0),IF(M698&gt;0,(25-$M698)*'Hintergrund Berechnung'!$M$3166,0)),0)</f>
        <v>0</v>
      </c>
      <c r="V698" s="18" t="e">
        <f t="shared" si="32"/>
        <v>#DIV/0!</v>
      </c>
    </row>
    <row r="699" spans="15:22" x14ac:dyDescent="0.5">
      <c r="O699" s="16">
        <f t="shared" si="30"/>
        <v>0</v>
      </c>
      <c r="P699" s="16" t="e">
        <f>IF($C699&lt;16,MAX($E699:$G699)/($D699^0.727399687532279)*'Hintergrund Berechnung'!$I$3165,MAX($E699:$G699)/($D699^0.727399687532279)*'Hintergrund Berechnung'!$I$3166)</f>
        <v>#DIV/0!</v>
      </c>
      <c r="Q699" s="16" t="e">
        <f>IF($C699&lt;16,MAX($H699:$J699)/($D699^0.727399687532279)*'Hintergrund Berechnung'!$I$3165,MAX($H699:$J699)/($D699^0.727399687532279)*'Hintergrund Berechnung'!$I$3166)</f>
        <v>#DIV/0!</v>
      </c>
      <c r="R699" s="16" t="e">
        <f t="shared" si="31"/>
        <v>#DIV/0!</v>
      </c>
      <c r="S699" s="16" t="e">
        <f>ROUND(IF(C699&lt;16,$K699/($D699^0.515518364833551)*'Hintergrund Berechnung'!$K$3165,$K699/($D699^0.515518364833551)*'Hintergrund Berechnung'!$K$3166),0)</f>
        <v>#DIV/0!</v>
      </c>
      <c r="T699" s="16">
        <f>ROUND(IF(C699&lt;16,$L699*'Hintergrund Berechnung'!$L$3165,$L699*'Hintergrund Berechnung'!$L$3166),0)</f>
        <v>0</v>
      </c>
      <c r="U699" s="16">
        <f>ROUND(IF(C699&lt;16,IF(M699&gt;0,(25-$M699)*'Hintergrund Berechnung'!$M$3165,0),IF(M699&gt;0,(25-$M699)*'Hintergrund Berechnung'!$M$3166,0)),0)</f>
        <v>0</v>
      </c>
      <c r="V699" s="18" t="e">
        <f t="shared" si="32"/>
        <v>#DIV/0!</v>
      </c>
    </row>
    <row r="700" spans="15:22" x14ac:dyDescent="0.5">
      <c r="O700" s="16">
        <f t="shared" si="30"/>
        <v>0</v>
      </c>
      <c r="P700" s="16" t="e">
        <f>IF($C700&lt;16,MAX($E700:$G700)/($D700^0.727399687532279)*'Hintergrund Berechnung'!$I$3165,MAX($E700:$G700)/($D700^0.727399687532279)*'Hintergrund Berechnung'!$I$3166)</f>
        <v>#DIV/0!</v>
      </c>
      <c r="Q700" s="16" t="e">
        <f>IF($C700&lt;16,MAX($H700:$J700)/($D700^0.727399687532279)*'Hintergrund Berechnung'!$I$3165,MAX($H700:$J700)/($D700^0.727399687532279)*'Hintergrund Berechnung'!$I$3166)</f>
        <v>#DIV/0!</v>
      </c>
      <c r="R700" s="16" t="e">
        <f t="shared" si="31"/>
        <v>#DIV/0!</v>
      </c>
      <c r="S700" s="16" t="e">
        <f>ROUND(IF(C700&lt;16,$K700/($D700^0.515518364833551)*'Hintergrund Berechnung'!$K$3165,$K700/($D700^0.515518364833551)*'Hintergrund Berechnung'!$K$3166),0)</f>
        <v>#DIV/0!</v>
      </c>
      <c r="T700" s="16">
        <f>ROUND(IF(C700&lt;16,$L700*'Hintergrund Berechnung'!$L$3165,$L700*'Hintergrund Berechnung'!$L$3166),0)</f>
        <v>0</v>
      </c>
      <c r="U700" s="16">
        <f>ROUND(IF(C700&lt;16,IF(M700&gt;0,(25-$M700)*'Hintergrund Berechnung'!$M$3165,0),IF(M700&gt;0,(25-$M700)*'Hintergrund Berechnung'!$M$3166,0)),0)</f>
        <v>0</v>
      </c>
      <c r="V700" s="18" t="e">
        <f t="shared" si="32"/>
        <v>#DIV/0!</v>
      </c>
    </row>
    <row r="701" spans="15:22" x14ac:dyDescent="0.5">
      <c r="O701" s="16">
        <f t="shared" si="30"/>
        <v>0</v>
      </c>
      <c r="P701" s="16" t="e">
        <f>IF($C701&lt;16,MAX($E701:$G701)/($D701^0.727399687532279)*'Hintergrund Berechnung'!$I$3165,MAX($E701:$G701)/($D701^0.727399687532279)*'Hintergrund Berechnung'!$I$3166)</f>
        <v>#DIV/0!</v>
      </c>
      <c r="Q701" s="16" t="e">
        <f>IF($C701&lt;16,MAX($H701:$J701)/($D701^0.727399687532279)*'Hintergrund Berechnung'!$I$3165,MAX($H701:$J701)/($D701^0.727399687532279)*'Hintergrund Berechnung'!$I$3166)</f>
        <v>#DIV/0!</v>
      </c>
      <c r="R701" s="16" t="e">
        <f t="shared" si="31"/>
        <v>#DIV/0!</v>
      </c>
      <c r="S701" s="16" t="e">
        <f>ROUND(IF(C701&lt;16,$K701/($D701^0.515518364833551)*'Hintergrund Berechnung'!$K$3165,$K701/($D701^0.515518364833551)*'Hintergrund Berechnung'!$K$3166),0)</f>
        <v>#DIV/0!</v>
      </c>
      <c r="T701" s="16">
        <f>ROUND(IF(C701&lt;16,$L701*'Hintergrund Berechnung'!$L$3165,$L701*'Hintergrund Berechnung'!$L$3166),0)</f>
        <v>0</v>
      </c>
      <c r="U701" s="16">
        <f>ROUND(IF(C701&lt;16,IF(M701&gt;0,(25-$M701)*'Hintergrund Berechnung'!$M$3165,0),IF(M701&gt;0,(25-$M701)*'Hintergrund Berechnung'!$M$3166,0)),0)</f>
        <v>0</v>
      </c>
      <c r="V701" s="18" t="e">
        <f t="shared" si="32"/>
        <v>#DIV/0!</v>
      </c>
    </row>
    <row r="702" spans="15:22" x14ac:dyDescent="0.5">
      <c r="O702" s="16">
        <f t="shared" si="30"/>
        <v>0</v>
      </c>
      <c r="P702" s="16" t="e">
        <f>IF($C702&lt;16,MAX($E702:$G702)/($D702^0.727399687532279)*'Hintergrund Berechnung'!$I$3165,MAX($E702:$G702)/($D702^0.727399687532279)*'Hintergrund Berechnung'!$I$3166)</f>
        <v>#DIV/0!</v>
      </c>
      <c r="Q702" s="16" t="e">
        <f>IF($C702&lt;16,MAX($H702:$J702)/($D702^0.727399687532279)*'Hintergrund Berechnung'!$I$3165,MAX($H702:$J702)/($D702^0.727399687532279)*'Hintergrund Berechnung'!$I$3166)</f>
        <v>#DIV/0!</v>
      </c>
      <c r="R702" s="16" t="e">
        <f t="shared" si="31"/>
        <v>#DIV/0!</v>
      </c>
      <c r="S702" s="16" t="e">
        <f>ROUND(IF(C702&lt;16,$K702/($D702^0.515518364833551)*'Hintergrund Berechnung'!$K$3165,$K702/($D702^0.515518364833551)*'Hintergrund Berechnung'!$K$3166),0)</f>
        <v>#DIV/0!</v>
      </c>
      <c r="T702" s="16">
        <f>ROUND(IF(C702&lt;16,$L702*'Hintergrund Berechnung'!$L$3165,$L702*'Hintergrund Berechnung'!$L$3166),0)</f>
        <v>0</v>
      </c>
      <c r="U702" s="16">
        <f>ROUND(IF(C702&lt;16,IF(M702&gt;0,(25-$M702)*'Hintergrund Berechnung'!$M$3165,0),IF(M702&gt;0,(25-$M702)*'Hintergrund Berechnung'!$M$3166,0)),0)</f>
        <v>0</v>
      </c>
      <c r="V702" s="18" t="e">
        <f t="shared" si="32"/>
        <v>#DIV/0!</v>
      </c>
    </row>
    <row r="703" spans="15:22" x14ac:dyDescent="0.5">
      <c r="O703" s="16">
        <f t="shared" si="30"/>
        <v>0</v>
      </c>
      <c r="P703" s="16" t="e">
        <f>IF($C703&lt;16,MAX($E703:$G703)/($D703^0.727399687532279)*'Hintergrund Berechnung'!$I$3165,MAX($E703:$G703)/($D703^0.727399687532279)*'Hintergrund Berechnung'!$I$3166)</f>
        <v>#DIV/0!</v>
      </c>
      <c r="Q703" s="16" t="e">
        <f>IF($C703&lt;16,MAX($H703:$J703)/($D703^0.727399687532279)*'Hintergrund Berechnung'!$I$3165,MAX($H703:$J703)/($D703^0.727399687532279)*'Hintergrund Berechnung'!$I$3166)</f>
        <v>#DIV/0!</v>
      </c>
      <c r="R703" s="16" t="e">
        <f t="shared" si="31"/>
        <v>#DIV/0!</v>
      </c>
      <c r="S703" s="16" t="e">
        <f>ROUND(IF(C703&lt;16,$K703/($D703^0.515518364833551)*'Hintergrund Berechnung'!$K$3165,$K703/($D703^0.515518364833551)*'Hintergrund Berechnung'!$K$3166),0)</f>
        <v>#DIV/0!</v>
      </c>
      <c r="T703" s="16">
        <f>ROUND(IF(C703&lt;16,$L703*'Hintergrund Berechnung'!$L$3165,$L703*'Hintergrund Berechnung'!$L$3166),0)</f>
        <v>0</v>
      </c>
      <c r="U703" s="16">
        <f>ROUND(IF(C703&lt;16,IF(M703&gt;0,(25-$M703)*'Hintergrund Berechnung'!$M$3165,0),IF(M703&gt;0,(25-$M703)*'Hintergrund Berechnung'!$M$3166,0)),0)</f>
        <v>0</v>
      </c>
      <c r="V703" s="18" t="e">
        <f t="shared" si="32"/>
        <v>#DIV/0!</v>
      </c>
    </row>
    <row r="704" spans="15:22" x14ac:dyDescent="0.5">
      <c r="O704" s="16">
        <f t="shared" ref="O704:O767" si="33">MAX(E704,F704,G704)+MAX(H704,I704,J704)</f>
        <v>0</v>
      </c>
      <c r="P704" s="16" t="e">
        <f>IF($C704&lt;16,MAX($E704:$G704)/($D704^0.727399687532279)*'Hintergrund Berechnung'!$I$3165,MAX($E704:$G704)/($D704^0.727399687532279)*'Hintergrund Berechnung'!$I$3166)</f>
        <v>#DIV/0!</v>
      </c>
      <c r="Q704" s="16" t="e">
        <f>IF($C704&lt;16,MAX($H704:$J704)/($D704^0.727399687532279)*'Hintergrund Berechnung'!$I$3165,MAX($H704:$J704)/($D704^0.727399687532279)*'Hintergrund Berechnung'!$I$3166)</f>
        <v>#DIV/0!</v>
      </c>
      <c r="R704" s="16" t="e">
        <f t="shared" ref="R704:R767" si="34">P704+Q704</f>
        <v>#DIV/0!</v>
      </c>
      <c r="S704" s="16" t="e">
        <f>ROUND(IF(C704&lt;16,$K704/($D704^0.515518364833551)*'Hintergrund Berechnung'!$K$3165,$K704/($D704^0.515518364833551)*'Hintergrund Berechnung'!$K$3166),0)</f>
        <v>#DIV/0!</v>
      </c>
      <c r="T704" s="16">
        <f>ROUND(IF(C704&lt;16,$L704*'Hintergrund Berechnung'!$L$3165,$L704*'Hintergrund Berechnung'!$L$3166),0)</f>
        <v>0</v>
      </c>
      <c r="U704" s="16">
        <f>ROUND(IF(C704&lt;16,IF(M704&gt;0,(25-$M704)*'Hintergrund Berechnung'!$M$3165,0),IF(M704&gt;0,(25-$M704)*'Hintergrund Berechnung'!$M$3166,0)),0)</f>
        <v>0</v>
      </c>
      <c r="V704" s="18" t="e">
        <f t="shared" ref="V704:V767" si="35">ROUND(SUM(R704:U704),0)</f>
        <v>#DIV/0!</v>
      </c>
    </row>
    <row r="705" spans="15:22" x14ac:dyDescent="0.5">
      <c r="O705" s="16">
        <f t="shared" si="33"/>
        <v>0</v>
      </c>
      <c r="P705" s="16" t="e">
        <f>IF($C705&lt;16,MAX($E705:$G705)/($D705^0.727399687532279)*'Hintergrund Berechnung'!$I$3165,MAX($E705:$G705)/($D705^0.727399687532279)*'Hintergrund Berechnung'!$I$3166)</f>
        <v>#DIV/0!</v>
      </c>
      <c r="Q705" s="16" t="e">
        <f>IF($C705&lt;16,MAX($H705:$J705)/($D705^0.727399687532279)*'Hintergrund Berechnung'!$I$3165,MAX($H705:$J705)/($D705^0.727399687532279)*'Hintergrund Berechnung'!$I$3166)</f>
        <v>#DIV/0!</v>
      </c>
      <c r="R705" s="16" t="e">
        <f t="shared" si="34"/>
        <v>#DIV/0!</v>
      </c>
      <c r="S705" s="16" t="e">
        <f>ROUND(IF(C705&lt;16,$K705/($D705^0.515518364833551)*'Hintergrund Berechnung'!$K$3165,$K705/($D705^0.515518364833551)*'Hintergrund Berechnung'!$K$3166),0)</f>
        <v>#DIV/0!</v>
      </c>
      <c r="T705" s="16">
        <f>ROUND(IF(C705&lt;16,$L705*'Hintergrund Berechnung'!$L$3165,$L705*'Hintergrund Berechnung'!$L$3166),0)</f>
        <v>0</v>
      </c>
      <c r="U705" s="16">
        <f>ROUND(IF(C705&lt;16,IF(M705&gt;0,(25-$M705)*'Hintergrund Berechnung'!$M$3165,0),IF(M705&gt;0,(25-$M705)*'Hintergrund Berechnung'!$M$3166,0)),0)</f>
        <v>0</v>
      </c>
      <c r="V705" s="18" t="e">
        <f t="shared" si="35"/>
        <v>#DIV/0!</v>
      </c>
    </row>
    <row r="706" spans="15:22" x14ac:dyDescent="0.5">
      <c r="O706" s="16">
        <f t="shared" si="33"/>
        <v>0</v>
      </c>
      <c r="P706" s="16" t="e">
        <f>IF($C706&lt;16,MAX($E706:$G706)/($D706^0.727399687532279)*'Hintergrund Berechnung'!$I$3165,MAX($E706:$G706)/($D706^0.727399687532279)*'Hintergrund Berechnung'!$I$3166)</f>
        <v>#DIV/0!</v>
      </c>
      <c r="Q706" s="16" t="e">
        <f>IF($C706&lt;16,MAX($H706:$J706)/($D706^0.727399687532279)*'Hintergrund Berechnung'!$I$3165,MAX($H706:$J706)/($D706^0.727399687532279)*'Hintergrund Berechnung'!$I$3166)</f>
        <v>#DIV/0!</v>
      </c>
      <c r="R706" s="16" t="e">
        <f t="shared" si="34"/>
        <v>#DIV/0!</v>
      </c>
      <c r="S706" s="16" t="e">
        <f>ROUND(IF(C706&lt;16,$K706/($D706^0.515518364833551)*'Hintergrund Berechnung'!$K$3165,$K706/($D706^0.515518364833551)*'Hintergrund Berechnung'!$K$3166),0)</f>
        <v>#DIV/0!</v>
      </c>
      <c r="T706" s="16">
        <f>ROUND(IF(C706&lt;16,$L706*'Hintergrund Berechnung'!$L$3165,$L706*'Hintergrund Berechnung'!$L$3166),0)</f>
        <v>0</v>
      </c>
      <c r="U706" s="16">
        <f>ROUND(IF(C706&lt;16,IF(M706&gt;0,(25-$M706)*'Hintergrund Berechnung'!$M$3165,0),IF(M706&gt;0,(25-$M706)*'Hintergrund Berechnung'!$M$3166,0)),0)</f>
        <v>0</v>
      </c>
      <c r="V706" s="18" t="e">
        <f t="shared" si="35"/>
        <v>#DIV/0!</v>
      </c>
    </row>
    <row r="707" spans="15:22" x14ac:dyDescent="0.5">
      <c r="O707" s="16">
        <f t="shared" si="33"/>
        <v>0</v>
      </c>
      <c r="P707" s="16" t="e">
        <f>IF($C707&lt;16,MAX($E707:$G707)/($D707^0.727399687532279)*'Hintergrund Berechnung'!$I$3165,MAX($E707:$G707)/($D707^0.727399687532279)*'Hintergrund Berechnung'!$I$3166)</f>
        <v>#DIV/0!</v>
      </c>
      <c r="Q707" s="16" t="e">
        <f>IF($C707&lt;16,MAX($H707:$J707)/($D707^0.727399687532279)*'Hintergrund Berechnung'!$I$3165,MAX($H707:$J707)/($D707^0.727399687532279)*'Hintergrund Berechnung'!$I$3166)</f>
        <v>#DIV/0!</v>
      </c>
      <c r="R707" s="16" t="e">
        <f t="shared" si="34"/>
        <v>#DIV/0!</v>
      </c>
      <c r="S707" s="16" t="e">
        <f>ROUND(IF(C707&lt;16,$K707/($D707^0.515518364833551)*'Hintergrund Berechnung'!$K$3165,$K707/($D707^0.515518364833551)*'Hintergrund Berechnung'!$K$3166),0)</f>
        <v>#DIV/0!</v>
      </c>
      <c r="T707" s="16">
        <f>ROUND(IF(C707&lt;16,$L707*'Hintergrund Berechnung'!$L$3165,$L707*'Hintergrund Berechnung'!$L$3166),0)</f>
        <v>0</v>
      </c>
      <c r="U707" s="16">
        <f>ROUND(IF(C707&lt;16,IF(M707&gt;0,(25-$M707)*'Hintergrund Berechnung'!$M$3165,0),IF(M707&gt;0,(25-$M707)*'Hintergrund Berechnung'!$M$3166,0)),0)</f>
        <v>0</v>
      </c>
      <c r="V707" s="18" t="e">
        <f t="shared" si="35"/>
        <v>#DIV/0!</v>
      </c>
    </row>
    <row r="708" spans="15:22" x14ac:dyDescent="0.5">
      <c r="O708" s="16">
        <f t="shared" si="33"/>
        <v>0</v>
      </c>
      <c r="P708" s="16" t="e">
        <f>IF($C708&lt;16,MAX($E708:$G708)/($D708^0.727399687532279)*'Hintergrund Berechnung'!$I$3165,MAX($E708:$G708)/($D708^0.727399687532279)*'Hintergrund Berechnung'!$I$3166)</f>
        <v>#DIV/0!</v>
      </c>
      <c r="Q708" s="16" t="e">
        <f>IF($C708&lt;16,MAX($H708:$J708)/($D708^0.727399687532279)*'Hintergrund Berechnung'!$I$3165,MAX($H708:$J708)/($D708^0.727399687532279)*'Hintergrund Berechnung'!$I$3166)</f>
        <v>#DIV/0!</v>
      </c>
      <c r="R708" s="16" t="e">
        <f t="shared" si="34"/>
        <v>#DIV/0!</v>
      </c>
      <c r="S708" s="16" t="e">
        <f>ROUND(IF(C708&lt;16,$K708/($D708^0.515518364833551)*'Hintergrund Berechnung'!$K$3165,$K708/($D708^0.515518364833551)*'Hintergrund Berechnung'!$K$3166),0)</f>
        <v>#DIV/0!</v>
      </c>
      <c r="T708" s="16">
        <f>ROUND(IF(C708&lt;16,$L708*'Hintergrund Berechnung'!$L$3165,$L708*'Hintergrund Berechnung'!$L$3166),0)</f>
        <v>0</v>
      </c>
      <c r="U708" s="16">
        <f>ROUND(IF(C708&lt;16,IF(M708&gt;0,(25-$M708)*'Hintergrund Berechnung'!$M$3165,0),IF(M708&gt;0,(25-$M708)*'Hintergrund Berechnung'!$M$3166,0)),0)</f>
        <v>0</v>
      </c>
      <c r="V708" s="18" t="e">
        <f t="shared" si="35"/>
        <v>#DIV/0!</v>
      </c>
    </row>
    <row r="709" spans="15:22" x14ac:dyDescent="0.5">
      <c r="O709" s="16">
        <f t="shared" si="33"/>
        <v>0</v>
      </c>
      <c r="P709" s="16" t="e">
        <f>IF($C709&lt;16,MAX($E709:$G709)/($D709^0.727399687532279)*'Hintergrund Berechnung'!$I$3165,MAX($E709:$G709)/($D709^0.727399687532279)*'Hintergrund Berechnung'!$I$3166)</f>
        <v>#DIV/0!</v>
      </c>
      <c r="Q709" s="16" t="e">
        <f>IF($C709&lt;16,MAX($H709:$J709)/($D709^0.727399687532279)*'Hintergrund Berechnung'!$I$3165,MAX($H709:$J709)/($D709^0.727399687532279)*'Hintergrund Berechnung'!$I$3166)</f>
        <v>#DIV/0!</v>
      </c>
      <c r="R709" s="16" t="e">
        <f t="shared" si="34"/>
        <v>#DIV/0!</v>
      </c>
      <c r="S709" s="16" t="e">
        <f>ROUND(IF(C709&lt;16,$K709/($D709^0.515518364833551)*'Hintergrund Berechnung'!$K$3165,$K709/($D709^0.515518364833551)*'Hintergrund Berechnung'!$K$3166),0)</f>
        <v>#DIV/0!</v>
      </c>
      <c r="T709" s="16">
        <f>ROUND(IF(C709&lt;16,$L709*'Hintergrund Berechnung'!$L$3165,$L709*'Hintergrund Berechnung'!$L$3166),0)</f>
        <v>0</v>
      </c>
      <c r="U709" s="16">
        <f>ROUND(IF(C709&lt;16,IF(M709&gt;0,(25-$M709)*'Hintergrund Berechnung'!$M$3165,0),IF(M709&gt;0,(25-$M709)*'Hintergrund Berechnung'!$M$3166,0)),0)</f>
        <v>0</v>
      </c>
      <c r="V709" s="18" t="e">
        <f t="shared" si="35"/>
        <v>#DIV/0!</v>
      </c>
    </row>
    <row r="710" spans="15:22" x14ac:dyDescent="0.5">
      <c r="O710" s="16">
        <f t="shared" si="33"/>
        <v>0</v>
      </c>
      <c r="P710" s="16" t="e">
        <f>IF($C710&lt;16,MAX($E710:$G710)/($D710^0.727399687532279)*'Hintergrund Berechnung'!$I$3165,MAX($E710:$G710)/($D710^0.727399687532279)*'Hintergrund Berechnung'!$I$3166)</f>
        <v>#DIV/0!</v>
      </c>
      <c r="Q710" s="16" t="e">
        <f>IF($C710&lt;16,MAX($H710:$J710)/($D710^0.727399687532279)*'Hintergrund Berechnung'!$I$3165,MAX($H710:$J710)/($D710^0.727399687532279)*'Hintergrund Berechnung'!$I$3166)</f>
        <v>#DIV/0!</v>
      </c>
      <c r="R710" s="16" t="e">
        <f t="shared" si="34"/>
        <v>#DIV/0!</v>
      </c>
      <c r="S710" s="16" t="e">
        <f>ROUND(IF(C710&lt;16,$K710/($D710^0.515518364833551)*'Hintergrund Berechnung'!$K$3165,$K710/($D710^0.515518364833551)*'Hintergrund Berechnung'!$K$3166),0)</f>
        <v>#DIV/0!</v>
      </c>
      <c r="T710" s="16">
        <f>ROUND(IF(C710&lt;16,$L710*'Hintergrund Berechnung'!$L$3165,$L710*'Hintergrund Berechnung'!$L$3166),0)</f>
        <v>0</v>
      </c>
      <c r="U710" s="16">
        <f>ROUND(IF(C710&lt;16,IF(M710&gt;0,(25-$M710)*'Hintergrund Berechnung'!$M$3165,0),IF(M710&gt;0,(25-$M710)*'Hintergrund Berechnung'!$M$3166,0)),0)</f>
        <v>0</v>
      </c>
      <c r="V710" s="18" t="e">
        <f t="shared" si="35"/>
        <v>#DIV/0!</v>
      </c>
    </row>
    <row r="711" spans="15:22" x14ac:dyDescent="0.5">
      <c r="O711" s="16">
        <f t="shared" si="33"/>
        <v>0</v>
      </c>
      <c r="P711" s="16" t="e">
        <f>IF($C711&lt;16,MAX($E711:$G711)/($D711^0.727399687532279)*'Hintergrund Berechnung'!$I$3165,MAX($E711:$G711)/($D711^0.727399687532279)*'Hintergrund Berechnung'!$I$3166)</f>
        <v>#DIV/0!</v>
      </c>
      <c r="Q711" s="16" t="e">
        <f>IF($C711&lt;16,MAX($H711:$J711)/($D711^0.727399687532279)*'Hintergrund Berechnung'!$I$3165,MAX($H711:$J711)/($D711^0.727399687532279)*'Hintergrund Berechnung'!$I$3166)</f>
        <v>#DIV/0!</v>
      </c>
      <c r="R711" s="16" t="e">
        <f t="shared" si="34"/>
        <v>#DIV/0!</v>
      </c>
      <c r="S711" s="16" t="e">
        <f>ROUND(IF(C711&lt;16,$K711/($D711^0.515518364833551)*'Hintergrund Berechnung'!$K$3165,$K711/($D711^0.515518364833551)*'Hintergrund Berechnung'!$K$3166),0)</f>
        <v>#DIV/0!</v>
      </c>
      <c r="T711" s="16">
        <f>ROUND(IF(C711&lt;16,$L711*'Hintergrund Berechnung'!$L$3165,$L711*'Hintergrund Berechnung'!$L$3166),0)</f>
        <v>0</v>
      </c>
      <c r="U711" s="16">
        <f>ROUND(IF(C711&lt;16,IF(M711&gt;0,(25-$M711)*'Hintergrund Berechnung'!$M$3165,0),IF(M711&gt;0,(25-$M711)*'Hintergrund Berechnung'!$M$3166,0)),0)</f>
        <v>0</v>
      </c>
      <c r="V711" s="18" t="e">
        <f t="shared" si="35"/>
        <v>#DIV/0!</v>
      </c>
    </row>
    <row r="712" spans="15:22" x14ac:dyDescent="0.5">
      <c r="O712" s="16">
        <f t="shared" si="33"/>
        <v>0</v>
      </c>
      <c r="P712" s="16" t="e">
        <f>IF($C712&lt;16,MAX($E712:$G712)/($D712^0.727399687532279)*'Hintergrund Berechnung'!$I$3165,MAX($E712:$G712)/($D712^0.727399687532279)*'Hintergrund Berechnung'!$I$3166)</f>
        <v>#DIV/0!</v>
      </c>
      <c r="Q712" s="16" t="e">
        <f>IF($C712&lt;16,MAX($H712:$J712)/($D712^0.727399687532279)*'Hintergrund Berechnung'!$I$3165,MAX($H712:$J712)/($D712^0.727399687532279)*'Hintergrund Berechnung'!$I$3166)</f>
        <v>#DIV/0!</v>
      </c>
      <c r="R712" s="16" t="e">
        <f t="shared" si="34"/>
        <v>#DIV/0!</v>
      </c>
      <c r="S712" s="16" t="e">
        <f>ROUND(IF(C712&lt;16,$K712/($D712^0.515518364833551)*'Hintergrund Berechnung'!$K$3165,$K712/($D712^0.515518364833551)*'Hintergrund Berechnung'!$K$3166),0)</f>
        <v>#DIV/0!</v>
      </c>
      <c r="T712" s="16">
        <f>ROUND(IF(C712&lt;16,$L712*'Hintergrund Berechnung'!$L$3165,$L712*'Hintergrund Berechnung'!$L$3166),0)</f>
        <v>0</v>
      </c>
      <c r="U712" s="16">
        <f>ROUND(IF(C712&lt;16,IF(M712&gt;0,(25-$M712)*'Hintergrund Berechnung'!$M$3165,0),IF(M712&gt;0,(25-$M712)*'Hintergrund Berechnung'!$M$3166,0)),0)</f>
        <v>0</v>
      </c>
      <c r="V712" s="18" t="e">
        <f t="shared" si="35"/>
        <v>#DIV/0!</v>
      </c>
    </row>
    <row r="713" spans="15:22" x14ac:dyDescent="0.5">
      <c r="O713" s="16">
        <f t="shared" si="33"/>
        <v>0</v>
      </c>
      <c r="P713" s="16" t="e">
        <f>IF($C713&lt;16,MAX($E713:$G713)/($D713^0.727399687532279)*'Hintergrund Berechnung'!$I$3165,MAX($E713:$G713)/($D713^0.727399687532279)*'Hintergrund Berechnung'!$I$3166)</f>
        <v>#DIV/0!</v>
      </c>
      <c r="Q713" s="16" t="e">
        <f>IF($C713&lt;16,MAX($H713:$J713)/($D713^0.727399687532279)*'Hintergrund Berechnung'!$I$3165,MAX($H713:$J713)/($D713^0.727399687532279)*'Hintergrund Berechnung'!$I$3166)</f>
        <v>#DIV/0!</v>
      </c>
      <c r="R713" s="16" t="e">
        <f t="shared" si="34"/>
        <v>#DIV/0!</v>
      </c>
      <c r="S713" s="16" t="e">
        <f>ROUND(IF(C713&lt;16,$K713/($D713^0.515518364833551)*'Hintergrund Berechnung'!$K$3165,$K713/($D713^0.515518364833551)*'Hintergrund Berechnung'!$K$3166),0)</f>
        <v>#DIV/0!</v>
      </c>
      <c r="T713" s="16">
        <f>ROUND(IF(C713&lt;16,$L713*'Hintergrund Berechnung'!$L$3165,$L713*'Hintergrund Berechnung'!$L$3166),0)</f>
        <v>0</v>
      </c>
      <c r="U713" s="16">
        <f>ROUND(IF(C713&lt;16,IF(M713&gt;0,(25-$M713)*'Hintergrund Berechnung'!$M$3165,0),IF(M713&gt;0,(25-$M713)*'Hintergrund Berechnung'!$M$3166,0)),0)</f>
        <v>0</v>
      </c>
      <c r="V713" s="18" t="e">
        <f t="shared" si="35"/>
        <v>#DIV/0!</v>
      </c>
    </row>
    <row r="714" spans="15:22" x14ac:dyDescent="0.5">
      <c r="O714" s="16">
        <f t="shared" si="33"/>
        <v>0</v>
      </c>
      <c r="P714" s="16" t="e">
        <f>IF($C714&lt;16,MAX($E714:$G714)/($D714^0.727399687532279)*'Hintergrund Berechnung'!$I$3165,MAX($E714:$G714)/($D714^0.727399687532279)*'Hintergrund Berechnung'!$I$3166)</f>
        <v>#DIV/0!</v>
      </c>
      <c r="Q714" s="16" t="e">
        <f>IF($C714&lt;16,MAX($H714:$J714)/($D714^0.727399687532279)*'Hintergrund Berechnung'!$I$3165,MAX($H714:$J714)/($D714^0.727399687532279)*'Hintergrund Berechnung'!$I$3166)</f>
        <v>#DIV/0!</v>
      </c>
      <c r="R714" s="16" t="e">
        <f t="shared" si="34"/>
        <v>#DIV/0!</v>
      </c>
      <c r="S714" s="16" t="e">
        <f>ROUND(IF(C714&lt;16,$K714/($D714^0.515518364833551)*'Hintergrund Berechnung'!$K$3165,$K714/($D714^0.515518364833551)*'Hintergrund Berechnung'!$K$3166),0)</f>
        <v>#DIV/0!</v>
      </c>
      <c r="T714" s="16">
        <f>ROUND(IF(C714&lt;16,$L714*'Hintergrund Berechnung'!$L$3165,$L714*'Hintergrund Berechnung'!$L$3166),0)</f>
        <v>0</v>
      </c>
      <c r="U714" s="16">
        <f>ROUND(IF(C714&lt;16,IF(M714&gt;0,(25-$M714)*'Hintergrund Berechnung'!$M$3165,0),IF(M714&gt;0,(25-$M714)*'Hintergrund Berechnung'!$M$3166,0)),0)</f>
        <v>0</v>
      </c>
      <c r="V714" s="18" t="e">
        <f t="shared" si="35"/>
        <v>#DIV/0!</v>
      </c>
    </row>
    <row r="715" spans="15:22" x14ac:dyDescent="0.5">
      <c r="O715" s="16">
        <f t="shared" si="33"/>
        <v>0</v>
      </c>
      <c r="P715" s="16" t="e">
        <f>IF($C715&lt;16,MAX($E715:$G715)/($D715^0.727399687532279)*'Hintergrund Berechnung'!$I$3165,MAX($E715:$G715)/($D715^0.727399687532279)*'Hintergrund Berechnung'!$I$3166)</f>
        <v>#DIV/0!</v>
      </c>
      <c r="Q715" s="16" t="e">
        <f>IF($C715&lt;16,MAX($H715:$J715)/($D715^0.727399687532279)*'Hintergrund Berechnung'!$I$3165,MAX($H715:$J715)/($D715^0.727399687532279)*'Hintergrund Berechnung'!$I$3166)</f>
        <v>#DIV/0!</v>
      </c>
      <c r="R715" s="16" t="e">
        <f t="shared" si="34"/>
        <v>#DIV/0!</v>
      </c>
      <c r="S715" s="16" t="e">
        <f>ROUND(IF(C715&lt;16,$K715/($D715^0.515518364833551)*'Hintergrund Berechnung'!$K$3165,$K715/($D715^0.515518364833551)*'Hintergrund Berechnung'!$K$3166),0)</f>
        <v>#DIV/0!</v>
      </c>
      <c r="T715" s="16">
        <f>ROUND(IF(C715&lt;16,$L715*'Hintergrund Berechnung'!$L$3165,$L715*'Hintergrund Berechnung'!$L$3166),0)</f>
        <v>0</v>
      </c>
      <c r="U715" s="16">
        <f>ROUND(IF(C715&lt;16,IF(M715&gt;0,(25-$M715)*'Hintergrund Berechnung'!$M$3165,0),IF(M715&gt;0,(25-$M715)*'Hintergrund Berechnung'!$M$3166,0)),0)</f>
        <v>0</v>
      </c>
      <c r="V715" s="18" t="e">
        <f t="shared" si="35"/>
        <v>#DIV/0!</v>
      </c>
    </row>
    <row r="716" spans="15:22" x14ac:dyDescent="0.5">
      <c r="O716" s="16">
        <f t="shared" si="33"/>
        <v>0</v>
      </c>
      <c r="P716" s="16" t="e">
        <f>IF($C716&lt;16,MAX($E716:$G716)/($D716^0.727399687532279)*'Hintergrund Berechnung'!$I$3165,MAX($E716:$G716)/($D716^0.727399687532279)*'Hintergrund Berechnung'!$I$3166)</f>
        <v>#DIV/0!</v>
      </c>
      <c r="Q716" s="16" t="e">
        <f>IF($C716&lt;16,MAX($H716:$J716)/($D716^0.727399687532279)*'Hintergrund Berechnung'!$I$3165,MAX($H716:$J716)/($D716^0.727399687532279)*'Hintergrund Berechnung'!$I$3166)</f>
        <v>#DIV/0!</v>
      </c>
      <c r="R716" s="16" t="e">
        <f t="shared" si="34"/>
        <v>#DIV/0!</v>
      </c>
      <c r="S716" s="16" t="e">
        <f>ROUND(IF(C716&lt;16,$K716/($D716^0.515518364833551)*'Hintergrund Berechnung'!$K$3165,$K716/($D716^0.515518364833551)*'Hintergrund Berechnung'!$K$3166),0)</f>
        <v>#DIV/0!</v>
      </c>
      <c r="T716" s="16">
        <f>ROUND(IF(C716&lt;16,$L716*'Hintergrund Berechnung'!$L$3165,$L716*'Hintergrund Berechnung'!$L$3166),0)</f>
        <v>0</v>
      </c>
      <c r="U716" s="16">
        <f>ROUND(IF(C716&lt;16,IF(M716&gt;0,(25-$M716)*'Hintergrund Berechnung'!$M$3165,0),IF(M716&gt;0,(25-$M716)*'Hintergrund Berechnung'!$M$3166,0)),0)</f>
        <v>0</v>
      </c>
      <c r="V716" s="18" t="e">
        <f t="shared" si="35"/>
        <v>#DIV/0!</v>
      </c>
    </row>
    <row r="717" spans="15:22" x14ac:dyDescent="0.5">
      <c r="O717" s="16">
        <f t="shared" si="33"/>
        <v>0</v>
      </c>
      <c r="P717" s="16" t="e">
        <f>IF($C717&lt;16,MAX($E717:$G717)/($D717^0.727399687532279)*'Hintergrund Berechnung'!$I$3165,MAX($E717:$G717)/($D717^0.727399687532279)*'Hintergrund Berechnung'!$I$3166)</f>
        <v>#DIV/0!</v>
      </c>
      <c r="Q717" s="16" t="e">
        <f>IF($C717&lt;16,MAX($H717:$J717)/($D717^0.727399687532279)*'Hintergrund Berechnung'!$I$3165,MAX($H717:$J717)/($D717^0.727399687532279)*'Hintergrund Berechnung'!$I$3166)</f>
        <v>#DIV/0!</v>
      </c>
      <c r="R717" s="16" t="e">
        <f t="shared" si="34"/>
        <v>#DIV/0!</v>
      </c>
      <c r="S717" s="16" t="e">
        <f>ROUND(IF(C717&lt;16,$K717/($D717^0.515518364833551)*'Hintergrund Berechnung'!$K$3165,$K717/($D717^0.515518364833551)*'Hintergrund Berechnung'!$K$3166),0)</f>
        <v>#DIV/0!</v>
      </c>
      <c r="T717" s="16">
        <f>ROUND(IF(C717&lt;16,$L717*'Hintergrund Berechnung'!$L$3165,$L717*'Hintergrund Berechnung'!$L$3166),0)</f>
        <v>0</v>
      </c>
      <c r="U717" s="16">
        <f>ROUND(IF(C717&lt;16,IF(M717&gt;0,(25-$M717)*'Hintergrund Berechnung'!$M$3165,0),IF(M717&gt;0,(25-$M717)*'Hintergrund Berechnung'!$M$3166,0)),0)</f>
        <v>0</v>
      </c>
      <c r="V717" s="18" t="e">
        <f t="shared" si="35"/>
        <v>#DIV/0!</v>
      </c>
    </row>
    <row r="718" spans="15:22" x14ac:dyDescent="0.5">
      <c r="O718" s="16">
        <f t="shared" si="33"/>
        <v>0</v>
      </c>
      <c r="P718" s="16" t="e">
        <f>IF($C718&lt;16,MAX($E718:$G718)/($D718^0.727399687532279)*'Hintergrund Berechnung'!$I$3165,MAX($E718:$G718)/($D718^0.727399687532279)*'Hintergrund Berechnung'!$I$3166)</f>
        <v>#DIV/0!</v>
      </c>
      <c r="Q718" s="16" t="e">
        <f>IF($C718&lt;16,MAX($H718:$J718)/($D718^0.727399687532279)*'Hintergrund Berechnung'!$I$3165,MAX($H718:$J718)/($D718^0.727399687532279)*'Hintergrund Berechnung'!$I$3166)</f>
        <v>#DIV/0!</v>
      </c>
      <c r="R718" s="16" t="e">
        <f t="shared" si="34"/>
        <v>#DIV/0!</v>
      </c>
      <c r="S718" s="16" t="e">
        <f>ROUND(IF(C718&lt;16,$K718/($D718^0.515518364833551)*'Hintergrund Berechnung'!$K$3165,$K718/($D718^0.515518364833551)*'Hintergrund Berechnung'!$K$3166),0)</f>
        <v>#DIV/0!</v>
      </c>
      <c r="T718" s="16">
        <f>ROUND(IF(C718&lt;16,$L718*'Hintergrund Berechnung'!$L$3165,$L718*'Hintergrund Berechnung'!$L$3166),0)</f>
        <v>0</v>
      </c>
      <c r="U718" s="16">
        <f>ROUND(IF(C718&lt;16,IF(M718&gt;0,(25-$M718)*'Hintergrund Berechnung'!$M$3165,0),IF(M718&gt;0,(25-$M718)*'Hintergrund Berechnung'!$M$3166,0)),0)</f>
        <v>0</v>
      </c>
      <c r="V718" s="18" t="e">
        <f t="shared" si="35"/>
        <v>#DIV/0!</v>
      </c>
    </row>
    <row r="719" spans="15:22" x14ac:dyDescent="0.5">
      <c r="O719" s="16">
        <f t="shared" si="33"/>
        <v>0</v>
      </c>
      <c r="P719" s="16" t="e">
        <f>IF($C719&lt;16,MAX($E719:$G719)/($D719^0.727399687532279)*'Hintergrund Berechnung'!$I$3165,MAX($E719:$G719)/($D719^0.727399687532279)*'Hintergrund Berechnung'!$I$3166)</f>
        <v>#DIV/0!</v>
      </c>
      <c r="Q719" s="16" t="e">
        <f>IF($C719&lt;16,MAX($H719:$J719)/($D719^0.727399687532279)*'Hintergrund Berechnung'!$I$3165,MAX($H719:$J719)/($D719^0.727399687532279)*'Hintergrund Berechnung'!$I$3166)</f>
        <v>#DIV/0!</v>
      </c>
      <c r="R719" s="16" t="e">
        <f t="shared" si="34"/>
        <v>#DIV/0!</v>
      </c>
      <c r="S719" s="16" t="e">
        <f>ROUND(IF(C719&lt;16,$K719/($D719^0.515518364833551)*'Hintergrund Berechnung'!$K$3165,$K719/($D719^0.515518364833551)*'Hintergrund Berechnung'!$K$3166),0)</f>
        <v>#DIV/0!</v>
      </c>
      <c r="T719" s="16">
        <f>ROUND(IF(C719&lt;16,$L719*'Hintergrund Berechnung'!$L$3165,$L719*'Hintergrund Berechnung'!$L$3166),0)</f>
        <v>0</v>
      </c>
      <c r="U719" s="16">
        <f>ROUND(IF(C719&lt;16,IF(M719&gt;0,(25-$M719)*'Hintergrund Berechnung'!$M$3165,0),IF(M719&gt;0,(25-$M719)*'Hintergrund Berechnung'!$M$3166,0)),0)</f>
        <v>0</v>
      </c>
      <c r="V719" s="18" t="e">
        <f t="shared" si="35"/>
        <v>#DIV/0!</v>
      </c>
    </row>
    <row r="720" spans="15:22" x14ac:dyDescent="0.5">
      <c r="O720" s="16">
        <f t="shared" si="33"/>
        <v>0</v>
      </c>
      <c r="P720" s="16" t="e">
        <f>IF($C720&lt;16,MAX($E720:$G720)/($D720^0.727399687532279)*'Hintergrund Berechnung'!$I$3165,MAX($E720:$G720)/($D720^0.727399687532279)*'Hintergrund Berechnung'!$I$3166)</f>
        <v>#DIV/0!</v>
      </c>
      <c r="Q720" s="16" t="e">
        <f>IF($C720&lt;16,MAX($H720:$J720)/($D720^0.727399687532279)*'Hintergrund Berechnung'!$I$3165,MAX($H720:$J720)/($D720^0.727399687532279)*'Hintergrund Berechnung'!$I$3166)</f>
        <v>#DIV/0!</v>
      </c>
      <c r="R720" s="16" t="e">
        <f t="shared" si="34"/>
        <v>#DIV/0!</v>
      </c>
      <c r="S720" s="16" t="e">
        <f>ROUND(IF(C720&lt;16,$K720/($D720^0.515518364833551)*'Hintergrund Berechnung'!$K$3165,$K720/($D720^0.515518364833551)*'Hintergrund Berechnung'!$K$3166),0)</f>
        <v>#DIV/0!</v>
      </c>
      <c r="T720" s="16">
        <f>ROUND(IF(C720&lt;16,$L720*'Hintergrund Berechnung'!$L$3165,$L720*'Hintergrund Berechnung'!$L$3166),0)</f>
        <v>0</v>
      </c>
      <c r="U720" s="16">
        <f>ROUND(IF(C720&lt;16,IF(M720&gt;0,(25-$M720)*'Hintergrund Berechnung'!$M$3165,0),IF(M720&gt;0,(25-$M720)*'Hintergrund Berechnung'!$M$3166,0)),0)</f>
        <v>0</v>
      </c>
      <c r="V720" s="18" t="e">
        <f t="shared" si="35"/>
        <v>#DIV/0!</v>
      </c>
    </row>
    <row r="721" spans="15:22" x14ac:dyDescent="0.5">
      <c r="O721" s="16">
        <f t="shared" si="33"/>
        <v>0</v>
      </c>
      <c r="P721" s="16" t="e">
        <f>IF($C721&lt;16,MAX($E721:$G721)/($D721^0.727399687532279)*'Hintergrund Berechnung'!$I$3165,MAX($E721:$G721)/($D721^0.727399687532279)*'Hintergrund Berechnung'!$I$3166)</f>
        <v>#DIV/0!</v>
      </c>
      <c r="Q721" s="16" t="e">
        <f>IF($C721&lt;16,MAX($H721:$J721)/($D721^0.727399687532279)*'Hintergrund Berechnung'!$I$3165,MAX($H721:$J721)/($D721^0.727399687532279)*'Hintergrund Berechnung'!$I$3166)</f>
        <v>#DIV/0!</v>
      </c>
      <c r="R721" s="16" t="e">
        <f t="shared" si="34"/>
        <v>#DIV/0!</v>
      </c>
      <c r="S721" s="16" t="e">
        <f>ROUND(IF(C721&lt;16,$K721/($D721^0.515518364833551)*'Hintergrund Berechnung'!$K$3165,$K721/($D721^0.515518364833551)*'Hintergrund Berechnung'!$K$3166),0)</f>
        <v>#DIV/0!</v>
      </c>
      <c r="T721" s="16">
        <f>ROUND(IF(C721&lt;16,$L721*'Hintergrund Berechnung'!$L$3165,$L721*'Hintergrund Berechnung'!$L$3166),0)</f>
        <v>0</v>
      </c>
      <c r="U721" s="16">
        <f>ROUND(IF(C721&lt;16,IF(M721&gt;0,(25-$M721)*'Hintergrund Berechnung'!$M$3165,0),IF(M721&gt;0,(25-$M721)*'Hintergrund Berechnung'!$M$3166,0)),0)</f>
        <v>0</v>
      </c>
      <c r="V721" s="18" t="e">
        <f t="shared" si="35"/>
        <v>#DIV/0!</v>
      </c>
    </row>
    <row r="722" spans="15:22" x14ac:dyDescent="0.5">
      <c r="O722" s="16">
        <f t="shared" si="33"/>
        <v>0</v>
      </c>
      <c r="P722" s="16" t="e">
        <f>IF($C722&lt;16,MAX($E722:$G722)/($D722^0.727399687532279)*'Hintergrund Berechnung'!$I$3165,MAX($E722:$G722)/($D722^0.727399687532279)*'Hintergrund Berechnung'!$I$3166)</f>
        <v>#DIV/0!</v>
      </c>
      <c r="Q722" s="16" t="e">
        <f>IF($C722&lt;16,MAX($H722:$J722)/($D722^0.727399687532279)*'Hintergrund Berechnung'!$I$3165,MAX($H722:$J722)/($D722^0.727399687532279)*'Hintergrund Berechnung'!$I$3166)</f>
        <v>#DIV/0!</v>
      </c>
      <c r="R722" s="16" t="e">
        <f t="shared" si="34"/>
        <v>#DIV/0!</v>
      </c>
      <c r="S722" s="16" t="e">
        <f>ROUND(IF(C722&lt;16,$K722/($D722^0.515518364833551)*'Hintergrund Berechnung'!$K$3165,$K722/($D722^0.515518364833551)*'Hintergrund Berechnung'!$K$3166),0)</f>
        <v>#DIV/0!</v>
      </c>
      <c r="T722" s="16">
        <f>ROUND(IF(C722&lt;16,$L722*'Hintergrund Berechnung'!$L$3165,$L722*'Hintergrund Berechnung'!$L$3166),0)</f>
        <v>0</v>
      </c>
      <c r="U722" s="16">
        <f>ROUND(IF(C722&lt;16,IF(M722&gt;0,(25-$M722)*'Hintergrund Berechnung'!$M$3165,0),IF(M722&gt;0,(25-$M722)*'Hintergrund Berechnung'!$M$3166,0)),0)</f>
        <v>0</v>
      </c>
      <c r="V722" s="18" t="e">
        <f t="shared" si="35"/>
        <v>#DIV/0!</v>
      </c>
    </row>
    <row r="723" spans="15:22" x14ac:dyDescent="0.5">
      <c r="O723" s="16">
        <f t="shared" si="33"/>
        <v>0</v>
      </c>
      <c r="P723" s="16" t="e">
        <f>IF($C723&lt;16,MAX($E723:$G723)/($D723^0.727399687532279)*'Hintergrund Berechnung'!$I$3165,MAX($E723:$G723)/($D723^0.727399687532279)*'Hintergrund Berechnung'!$I$3166)</f>
        <v>#DIV/0!</v>
      </c>
      <c r="Q723" s="16" t="e">
        <f>IF($C723&lt;16,MAX($H723:$J723)/($D723^0.727399687532279)*'Hintergrund Berechnung'!$I$3165,MAX($H723:$J723)/($D723^0.727399687532279)*'Hintergrund Berechnung'!$I$3166)</f>
        <v>#DIV/0!</v>
      </c>
      <c r="R723" s="16" t="e">
        <f t="shared" si="34"/>
        <v>#DIV/0!</v>
      </c>
      <c r="S723" s="16" t="e">
        <f>ROUND(IF(C723&lt;16,$K723/($D723^0.515518364833551)*'Hintergrund Berechnung'!$K$3165,$K723/($D723^0.515518364833551)*'Hintergrund Berechnung'!$K$3166),0)</f>
        <v>#DIV/0!</v>
      </c>
      <c r="T723" s="16">
        <f>ROUND(IF(C723&lt;16,$L723*'Hintergrund Berechnung'!$L$3165,$L723*'Hintergrund Berechnung'!$L$3166),0)</f>
        <v>0</v>
      </c>
      <c r="U723" s="16">
        <f>ROUND(IF(C723&lt;16,IF(M723&gt;0,(25-$M723)*'Hintergrund Berechnung'!$M$3165,0),IF(M723&gt;0,(25-$M723)*'Hintergrund Berechnung'!$M$3166,0)),0)</f>
        <v>0</v>
      </c>
      <c r="V723" s="18" t="e">
        <f t="shared" si="35"/>
        <v>#DIV/0!</v>
      </c>
    </row>
    <row r="724" spans="15:22" x14ac:dyDescent="0.5">
      <c r="O724" s="16">
        <f t="shared" si="33"/>
        <v>0</v>
      </c>
      <c r="P724" s="16" t="e">
        <f>IF($C724&lt;16,MAX($E724:$G724)/($D724^0.727399687532279)*'Hintergrund Berechnung'!$I$3165,MAX($E724:$G724)/($D724^0.727399687532279)*'Hintergrund Berechnung'!$I$3166)</f>
        <v>#DIV/0!</v>
      </c>
      <c r="Q724" s="16" t="e">
        <f>IF($C724&lt;16,MAX($H724:$J724)/($D724^0.727399687532279)*'Hintergrund Berechnung'!$I$3165,MAX($H724:$J724)/($D724^0.727399687532279)*'Hintergrund Berechnung'!$I$3166)</f>
        <v>#DIV/0!</v>
      </c>
      <c r="R724" s="16" t="e">
        <f t="shared" si="34"/>
        <v>#DIV/0!</v>
      </c>
      <c r="S724" s="16" t="e">
        <f>ROUND(IF(C724&lt;16,$K724/($D724^0.515518364833551)*'Hintergrund Berechnung'!$K$3165,$K724/($D724^0.515518364833551)*'Hintergrund Berechnung'!$K$3166),0)</f>
        <v>#DIV/0!</v>
      </c>
      <c r="T724" s="16">
        <f>ROUND(IF(C724&lt;16,$L724*'Hintergrund Berechnung'!$L$3165,$L724*'Hintergrund Berechnung'!$L$3166),0)</f>
        <v>0</v>
      </c>
      <c r="U724" s="16">
        <f>ROUND(IF(C724&lt;16,IF(M724&gt;0,(25-$M724)*'Hintergrund Berechnung'!$M$3165,0),IF(M724&gt;0,(25-$M724)*'Hintergrund Berechnung'!$M$3166,0)),0)</f>
        <v>0</v>
      </c>
      <c r="V724" s="18" t="e">
        <f t="shared" si="35"/>
        <v>#DIV/0!</v>
      </c>
    </row>
    <row r="725" spans="15:22" x14ac:dyDescent="0.5">
      <c r="O725" s="16">
        <f t="shared" si="33"/>
        <v>0</v>
      </c>
      <c r="P725" s="16" t="e">
        <f>IF($C725&lt;16,MAX($E725:$G725)/($D725^0.727399687532279)*'Hintergrund Berechnung'!$I$3165,MAX($E725:$G725)/($D725^0.727399687532279)*'Hintergrund Berechnung'!$I$3166)</f>
        <v>#DIV/0!</v>
      </c>
      <c r="Q725" s="16" t="e">
        <f>IF($C725&lt;16,MAX($H725:$J725)/($D725^0.727399687532279)*'Hintergrund Berechnung'!$I$3165,MAX($H725:$J725)/($D725^0.727399687532279)*'Hintergrund Berechnung'!$I$3166)</f>
        <v>#DIV/0!</v>
      </c>
      <c r="R725" s="16" t="e">
        <f t="shared" si="34"/>
        <v>#DIV/0!</v>
      </c>
      <c r="S725" s="16" t="e">
        <f>ROUND(IF(C725&lt;16,$K725/($D725^0.515518364833551)*'Hintergrund Berechnung'!$K$3165,$K725/($D725^0.515518364833551)*'Hintergrund Berechnung'!$K$3166),0)</f>
        <v>#DIV/0!</v>
      </c>
      <c r="T725" s="16">
        <f>ROUND(IF(C725&lt;16,$L725*'Hintergrund Berechnung'!$L$3165,$L725*'Hintergrund Berechnung'!$L$3166),0)</f>
        <v>0</v>
      </c>
      <c r="U725" s="16">
        <f>ROUND(IF(C725&lt;16,IF(M725&gt;0,(25-$M725)*'Hintergrund Berechnung'!$M$3165,0),IF(M725&gt;0,(25-$M725)*'Hintergrund Berechnung'!$M$3166,0)),0)</f>
        <v>0</v>
      </c>
      <c r="V725" s="18" t="e">
        <f t="shared" si="35"/>
        <v>#DIV/0!</v>
      </c>
    </row>
    <row r="726" spans="15:22" x14ac:dyDescent="0.5">
      <c r="O726" s="16">
        <f t="shared" si="33"/>
        <v>0</v>
      </c>
      <c r="P726" s="16" t="e">
        <f>IF($C726&lt;16,MAX($E726:$G726)/($D726^0.727399687532279)*'Hintergrund Berechnung'!$I$3165,MAX($E726:$G726)/($D726^0.727399687532279)*'Hintergrund Berechnung'!$I$3166)</f>
        <v>#DIV/0!</v>
      </c>
      <c r="Q726" s="16" t="e">
        <f>IF($C726&lt;16,MAX($H726:$J726)/($D726^0.727399687532279)*'Hintergrund Berechnung'!$I$3165,MAX($H726:$J726)/($D726^0.727399687532279)*'Hintergrund Berechnung'!$I$3166)</f>
        <v>#DIV/0!</v>
      </c>
      <c r="R726" s="16" t="e">
        <f t="shared" si="34"/>
        <v>#DIV/0!</v>
      </c>
      <c r="S726" s="16" t="e">
        <f>ROUND(IF(C726&lt;16,$K726/($D726^0.515518364833551)*'Hintergrund Berechnung'!$K$3165,$K726/($D726^0.515518364833551)*'Hintergrund Berechnung'!$K$3166),0)</f>
        <v>#DIV/0!</v>
      </c>
      <c r="T726" s="16">
        <f>ROUND(IF(C726&lt;16,$L726*'Hintergrund Berechnung'!$L$3165,$L726*'Hintergrund Berechnung'!$L$3166),0)</f>
        <v>0</v>
      </c>
      <c r="U726" s="16">
        <f>ROUND(IF(C726&lt;16,IF(M726&gt;0,(25-$M726)*'Hintergrund Berechnung'!$M$3165,0),IF(M726&gt;0,(25-$M726)*'Hintergrund Berechnung'!$M$3166,0)),0)</f>
        <v>0</v>
      </c>
      <c r="V726" s="18" t="e">
        <f t="shared" si="35"/>
        <v>#DIV/0!</v>
      </c>
    </row>
    <row r="727" spans="15:22" x14ac:dyDescent="0.5">
      <c r="O727" s="16">
        <f t="shared" si="33"/>
        <v>0</v>
      </c>
      <c r="P727" s="16" t="e">
        <f>IF($C727&lt;16,MAX($E727:$G727)/($D727^0.727399687532279)*'Hintergrund Berechnung'!$I$3165,MAX($E727:$G727)/($D727^0.727399687532279)*'Hintergrund Berechnung'!$I$3166)</f>
        <v>#DIV/0!</v>
      </c>
      <c r="Q727" s="16" t="e">
        <f>IF($C727&lt;16,MAX($H727:$J727)/($D727^0.727399687532279)*'Hintergrund Berechnung'!$I$3165,MAX($H727:$J727)/($D727^0.727399687532279)*'Hintergrund Berechnung'!$I$3166)</f>
        <v>#DIV/0!</v>
      </c>
      <c r="R727" s="16" t="e">
        <f t="shared" si="34"/>
        <v>#DIV/0!</v>
      </c>
      <c r="S727" s="16" t="e">
        <f>ROUND(IF(C727&lt;16,$K727/($D727^0.515518364833551)*'Hintergrund Berechnung'!$K$3165,$K727/($D727^0.515518364833551)*'Hintergrund Berechnung'!$K$3166),0)</f>
        <v>#DIV/0!</v>
      </c>
      <c r="T727" s="16">
        <f>ROUND(IF(C727&lt;16,$L727*'Hintergrund Berechnung'!$L$3165,$L727*'Hintergrund Berechnung'!$L$3166),0)</f>
        <v>0</v>
      </c>
      <c r="U727" s="16">
        <f>ROUND(IF(C727&lt;16,IF(M727&gt;0,(25-$M727)*'Hintergrund Berechnung'!$M$3165,0),IF(M727&gt;0,(25-$M727)*'Hintergrund Berechnung'!$M$3166,0)),0)</f>
        <v>0</v>
      </c>
      <c r="V727" s="18" t="e">
        <f t="shared" si="35"/>
        <v>#DIV/0!</v>
      </c>
    </row>
    <row r="728" spans="15:22" x14ac:dyDescent="0.5">
      <c r="O728" s="16">
        <f t="shared" si="33"/>
        <v>0</v>
      </c>
      <c r="P728" s="16" t="e">
        <f>IF($C728&lt;16,MAX($E728:$G728)/($D728^0.727399687532279)*'Hintergrund Berechnung'!$I$3165,MAX($E728:$G728)/($D728^0.727399687532279)*'Hintergrund Berechnung'!$I$3166)</f>
        <v>#DIV/0!</v>
      </c>
      <c r="Q728" s="16" t="e">
        <f>IF($C728&lt;16,MAX($H728:$J728)/($D728^0.727399687532279)*'Hintergrund Berechnung'!$I$3165,MAX($H728:$J728)/($D728^0.727399687532279)*'Hintergrund Berechnung'!$I$3166)</f>
        <v>#DIV/0!</v>
      </c>
      <c r="R728" s="16" t="e">
        <f t="shared" si="34"/>
        <v>#DIV/0!</v>
      </c>
      <c r="S728" s="16" t="e">
        <f>ROUND(IF(C728&lt;16,$K728/($D728^0.515518364833551)*'Hintergrund Berechnung'!$K$3165,$K728/($D728^0.515518364833551)*'Hintergrund Berechnung'!$K$3166),0)</f>
        <v>#DIV/0!</v>
      </c>
      <c r="T728" s="16">
        <f>ROUND(IF(C728&lt;16,$L728*'Hintergrund Berechnung'!$L$3165,$L728*'Hintergrund Berechnung'!$L$3166),0)</f>
        <v>0</v>
      </c>
      <c r="U728" s="16">
        <f>ROUND(IF(C728&lt;16,IF(M728&gt;0,(25-$M728)*'Hintergrund Berechnung'!$M$3165,0),IF(M728&gt;0,(25-$M728)*'Hintergrund Berechnung'!$M$3166,0)),0)</f>
        <v>0</v>
      </c>
      <c r="V728" s="18" t="e">
        <f t="shared" si="35"/>
        <v>#DIV/0!</v>
      </c>
    </row>
    <row r="729" spans="15:22" x14ac:dyDescent="0.5">
      <c r="O729" s="16">
        <f t="shared" si="33"/>
        <v>0</v>
      </c>
      <c r="P729" s="16" t="e">
        <f>IF($C729&lt;16,MAX($E729:$G729)/($D729^0.727399687532279)*'Hintergrund Berechnung'!$I$3165,MAX($E729:$G729)/($D729^0.727399687532279)*'Hintergrund Berechnung'!$I$3166)</f>
        <v>#DIV/0!</v>
      </c>
      <c r="Q729" s="16" t="e">
        <f>IF($C729&lt;16,MAX($H729:$J729)/($D729^0.727399687532279)*'Hintergrund Berechnung'!$I$3165,MAX($H729:$J729)/($D729^0.727399687532279)*'Hintergrund Berechnung'!$I$3166)</f>
        <v>#DIV/0!</v>
      </c>
      <c r="R729" s="16" t="e">
        <f t="shared" si="34"/>
        <v>#DIV/0!</v>
      </c>
      <c r="S729" s="16" t="e">
        <f>ROUND(IF(C729&lt;16,$K729/($D729^0.515518364833551)*'Hintergrund Berechnung'!$K$3165,$K729/($D729^0.515518364833551)*'Hintergrund Berechnung'!$K$3166),0)</f>
        <v>#DIV/0!</v>
      </c>
      <c r="T729" s="16">
        <f>ROUND(IF(C729&lt;16,$L729*'Hintergrund Berechnung'!$L$3165,$L729*'Hintergrund Berechnung'!$L$3166),0)</f>
        <v>0</v>
      </c>
      <c r="U729" s="16">
        <f>ROUND(IF(C729&lt;16,IF(M729&gt;0,(25-$M729)*'Hintergrund Berechnung'!$M$3165,0),IF(M729&gt;0,(25-$M729)*'Hintergrund Berechnung'!$M$3166,0)),0)</f>
        <v>0</v>
      </c>
      <c r="V729" s="18" t="e">
        <f t="shared" si="35"/>
        <v>#DIV/0!</v>
      </c>
    </row>
    <row r="730" spans="15:22" x14ac:dyDescent="0.5">
      <c r="O730" s="16">
        <f t="shared" si="33"/>
        <v>0</v>
      </c>
      <c r="P730" s="16" t="e">
        <f>IF($C730&lt;16,MAX($E730:$G730)/($D730^0.727399687532279)*'Hintergrund Berechnung'!$I$3165,MAX($E730:$G730)/($D730^0.727399687532279)*'Hintergrund Berechnung'!$I$3166)</f>
        <v>#DIV/0!</v>
      </c>
      <c r="Q730" s="16" t="e">
        <f>IF($C730&lt;16,MAX($H730:$J730)/($D730^0.727399687532279)*'Hintergrund Berechnung'!$I$3165,MAX($H730:$J730)/($D730^0.727399687532279)*'Hintergrund Berechnung'!$I$3166)</f>
        <v>#DIV/0!</v>
      </c>
      <c r="R730" s="16" t="e">
        <f t="shared" si="34"/>
        <v>#DIV/0!</v>
      </c>
      <c r="S730" s="16" t="e">
        <f>ROUND(IF(C730&lt;16,$K730/($D730^0.515518364833551)*'Hintergrund Berechnung'!$K$3165,$K730/($D730^0.515518364833551)*'Hintergrund Berechnung'!$K$3166),0)</f>
        <v>#DIV/0!</v>
      </c>
      <c r="T730" s="16">
        <f>ROUND(IF(C730&lt;16,$L730*'Hintergrund Berechnung'!$L$3165,$L730*'Hintergrund Berechnung'!$L$3166),0)</f>
        <v>0</v>
      </c>
      <c r="U730" s="16">
        <f>ROUND(IF(C730&lt;16,IF(M730&gt;0,(25-$M730)*'Hintergrund Berechnung'!$M$3165,0),IF(M730&gt;0,(25-$M730)*'Hintergrund Berechnung'!$M$3166,0)),0)</f>
        <v>0</v>
      </c>
      <c r="V730" s="18" t="e">
        <f t="shared" si="35"/>
        <v>#DIV/0!</v>
      </c>
    </row>
    <row r="731" spans="15:22" x14ac:dyDescent="0.5">
      <c r="O731" s="16">
        <f t="shared" si="33"/>
        <v>0</v>
      </c>
      <c r="P731" s="16" t="e">
        <f>IF($C731&lt;16,MAX($E731:$G731)/($D731^0.727399687532279)*'Hintergrund Berechnung'!$I$3165,MAX($E731:$G731)/($D731^0.727399687532279)*'Hintergrund Berechnung'!$I$3166)</f>
        <v>#DIV/0!</v>
      </c>
      <c r="Q731" s="16" t="e">
        <f>IF($C731&lt;16,MAX($H731:$J731)/($D731^0.727399687532279)*'Hintergrund Berechnung'!$I$3165,MAX($H731:$J731)/($D731^0.727399687532279)*'Hintergrund Berechnung'!$I$3166)</f>
        <v>#DIV/0!</v>
      </c>
      <c r="R731" s="16" t="e">
        <f t="shared" si="34"/>
        <v>#DIV/0!</v>
      </c>
      <c r="S731" s="16" t="e">
        <f>ROUND(IF(C731&lt;16,$K731/($D731^0.515518364833551)*'Hintergrund Berechnung'!$K$3165,$K731/($D731^0.515518364833551)*'Hintergrund Berechnung'!$K$3166),0)</f>
        <v>#DIV/0!</v>
      </c>
      <c r="T731" s="16">
        <f>ROUND(IF(C731&lt;16,$L731*'Hintergrund Berechnung'!$L$3165,$L731*'Hintergrund Berechnung'!$L$3166),0)</f>
        <v>0</v>
      </c>
      <c r="U731" s="16">
        <f>ROUND(IF(C731&lt;16,IF(M731&gt;0,(25-$M731)*'Hintergrund Berechnung'!$M$3165,0),IF(M731&gt;0,(25-$M731)*'Hintergrund Berechnung'!$M$3166,0)),0)</f>
        <v>0</v>
      </c>
      <c r="V731" s="18" t="e">
        <f t="shared" si="35"/>
        <v>#DIV/0!</v>
      </c>
    </row>
    <row r="732" spans="15:22" x14ac:dyDescent="0.5">
      <c r="O732" s="16">
        <f t="shared" si="33"/>
        <v>0</v>
      </c>
      <c r="P732" s="16" t="e">
        <f>IF($C732&lt;16,MAX($E732:$G732)/($D732^0.727399687532279)*'Hintergrund Berechnung'!$I$3165,MAX($E732:$G732)/($D732^0.727399687532279)*'Hintergrund Berechnung'!$I$3166)</f>
        <v>#DIV/0!</v>
      </c>
      <c r="Q732" s="16" t="e">
        <f>IF($C732&lt;16,MAX($H732:$J732)/($D732^0.727399687532279)*'Hintergrund Berechnung'!$I$3165,MAX($H732:$J732)/($D732^0.727399687532279)*'Hintergrund Berechnung'!$I$3166)</f>
        <v>#DIV/0!</v>
      </c>
      <c r="R732" s="16" t="e">
        <f t="shared" si="34"/>
        <v>#DIV/0!</v>
      </c>
      <c r="S732" s="16" t="e">
        <f>ROUND(IF(C732&lt;16,$K732/($D732^0.515518364833551)*'Hintergrund Berechnung'!$K$3165,$K732/($D732^0.515518364833551)*'Hintergrund Berechnung'!$K$3166),0)</f>
        <v>#DIV/0!</v>
      </c>
      <c r="T732" s="16">
        <f>ROUND(IF(C732&lt;16,$L732*'Hintergrund Berechnung'!$L$3165,$L732*'Hintergrund Berechnung'!$L$3166),0)</f>
        <v>0</v>
      </c>
      <c r="U732" s="16">
        <f>ROUND(IF(C732&lt;16,IF(M732&gt;0,(25-$M732)*'Hintergrund Berechnung'!$M$3165,0),IF(M732&gt;0,(25-$M732)*'Hintergrund Berechnung'!$M$3166,0)),0)</f>
        <v>0</v>
      </c>
      <c r="V732" s="18" t="e">
        <f t="shared" si="35"/>
        <v>#DIV/0!</v>
      </c>
    </row>
    <row r="733" spans="15:22" x14ac:dyDescent="0.5">
      <c r="O733" s="16">
        <f t="shared" si="33"/>
        <v>0</v>
      </c>
      <c r="P733" s="16" t="e">
        <f>IF($C733&lt;16,MAX($E733:$G733)/($D733^0.727399687532279)*'Hintergrund Berechnung'!$I$3165,MAX($E733:$G733)/($D733^0.727399687532279)*'Hintergrund Berechnung'!$I$3166)</f>
        <v>#DIV/0!</v>
      </c>
      <c r="Q733" s="16" t="e">
        <f>IF($C733&lt;16,MAX($H733:$J733)/($D733^0.727399687532279)*'Hintergrund Berechnung'!$I$3165,MAX($H733:$J733)/($D733^0.727399687532279)*'Hintergrund Berechnung'!$I$3166)</f>
        <v>#DIV/0!</v>
      </c>
      <c r="R733" s="16" t="e">
        <f t="shared" si="34"/>
        <v>#DIV/0!</v>
      </c>
      <c r="S733" s="16" t="e">
        <f>ROUND(IF(C733&lt;16,$K733/($D733^0.515518364833551)*'Hintergrund Berechnung'!$K$3165,$K733/($D733^0.515518364833551)*'Hintergrund Berechnung'!$K$3166),0)</f>
        <v>#DIV/0!</v>
      </c>
      <c r="T733" s="16">
        <f>ROUND(IF(C733&lt;16,$L733*'Hintergrund Berechnung'!$L$3165,$L733*'Hintergrund Berechnung'!$L$3166),0)</f>
        <v>0</v>
      </c>
      <c r="U733" s="16">
        <f>ROUND(IF(C733&lt;16,IF(M733&gt;0,(25-$M733)*'Hintergrund Berechnung'!$M$3165,0),IF(M733&gt;0,(25-$M733)*'Hintergrund Berechnung'!$M$3166,0)),0)</f>
        <v>0</v>
      </c>
      <c r="V733" s="18" t="e">
        <f t="shared" si="35"/>
        <v>#DIV/0!</v>
      </c>
    </row>
    <row r="734" spans="15:22" x14ac:dyDescent="0.5">
      <c r="O734" s="16">
        <f t="shared" si="33"/>
        <v>0</v>
      </c>
      <c r="P734" s="16" t="e">
        <f>IF($C734&lt;16,MAX($E734:$G734)/($D734^0.727399687532279)*'Hintergrund Berechnung'!$I$3165,MAX($E734:$G734)/($D734^0.727399687532279)*'Hintergrund Berechnung'!$I$3166)</f>
        <v>#DIV/0!</v>
      </c>
      <c r="Q734" s="16" t="e">
        <f>IF($C734&lt;16,MAX($H734:$J734)/($D734^0.727399687532279)*'Hintergrund Berechnung'!$I$3165,MAX($H734:$J734)/($D734^0.727399687532279)*'Hintergrund Berechnung'!$I$3166)</f>
        <v>#DIV/0!</v>
      </c>
      <c r="R734" s="16" t="e">
        <f t="shared" si="34"/>
        <v>#DIV/0!</v>
      </c>
      <c r="S734" s="16" t="e">
        <f>ROUND(IF(C734&lt;16,$K734/($D734^0.515518364833551)*'Hintergrund Berechnung'!$K$3165,$K734/($D734^0.515518364833551)*'Hintergrund Berechnung'!$K$3166),0)</f>
        <v>#DIV/0!</v>
      </c>
      <c r="T734" s="16">
        <f>ROUND(IF(C734&lt;16,$L734*'Hintergrund Berechnung'!$L$3165,$L734*'Hintergrund Berechnung'!$L$3166),0)</f>
        <v>0</v>
      </c>
      <c r="U734" s="16">
        <f>ROUND(IF(C734&lt;16,IF(M734&gt;0,(25-$M734)*'Hintergrund Berechnung'!$M$3165,0),IF(M734&gt;0,(25-$M734)*'Hintergrund Berechnung'!$M$3166,0)),0)</f>
        <v>0</v>
      </c>
      <c r="V734" s="18" t="e">
        <f t="shared" si="35"/>
        <v>#DIV/0!</v>
      </c>
    </row>
    <row r="735" spans="15:22" x14ac:dyDescent="0.5">
      <c r="O735" s="16">
        <f t="shared" si="33"/>
        <v>0</v>
      </c>
      <c r="P735" s="16" t="e">
        <f>IF($C735&lt;16,MAX($E735:$G735)/($D735^0.727399687532279)*'Hintergrund Berechnung'!$I$3165,MAX($E735:$G735)/($D735^0.727399687532279)*'Hintergrund Berechnung'!$I$3166)</f>
        <v>#DIV/0!</v>
      </c>
      <c r="Q735" s="16" t="e">
        <f>IF($C735&lt;16,MAX($H735:$J735)/($D735^0.727399687532279)*'Hintergrund Berechnung'!$I$3165,MAX($H735:$J735)/($D735^0.727399687532279)*'Hintergrund Berechnung'!$I$3166)</f>
        <v>#DIV/0!</v>
      </c>
      <c r="R735" s="16" t="e">
        <f t="shared" si="34"/>
        <v>#DIV/0!</v>
      </c>
      <c r="S735" s="16" t="e">
        <f>ROUND(IF(C735&lt;16,$K735/($D735^0.515518364833551)*'Hintergrund Berechnung'!$K$3165,$K735/($D735^0.515518364833551)*'Hintergrund Berechnung'!$K$3166),0)</f>
        <v>#DIV/0!</v>
      </c>
      <c r="T735" s="16">
        <f>ROUND(IF(C735&lt;16,$L735*'Hintergrund Berechnung'!$L$3165,$L735*'Hintergrund Berechnung'!$L$3166),0)</f>
        <v>0</v>
      </c>
      <c r="U735" s="16">
        <f>ROUND(IF(C735&lt;16,IF(M735&gt;0,(25-$M735)*'Hintergrund Berechnung'!$M$3165,0),IF(M735&gt;0,(25-$M735)*'Hintergrund Berechnung'!$M$3166,0)),0)</f>
        <v>0</v>
      </c>
      <c r="V735" s="18" t="e">
        <f t="shared" si="35"/>
        <v>#DIV/0!</v>
      </c>
    </row>
    <row r="736" spans="15:22" x14ac:dyDescent="0.5">
      <c r="O736" s="16">
        <f t="shared" si="33"/>
        <v>0</v>
      </c>
      <c r="P736" s="16" t="e">
        <f>IF($C736&lt;16,MAX($E736:$G736)/($D736^0.727399687532279)*'Hintergrund Berechnung'!$I$3165,MAX($E736:$G736)/($D736^0.727399687532279)*'Hintergrund Berechnung'!$I$3166)</f>
        <v>#DIV/0!</v>
      </c>
      <c r="Q736" s="16" t="e">
        <f>IF($C736&lt;16,MAX($H736:$J736)/($D736^0.727399687532279)*'Hintergrund Berechnung'!$I$3165,MAX($H736:$J736)/($D736^0.727399687532279)*'Hintergrund Berechnung'!$I$3166)</f>
        <v>#DIV/0!</v>
      </c>
      <c r="R736" s="16" t="e">
        <f t="shared" si="34"/>
        <v>#DIV/0!</v>
      </c>
      <c r="S736" s="16" t="e">
        <f>ROUND(IF(C736&lt;16,$K736/($D736^0.515518364833551)*'Hintergrund Berechnung'!$K$3165,$K736/($D736^0.515518364833551)*'Hintergrund Berechnung'!$K$3166),0)</f>
        <v>#DIV/0!</v>
      </c>
      <c r="T736" s="16">
        <f>ROUND(IF(C736&lt;16,$L736*'Hintergrund Berechnung'!$L$3165,$L736*'Hintergrund Berechnung'!$L$3166),0)</f>
        <v>0</v>
      </c>
      <c r="U736" s="16">
        <f>ROUND(IF(C736&lt;16,IF(M736&gt;0,(25-$M736)*'Hintergrund Berechnung'!$M$3165,0),IF(M736&gt;0,(25-$M736)*'Hintergrund Berechnung'!$M$3166,0)),0)</f>
        <v>0</v>
      </c>
      <c r="V736" s="18" t="e">
        <f t="shared" si="35"/>
        <v>#DIV/0!</v>
      </c>
    </row>
    <row r="737" spans="15:22" x14ac:dyDescent="0.5">
      <c r="O737" s="16">
        <f t="shared" si="33"/>
        <v>0</v>
      </c>
      <c r="P737" s="16" t="e">
        <f>IF($C737&lt;16,MAX($E737:$G737)/($D737^0.727399687532279)*'Hintergrund Berechnung'!$I$3165,MAX($E737:$G737)/($D737^0.727399687532279)*'Hintergrund Berechnung'!$I$3166)</f>
        <v>#DIV/0!</v>
      </c>
      <c r="Q737" s="16" t="e">
        <f>IF($C737&lt;16,MAX($H737:$J737)/($D737^0.727399687532279)*'Hintergrund Berechnung'!$I$3165,MAX($H737:$J737)/($D737^0.727399687532279)*'Hintergrund Berechnung'!$I$3166)</f>
        <v>#DIV/0!</v>
      </c>
      <c r="R737" s="16" t="e">
        <f t="shared" si="34"/>
        <v>#DIV/0!</v>
      </c>
      <c r="S737" s="16" t="e">
        <f>ROUND(IF(C737&lt;16,$K737/($D737^0.515518364833551)*'Hintergrund Berechnung'!$K$3165,$K737/($D737^0.515518364833551)*'Hintergrund Berechnung'!$K$3166),0)</f>
        <v>#DIV/0!</v>
      </c>
      <c r="T737" s="16">
        <f>ROUND(IF(C737&lt;16,$L737*'Hintergrund Berechnung'!$L$3165,$L737*'Hintergrund Berechnung'!$L$3166),0)</f>
        <v>0</v>
      </c>
      <c r="U737" s="16">
        <f>ROUND(IF(C737&lt;16,IF(M737&gt;0,(25-$M737)*'Hintergrund Berechnung'!$M$3165,0),IF(M737&gt;0,(25-$M737)*'Hintergrund Berechnung'!$M$3166,0)),0)</f>
        <v>0</v>
      </c>
      <c r="V737" s="18" t="e">
        <f t="shared" si="35"/>
        <v>#DIV/0!</v>
      </c>
    </row>
    <row r="738" spans="15:22" x14ac:dyDescent="0.5">
      <c r="O738" s="16">
        <f t="shared" si="33"/>
        <v>0</v>
      </c>
      <c r="P738" s="16" t="e">
        <f>IF($C738&lt;16,MAX($E738:$G738)/($D738^0.727399687532279)*'Hintergrund Berechnung'!$I$3165,MAX($E738:$G738)/($D738^0.727399687532279)*'Hintergrund Berechnung'!$I$3166)</f>
        <v>#DIV/0!</v>
      </c>
      <c r="Q738" s="16" t="e">
        <f>IF($C738&lt;16,MAX($H738:$J738)/($D738^0.727399687532279)*'Hintergrund Berechnung'!$I$3165,MAX($H738:$J738)/($D738^0.727399687532279)*'Hintergrund Berechnung'!$I$3166)</f>
        <v>#DIV/0!</v>
      </c>
      <c r="R738" s="16" t="e">
        <f t="shared" si="34"/>
        <v>#DIV/0!</v>
      </c>
      <c r="S738" s="16" t="e">
        <f>ROUND(IF(C738&lt;16,$K738/($D738^0.515518364833551)*'Hintergrund Berechnung'!$K$3165,$K738/($D738^0.515518364833551)*'Hintergrund Berechnung'!$K$3166),0)</f>
        <v>#DIV/0!</v>
      </c>
      <c r="T738" s="16">
        <f>ROUND(IF(C738&lt;16,$L738*'Hintergrund Berechnung'!$L$3165,$L738*'Hintergrund Berechnung'!$L$3166),0)</f>
        <v>0</v>
      </c>
      <c r="U738" s="16">
        <f>ROUND(IF(C738&lt;16,IF(M738&gt;0,(25-$M738)*'Hintergrund Berechnung'!$M$3165,0),IF(M738&gt;0,(25-$M738)*'Hintergrund Berechnung'!$M$3166,0)),0)</f>
        <v>0</v>
      </c>
      <c r="V738" s="18" t="e">
        <f t="shared" si="35"/>
        <v>#DIV/0!</v>
      </c>
    </row>
    <row r="739" spans="15:22" x14ac:dyDescent="0.5">
      <c r="O739" s="16">
        <f t="shared" si="33"/>
        <v>0</v>
      </c>
      <c r="P739" s="16" t="e">
        <f>IF($C739&lt;16,MAX($E739:$G739)/($D739^0.727399687532279)*'Hintergrund Berechnung'!$I$3165,MAX($E739:$G739)/($D739^0.727399687532279)*'Hintergrund Berechnung'!$I$3166)</f>
        <v>#DIV/0!</v>
      </c>
      <c r="Q739" s="16" t="e">
        <f>IF($C739&lt;16,MAX($H739:$J739)/($D739^0.727399687532279)*'Hintergrund Berechnung'!$I$3165,MAX($H739:$J739)/($D739^0.727399687532279)*'Hintergrund Berechnung'!$I$3166)</f>
        <v>#DIV/0!</v>
      </c>
      <c r="R739" s="16" t="e">
        <f t="shared" si="34"/>
        <v>#DIV/0!</v>
      </c>
      <c r="S739" s="16" t="e">
        <f>ROUND(IF(C739&lt;16,$K739/($D739^0.515518364833551)*'Hintergrund Berechnung'!$K$3165,$K739/($D739^0.515518364833551)*'Hintergrund Berechnung'!$K$3166),0)</f>
        <v>#DIV/0!</v>
      </c>
      <c r="T739" s="16">
        <f>ROUND(IF(C739&lt;16,$L739*'Hintergrund Berechnung'!$L$3165,$L739*'Hintergrund Berechnung'!$L$3166),0)</f>
        <v>0</v>
      </c>
      <c r="U739" s="16">
        <f>ROUND(IF(C739&lt;16,IF(M739&gt;0,(25-$M739)*'Hintergrund Berechnung'!$M$3165,0),IF(M739&gt;0,(25-$M739)*'Hintergrund Berechnung'!$M$3166,0)),0)</f>
        <v>0</v>
      </c>
      <c r="V739" s="18" t="e">
        <f t="shared" si="35"/>
        <v>#DIV/0!</v>
      </c>
    </row>
    <row r="740" spans="15:22" x14ac:dyDescent="0.5">
      <c r="O740" s="16">
        <f t="shared" si="33"/>
        <v>0</v>
      </c>
      <c r="P740" s="16" t="e">
        <f>IF($C740&lt;16,MAX($E740:$G740)/($D740^0.727399687532279)*'Hintergrund Berechnung'!$I$3165,MAX($E740:$G740)/($D740^0.727399687532279)*'Hintergrund Berechnung'!$I$3166)</f>
        <v>#DIV/0!</v>
      </c>
      <c r="Q740" s="16" t="e">
        <f>IF($C740&lt;16,MAX($H740:$J740)/($D740^0.727399687532279)*'Hintergrund Berechnung'!$I$3165,MAX($H740:$J740)/($D740^0.727399687532279)*'Hintergrund Berechnung'!$I$3166)</f>
        <v>#DIV/0!</v>
      </c>
      <c r="R740" s="16" t="e">
        <f t="shared" si="34"/>
        <v>#DIV/0!</v>
      </c>
      <c r="S740" s="16" t="e">
        <f>ROUND(IF(C740&lt;16,$K740/($D740^0.515518364833551)*'Hintergrund Berechnung'!$K$3165,$K740/($D740^0.515518364833551)*'Hintergrund Berechnung'!$K$3166),0)</f>
        <v>#DIV/0!</v>
      </c>
      <c r="T740" s="16">
        <f>ROUND(IF(C740&lt;16,$L740*'Hintergrund Berechnung'!$L$3165,$L740*'Hintergrund Berechnung'!$L$3166),0)</f>
        <v>0</v>
      </c>
      <c r="U740" s="16">
        <f>ROUND(IF(C740&lt;16,IF(M740&gt;0,(25-$M740)*'Hintergrund Berechnung'!$M$3165,0),IF(M740&gt;0,(25-$M740)*'Hintergrund Berechnung'!$M$3166,0)),0)</f>
        <v>0</v>
      </c>
      <c r="V740" s="18" t="e">
        <f t="shared" si="35"/>
        <v>#DIV/0!</v>
      </c>
    </row>
    <row r="741" spans="15:22" x14ac:dyDescent="0.5">
      <c r="O741" s="16">
        <f t="shared" si="33"/>
        <v>0</v>
      </c>
      <c r="P741" s="16" t="e">
        <f>IF($C741&lt;16,MAX($E741:$G741)/($D741^0.727399687532279)*'Hintergrund Berechnung'!$I$3165,MAX($E741:$G741)/($D741^0.727399687532279)*'Hintergrund Berechnung'!$I$3166)</f>
        <v>#DIV/0!</v>
      </c>
      <c r="Q741" s="16" t="e">
        <f>IF($C741&lt;16,MAX($H741:$J741)/($D741^0.727399687532279)*'Hintergrund Berechnung'!$I$3165,MAX($H741:$J741)/($D741^0.727399687532279)*'Hintergrund Berechnung'!$I$3166)</f>
        <v>#DIV/0!</v>
      </c>
      <c r="R741" s="16" t="e">
        <f t="shared" si="34"/>
        <v>#DIV/0!</v>
      </c>
      <c r="S741" s="16" t="e">
        <f>ROUND(IF(C741&lt;16,$K741/($D741^0.515518364833551)*'Hintergrund Berechnung'!$K$3165,$K741/($D741^0.515518364833551)*'Hintergrund Berechnung'!$K$3166),0)</f>
        <v>#DIV/0!</v>
      </c>
      <c r="T741" s="16">
        <f>ROUND(IF(C741&lt;16,$L741*'Hintergrund Berechnung'!$L$3165,$L741*'Hintergrund Berechnung'!$L$3166),0)</f>
        <v>0</v>
      </c>
      <c r="U741" s="16">
        <f>ROUND(IF(C741&lt;16,IF(M741&gt;0,(25-$M741)*'Hintergrund Berechnung'!$M$3165,0),IF(M741&gt;0,(25-$M741)*'Hintergrund Berechnung'!$M$3166,0)),0)</f>
        <v>0</v>
      </c>
      <c r="V741" s="18" t="e">
        <f t="shared" si="35"/>
        <v>#DIV/0!</v>
      </c>
    </row>
    <row r="742" spans="15:22" x14ac:dyDescent="0.5">
      <c r="O742" s="16">
        <f t="shared" si="33"/>
        <v>0</v>
      </c>
      <c r="P742" s="16" t="e">
        <f>IF($C742&lt;16,MAX($E742:$G742)/($D742^0.727399687532279)*'Hintergrund Berechnung'!$I$3165,MAX($E742:$G742)/($D742^0.727399687532279)*'Hintergrund Berechnung'!$I$3166)</f>
        <v>#DIV/0!</v>
      </c>
      <c r="Q742" s="16" t="e">
        <f>IF($C742&lt;16,MAX($H742:$J742)/($D742^0.727399687532279)*'Hintergrund Berechnung'!$I$3165,MAX($H742:$J742)/($D742^0.727399687532279)*'Hintergrund Berechnung'!$I$3166)</f>
        <v>#DIV/0!</v>
      </c>
      <c r="R742" s="16" t="e">
        <f t="shared" si="34"/>
        <v>#DIV/0!</v>
      </c>
      <c r="S742" s="16" t="e">
        <f>ROUND(IF(C742&lt;16,$K742/($D742^0.515518364833551)*'Hintergrund Berechnung'!$K$3165,$K742/($D742^0.515518364833551)*'Hintergrund Berechnung'!$K$3166),0)</f>
        <v>#DIV/0!</v>
      </c>
      <c r="T742" s="16">
        <f>ROUND(IF(C742&lt;16,$L742*'Hintergrund Berechnung'!$L$3165,$L742*'Hintergrund Berechnung'!$L$3166),0)</f>
        <v>0</v>
      </c>
      <c r="U742" s="16">
        <f>ROUND(IF(C742&lt;16,IF(M742&gt;0,(25-$M742)*'Hintergrund Berechnung'!$M$3165,0),IF(M742&gt;0,(25-$M742)*'Hintergrund Berechnung'!$M$3166,0)),0)</f>
        <v>0</v>
      </c>
      <c r="V742" s="18" t="e">
        <f t="shared" si="35"/>
        <v>#DIV/0!</v>
      </c>
    </row>
    <row r="743" spans="15:22" x14ac:dyDescent="0.5">
      <c r="O743" s="16">
        <f t="shared" si="33"/>
        <v>0</v>
      </c>
      <c r="P743" s="16" t="e">
        <f>IF($C743&lt;16,MAX($E743:$G743)/($D743^0.727399687532279)*'Hintergrund Berechnung'!$I$3165,MAX($E743:$G743)/($D743^0.727399687532279)*'Hintergrund Berechnung'!$I$3166)</f>
        <v>#DIV/0!</v>
      </c>
      <c r="Q743" s="16" t="e">
        <f>IF($C743&lt;16,MAX($H743:$J743)/($D743^0.727399687532279)*'Hintergrund Berechnung'!$I$3165,MAX($H743:$J743)/($D743^0.727399687532279)*'Hintergrund Berechnung'!$I$3166)</f>
        <v>#DIV/0!</v>
      </c>
      <c r="R743" s="16" t="e">
        <f t="shared" si="34"/>
        <v>#DIV/0!</v>
      </c>
      <c r="S743" s="16" t="e">
        <f>ROUND(IF(C743&lt;16,$K743/($D743^0.515518364833551)*'Hintergrund Berechnung'!$K$3165,$K743/($D743^0.515518364833551)*'Hintergrund Berechnung'!$K$3166),0)</f>
        <v>#DIV/0!</v>
      </c>
      <c r="T743" s="16">
        <f>ROUND(IF(C743&lt;16,$L743*'Hintergrund Berechnung'!$L$3165,$L743*'Hintergrund Berechnung'!$L$3166),0)</f>
        <v>0</v>
      </c>
      <c r="U743" s="16">
        <f>ROUND(IF(C743&lt;16,IF(M743&gt;0,(25-$M743)*'Hintergrund Berechnung'!$M$3165,0),IF(M743&gt;0,(25-$M743)*'Hintergrund Berechnung'!$M$3166,0)),0)</f>
        <v>0</v>
      </c>
      <c r="V743" s="18" t="e">
        <f t="shared" si="35"/>
        <v>#DIV/0!</v>
      </c>
    </row>
    <row r="744" spans="15:22" x14ac:dyDescent="0.5">
      <c r="O744" s="16">
        <f t="shared" si="33"/>
        <v>0</v>
      </c>
      <c r="P744" s="16" t="e">
        <f>IF($C744&lt;16,MAX($E744:$G744)/($D744^0.727399687532279)*'Hintergrund Berechnung'!$I$3165,MAX($E744:$G744)/($D744^0.727399687532279)*'Hintergrund Berechnung'!$I$3166)</f>
        <v>#DIV/0!</v>
      </c>
      <c r="Q744" s="16" t="e">
        <f>IF($C744&lt;16,MAX($H744:$J744)/($D744^0.727399687532279)*'Hintergrund Berechnung'!$I$3165,MAX($H744:$J744)/($D744^0.727399687532279)*'Hintergrund Berechnung'!$I$3166)</f>
        <v>#DIV/0!</v>
      </c>
      <c r="R744" s="16" t="e">
        <f t="shared" si="34"/>
        <v>#DIV/0!</v>
      </c>
      <c r="S744" s="16" t="e">
        <f>ROUND(IF(C744&lt;16,$K744/($D744^0.515518364833551)*'Hintergrund Berechnung'!$K$3165,$K744/($D744^0.515518364833551)*'Hintergrund Berechnung'!$K$3166),0)</f>
        <v>#DIV/0!</v>
      </c>
      <c r="T744" s="16">
        <f>ROUND(IF(C744&lt;16,$L744*'Hintergrund Berechnung'!$L$3165,$L744*'Hintergrund Berechnung'!$L$3166),0)</f>
        <v>0</v>
      </c>
      <c r="U744" s="16">
        <f>ROUND(IF(C744&lt;16,IF(M744&gt;0,(25-$M744)*'Hintergrund Berechnung'!$M$3165,0),IF(M744&gt;0,(25-$M744)*'Hintergrund Berechnung'!$M$3166,0)),0)</f>
        <v>0</v>
      </c>
      <c r="V744" s="18" t="e">
        <f t="shared" si="35"/>
        <v>#DIV/0!</v>
      </c>
    </row>
    <row r="745" spans="15:22" x14ac:dyDescent="0.5">
      <c r="O745" s="16">
        <f t="shared" si="33"/>
        <v>0</v>
      </c>
      <c r="P745" s="16" t="e">
        <f>IF($C745&lt;16,MAX($E745:$G745)/($D745^0.727399687532279)*'Hintergrund Berechnung'!$I$3165,MAX($E745:$G745)/($D745^0.727399687532279)*'Hintergrund Berechnung'!$I$3166)</f>
        <v>#DIV/0!</v>
      </c>
      <c r="Q745" s="16" t="e">
        <f>IF($C745&lt;16,MAX($H745:$J745)/($D745^0.727399687532279)*'Hintergrund Berechnung'!$I$3165,MAX($H745:$J745)/($D745^0.727399687532279)*'Hintergrund Berechnung'!$I$3166)</f>
        <v>#DIV/0!</v>
      </c>
      <c r="R745" s="16" t="e">
        <f t="shared" si="34"/>
        <v>#DIV/0!</v>
      </c>
      <c r="S745" s="16" t="e">
        <f>ROUND(IF(C745&lt;16,$K745/($D745^0.515518364833551)*'Hintergrund Berechnung'!$K$3165,$K745/($D745^0.515518364833551)*'Hintergrund Berechnung'!$K$3166),0)</f>
        <v>#DIV/0!</v>
      </c>
      <c r="T745" s="16">
        <f>ROUND(IF(C745&lt;16,$L745*'Hintergrund Berechnung'!$L$3165,$L745*'Hintergrund Berechnung'!$L$3166),0)</f>
        <v>0</v>
      </c>
      <c r="U745" s="16">
        <f>ROUND(IF(C745&lt;16,IF(M745&gt;0,(25-$M745)*'Hintergrund Berechnung'!$M$3165,0),IF(M745&gt;0,(25-$M745)*'Hintergrund Berechnung'!$M$3166,0)),0)</f>
        <v>0</v>
      </c>
      <c r="V745" s="18" t="e">
        <f t="shared" si="35"/>
        <v>#DIV/0!</v>
      </c>
    </row>
    <row r="746" spans="15:22" x14ac:dyDescent="0.5">
      <c r="O746" s="16">
        <f t="shared" si="33"/>
        <v>0</v>
      </c>
      <c r="P746" s="16" t="e">
        <f>IF($C746&lt;16,MAX($E746:$G746)/($D746^0.727399687532279)*'Hintergrund Berechnung'!$I$3165,MAX($E746:$G746)/($D746^0.727399687532279)*'Hintergrund Berechnung'!$I$3166)</f>
        <v>#DIV/0!</v>
      </c>
      <c r="Q746" s="16" t="e">
        <f>IF($C746&lt;16,MAX($H746:$J746)/($D746^0.727399687532279)*'Hintergrund Berechnung'!$I$3165,MAX($H746:$J746)/($D746^0.727399687532279)*'Hintergrund Berechnung'!$I$3166)</f>
        <v>#DIV/0!</v>
      </c>
      <c r="R746" s="16" t="e">
        <f t="shared" si="34"/>
        <v>#DIV/0!</v>
      </c>
      <c r="S746" s="16" t="e">
        <f>ROUND(IF(C746&lt;16,$K746/($D746^0.515518364833551)*'Hintergrund Berechnung'!$K$3165,$K746/($D746^0.515518364833551)*'Hintergrund Berechnung'!$K$3166),0)</f>
        <v>#DIV/0!</v>
      </c>
      <c r="T746" s="16">
        <f>ROUND(IF(C746&lt;16,$L746*'Hintergrund Berechnung'!$L$3165,$L746*'Hintergrund Berechnung'!$L$3166),0)</f>
        <v>0</v>
      </c>
      <c r="U746" s="16">
        <f>ROUND(IF(C746&lt;16,IF(M746&gt;0,(25-$M746)*'Hintergrund Berechnung'!$M$3165,0),IF(M746&gt;0,(25-$M746)*'Hintergrund Berechnung'!$M$3166,0)),0)</f>
        <v>0</v>
      </c>
      <c r="V746" s="18" t="e">
        <f t="shared" si="35"/>
        <v>#DIV/0!</v>
      </c>
    </row>
    <row r="747" spans="15:22" x14ac:dyDescent="0.5">
      <c r="O747" s="16">
        <f t="shared" si="33"/>
        <v>0</v>
      </c>
      <c r="P747" s="16" t="e">
        <f>IF($C747&lt;16,MAX($E747:$G747)/($D747^0.727399687532279)*'Hintergrund Berechnung'!$I$3165,MAX($E747:$G747)/($D747^0.727399687532279)*'Hintergrund Berechnung'!$I$3166)</f>
        <v>#DIV/0!</v>
      </c>
      <c r="Q747" s="16" t="e">
        <f>IF($C747&lt;16,MAX($H747:$J747)/($D747^0.727399687532279)*'Hintergrund Berechnung'!$I$3165,MAX($H747:$J747)/($D747^0.727399687532279)*'Hintergrund Berechnung'!$I$3166)</f>
        <v>#DIV/0!</v>
      </c>
      <c r="R747" s="16" t="e">
        <f t="shared" si="34"/>
        <v>#DIV/0!</v>
      </c>
      <c r="S747" s="16" t="e">
        <f>ROUND(IF(C747&lt;16,$K747/($D747^0.515518364833551)*'Hintergrund Berechnung'!$K$3165,$K747/($D747^0.515518364833551)*'Hintergrund Berechnung'!$K$3166),0)</f>
        <v>#DIV/0!</v>
      </c>
      <c r="T747" s="16">
        <f>ROUND(IF(C747&lt;16,$L747*'Hintergrund Berechnung'!$L$3165,$L747*'Hintergrund Berechnung'!$L$3166),0)</f>
        <v>0</v>
      </c>
      <c r="U747" s="16">
        <f>ROUND(IF(C747&lt;16,IF(M747&gt;0,(25-$M747)*'Hintergrund Berechnung'!$M$3165,0),IF(M747&gt;0,(25-$M747)*'Hintergrund Berechnung'!$M$3166,0)),0)</f>
        <v>0</v>
      </c>
      <c r="V747" s="18" t="e">
        <f t="shared" si="35"/>
        <v>#DIV/0!</v>
      </c>
    </row>
    <row r="748" spans="15:22" x14ac:dyDescent="0.5">
      <c r="O748" s="16">
        <f t="shared" si="33"/>
        <v>0</v>
      </c>
      <c r="P748" s="16" t="e">
        <f>IF($C748&lt;16,MAX($E748:$G748)/($D748^0.727399687532279)*'Hintergrund Berechnung'!$I$3165,MAX($E748:$G748)/($D748^0.727399687532279)*'Hintergrund Berechnung'!$I$3166)</f>
        <v>#DIV/0!</v>
      </c>
      <c r="Q748" s="16" t="e">
        <f>IF($C748&lt;16,MAX($H748:$J748)/($D748^0.727399687532279)*'Hintergrund Berechnung'!$I$3165,MAX($H748:$J748)/($D748^0.727399687532279)*'Hintergrund Berechnung'!$I$3166)</f>
        <v>#DIV/0!</v>
      </c>
      <c r="R748" s="16" t="e">
        <f t="shared" si="34"/>
        <v>#DIV/0!</v>
      </c>
      <c r="S748" s="16" t="e">
        <f>ROUND(IF(C748&lt;16,$K748/($D748^0.515518364833551)*'Hintergrund Berechnung'!$K$3165,$K748/($D748^0.515518364833551)*'Hintergrund Berechnung'!$K$3166),0)</f>
        <v>#DIV/0!</v>
      </c>
      <c r="T748" s="16">
        <f>ROUND(IF(C748&lt;16,$L748*'Hintergrund Berechnung'!$L$3165,$L748*'Hintergrund Berechnung'!$L$3166),0)</f>
        <v>0</v>
      </c>
      <c r="U748" s="16">
        <f>ROUND(IF(C748&lt;16,IF(M748&gt;0,(25-$M748)*'Hintergrund Berechnung'!$M$3165,0),IF(M748&gt;0,(25-$M748)*'Hintergrund Berechnung'!$M$3166,0)),0)</f>
        <v>0</v>
      </c>
      <c r="V748" s="18" t="e">
        <f t="shared" si="35"/>
        <v>#DIV/0!</v>
      </c>
    </row>
    <row r="749" spans="15:22" x14ac:dyDescent="0.5">
      <c r="O749" s="16">
        <f t="shared" si="33"/>
        <v>0</v>
      </c>
      <c r="P749" s="16" t="e">
        <f>IF($C749&lt;16,MAX($E749:$G749)/($D749^0.727399687532279)*'Hintergrund Berechnung'!$I$3165,MAX($E749:$G749)/($D749^0.727399687532279)*'Hintergrund Berechnung'!$I$3166)</f>
        <v>#DIV/0!</v>
      </c>
      <c r="Q749" s="16" t="e">
        <f>IF($C749&lt;16,MAX($H749:$J749)/($D749^0.727399687532279)*'Hintergrund Berechnung'!$I$3165,MAX($H749:$J749)/($D749^0.727399687532279)*'Hintergrund Berechnung'!$I$3166)</f>
        <v>#DIV/0!</v>
      </c>
      <c r="R749" s="16" t="e">
        <f t="shared" si="34"/>
        <v>#DIV/0!</v>
      </c>
      <c r="S749" s="16" t="e">
        <f>ROUND(IF(C749&lt;16,$K749/($D749^0.515518364833551)*'Hintergrund Berechnung'!$K$3165,$K749/($D749^0.515518364833551)*'Hintergrund Berechnung'!$K$3166),0)</f>
        <v>#DIV/0!</v>
      </c>
      <c r="T749" s="16">
        <f>ROUND(IF(C749&lt;16,$L749*'Hintergrund Berechnung'!$L$3165,$L749*'Hintergrund Berechnung'!$L$3166),0)</f>
        <v>0</v>
      </c>
      <c r="U749" s="16">
        <f>ROUND(IF(C749&lt;16,IF(M749&gt;0,(25-$M749)*'Hintergrund Berechnung'!$M$3165,0),IF(M749&gt;0,(25-$M749)*'Hintergrund Berechnung'!$M$3166,0)),0)</f>
        <v>0</v>
      </c>
      <c r="V749" s="18" t="e">
        <f t="shared" si="35"/>
        <v>#DIV/0!</v>
      </c>
    </row>
    <row r="750" spans="15:22" x14ac:dyDescent="0.5">
      <c r="O750" s="16">
        <f t="shared" si="33"/>
        <v>0</v>
      </c>
      <c r="P750" s="16" t="e">
        <f>IF($C750&lt;16,MAX($E750:$G750)/($D750^0.727399687532279)*'Hintergrund Berechnung'!$I$3165,MAX($E750:$G750)/($D750^0.727399687532279)*'Hintergrund Berechnung'!$I$3166)</f>
        <v>#DIV/0!</v>
      </c>
      <c r="Q750" s="16" t="e">
        <f>IF($C750&lt;16,MAX($H750:$J750)/($D750^0.727399687532279)*'Hintergrund Berechnung'!$I$3165,MAX($H750:$J750)/($D750^0.727399687532279)*'Hintergrund Berechnung'!$I$3166)</f>
        <v>#DIV/0!</v>
      </c>
      <c r="R750" s="16" t="e">
        <f t="shared" si="34"/>
        <v>#DIV/0!</v>
      </c>
      <c r="S750" s="16" t="e">
        <f>ROUND(IF(C750&lt;16,$K750/($D750^0.515518364833551)*'Hintergrund Berechnung'!$K$3165,$K750/($D750^0.515518364833551)*'Hintergrund Berechnung'!$K$3166),0)</f>
        <v>#DIV/0!</v>
      </c>
      <c r="T750" s="16">
        <f>ROUND(IF(C750&lt;16,$L750*'Hintergrund Berechnung'!$L$3165,$L750*'Hintergrund Berechnung'!$L$3166),0)</f>
        <v>0</v>
      </c>
      <c r="U750" s="16">
        <f>ROUND(IF(C750&lt;16,IF(M750&gt;0,(25-$M750)*'Hintergrund Berechnung'!$M$3165,0),IF(M750&gt;0,(25-$M750)*'Hintergrund Berechnung'!$M$3166,0)),0)</f>
        <v>0</v>
      </c>
      <c r="V750" s="18" t="e">
        <f t="shared" si="35"/>
        <v>#DIV/0!</v>
      </c>
    </row>
    <row r="751" spans="15:22" x14ac:dyDescent="0.5">
      <c r="O751" s="16">
        <f t="shared" si="33"/>
        <v>0</v>
      </c>
      <c r="P751" s="16" t="e">
        <f>IF($C751&lt;16,MAX($E751:$G751)/($D751^0.727399687532279)*'Hintergrund Berechnung'!$I$3165,MAX($E751:$G751)/($D751^0.727399687532279)*'Hintergrund Berechnung'!$I$3166)</f>
        <v>#DIV/0!</v>
      </c>
      <c r="Q751" s="16" t="e">
        <f>IF($C751&lt;16,MAX($H751:$J751)/($D751^0.727399687532279)*'Hintergrund Berechnung'!$I$3165,MAX($H751:$J751)/($D751^0.727399687532279)*'Hintergrund Berechnung'!$I$3166)</f>
        <v>#DIV/0!</v>
      </c>
      <c r="R751" s="16" t="e">
        <f t="shared" si="34"/>
        <v>#DIV/0!</v>
      </c>
      <c r="S751" s="16" t="e">
        <f>ROUND(IF(C751&lt;16,$K751/($D751^0.515518364833551)*'Hintergrund Berechnung'!$K$3165,$K751/($D751^0.515518364833551)*'Hintergrund Berechnung'!$K$3166),0)</f>
        <v>#DIV/0!</v>
      </c>
      <c r="T751" s="16">
        <f>ROUND(IF(C751&lt;16,$L751*'Hintergrund Berechnung'!$L$3165,$L751*'Hintergrund Berechnung'!$L$3166),0)</f>
        <v>0</v>
      </c>
      <c r="U751" s="16">
        <f>ROUND(IF(C751&lt;16,IF(M751&gt;0,(25-$M751)*'Hintergrund Berechnung'!$M$3165,0),IF(M751&gt;0,(25-$M751)*'Hintergrund Berechnung'!$M$3166,0)),0)</f>
        <v>0</v>
      </c>
      <c r="V751" s="18" t="e">
        <f t="shared" si="35"/>
        <v>#DIV/0!</v>
      </c>
    </row>
    <row r="752" spans="15:22" x14ac:dyDescent="0.5">
      <c r="O752" s="16">
        <f t="shared" si="33"/>
        <v>0</v>
      </c>
      <c r="P752" s="16" t="e">
        <f>IF($C752&lt;16,MAX($E752:$G752)/($D752^0.727399687532279)*'Hintergrund Berechnung'!$I$3165,MAX($E752:$G752)/($D752^0.727399687532279)*'Hintergrund Berechnung'!$I$3166)</f>
        <v>#DIV/0!</v>
      </c>
      <c r="Q752" s="16" t="e">
        <f>IF($C752&lt;16,MAX($H752:$J752)/($D752^0.727399687532279)*'Hintergrund Berechnung'!$I$3165,MAX($H752:$J752)/($D752^0.727399687532279)*'Hintergrund Berechnung'!$I$3166)</f>
        <v>#DIV/0!</v>
      </c>
      <c r="R752" s="16" t="e">
        <f t="shared" si="34"/>
        <v>#DIV/0!</v>
      </c>
      <c r="S752" s="16" t="e">
        <f>ROUND(IF(C752&lt;16,$K752/($D752^0.515518364833551)*'Hintergrund Berechnung'!$K$3165,$K752/($D752^0.515518364833551)*'Hintergrund Berechnung'!$K$3166),0)</f>
        <v>#DIV/0!</v>
      </c>
      <c r="T752" s="16">
        <f>ROUND(IF(C752&lt;16,$L752*'Hintergrund Berechnung'!$L$3165,$L752*'Hintergrund Berechnung'!$L$3166),0)</f>
        <v>0</v>
      </c>
      <c r="U752" s="16">
        <f>ROUND(IF(C752&lt;16,IF(M752&gt;0,(25-$M752)*'Hintergrund Berechnung'!$M$3165,0),IF(M752&gt;0,(25-$M752)*'Hintergrund Berechnung'!$M$3166,0)),0)</f>
        <v>0</v>
      </c>
      <c r="V752" s="18" t="e">
        <f t="shared" si="35"/>
        <v>#DIV/0!</v>
      </c>
    </row>
    <row r="753" spans="15:22" x14ac:dyDescent="0.5">
      <c r="O753" s="16">
        <f t="shared" si="33"/>
        <v>0</v>
      </c>
      <c r="P753" s="16" t="e">
        <f>IF($C753&lt;16,MAX($E753:$G753)/($D753^0.727399687532279)*'Hintergrund Berechnung'!$I$3165,MAX($E753:$G753)/($D753^0.727399687532279)*'Hintergrund Berechnung'!$I$3166)</f>
        <v>#DIV/0!</v>
      </c>
      <c r="Q753" s="16" t="e">
        <f>IF($C753&lt;16,MAX($H753:$J753)/($D753^0.727399687532279)*'Hintergrund Berechnung'!$I$3165,MAX($H753:$J753)/($D753^0.727399687532279)*'Hintergrund Berechnung'!$I$3166)</f>
        <v>#DIV/0!</v>
      </c>
      <c r="R753" s="16" t="e">
        <f t="shared" si="34"/>
        <v>#DIV/0!</v>
      </c>
      <c r="S753" s="16" t="e">
        <f>ROUND(IF(C753&lt;16,$K753/($D753^0.515518364833551)*'Hintergrund Berechnung'!$K$3165,$K753/($D753^0.515518364833551)*'Hintergrund Berechnung'!$K$3166),0)</f>
        <v>#DIV/0!</v>
      </c>
      <c r="T753" s="16">
        <f>ROUND(IF(C753&lt;16,$L753*'Hintergrund Berechnung'!$L$3165,$L753*'Hintergrund Berechnung'!$L$3166),0)</f>
        <v>0</v>
      </c>
      <c r="U753" s="16">
        <f>ROUND(IF(C753&lt;16,IF(M753&gt;0,(25-$M753)*'Hintergrund Berechnung'!$M$3165,0),IF(M753&gt;0,(25-$M753)*'Hintergrund Berechnung'!$M$3166,0)),0)</f>
        <v>0</v>
      </c>
      <c r="V753" s="18" t="e">
        <f t="shared" si="35"/>
        <v>#DIV/0!</v>
      </c>
    </row>
    <row r="754" spans="15:22" x14ac:dyDescent="0.5">
      <c r="O754" s="16">
        <f t="shared" si="33"/>
        <v>0</v>
      </c>
      <c r="P754" s="16" t="e">
        <f>IF($C754&lt;16,MAX($E754:$G754)/($D754^0.727399687532279)*'Hintergrund Berechnung'!$I$3165,MAX($E754:$G754)/($D754^0.727399687532279)*'Hintergrund Berechnung'!$I$3166)</f>
        <v>#DIV/0!</v>
      </c>
      <c r="Q754" s="16" t="e">
        <f>IF($C754&lt;16,MAX($H754:$J754)/($D754^0.727399687532279)*'Hintergrund Berechnung'!$I$3165,MAX($H754:$J754)/($D754^0.727399687532279)*'Hintergrund Berechnung'!$I$3166)</f>
        <v>#DIV/0!</v>
      </c>
      <c r="R754" s="16" t="e">
        <f t="shared" si="34"/>
        <v>#DIV/0!</v>
      </c>
      <c r="S754" s="16" t="e">
        <f>ROUND(IF(C754&lt;16,$K754/($D754^0.515518364833551)*'Hintergrund Berechnung'!$K$3165,$K754/($D754^0.515518364833551)*'Hintergrund Berechnung'!$K$3166),0)</f>
        <v>#DIV/0!</v>
      </c>
      <c r="T754" s="16">
        <f>ROUND(IF(C754&lt;16,$L754*'Hintergrund Berechnung'!$L$3165,$L754*'Hintergrund Berechnung'!$L$3166),0)</f>
        <v>0</v>
      </c>
      <c r="U754" s="16">
        <f>ROUND(IF(C754&lt;16,IF(M754&gt;0,(25-$M754)*'Hintergrund Berechnung'!$M$3165,0),IF(M754&gt;0,(25-$M754)*'Hintergrund Berechnung'!$M$3166,0)),0)</f>
        <v>0</v>
      </c>
      <c r="V754" s="18" t="e">
        <f t="shared" si="35"/>
        <v>#DIV/0!</v>
      </c>
    </row>
    <row r="755" spans="15:22" x14ac:dyDescent="0.5">
      <c r="O755" s="16">
        <f t="shared" si="33"/>
        <v>0</v>
      </c>
      <c r="P755" s="16" t="e">
        <f>IF($C755&lt;16,MAX($E755:$G755)/($D755^0.727399687532279)*'Hintergrund Berechnung'!$I$3165,MAX($E755:$G755)/($D755^0.727399687532279)*'Hintergrund Berechnung'!$I$3166)</f>
        <v>#DIV/0!</v>
      </c>
      <c r="Q755" s="16" t="e">
        <f>IF($C755&lt;16,MAX($H755:$J755)/($D755^0.727399687532279)*'Hintergrund Berechnung'!$I$3165,MAX($H755:$J755)/($D755^0.727399687532279)*'Hintergrund Berechnung'!$I$3166)</f>
        <v>#DIV/0!</v>
      </c>
      <c r="R755" s="16" t="e">
        <f t="shared" si="34"/>
        <v>#DIV/0!</v>
      </c>
      <c r="S755" s="16" t="e">
        <f>ROUND(IF(C755&lt;16,$K755/($D755^0.515518364833551)*'Hintergrund Berechnung'!$K$3165,$K755/($D755^0.515518364833551)*'Hintergrund Berechnung'!$K$3166),0)</f>
        <v>#DIV/0!</v>
      </c>
      <c r="T755" s="16">
        <f>ROUND(IF(C755&lt;16,$L755*'Hintergrund Berechnung'!$L$3165,$L755*'Hintergrund Berechnung'!$L$3166),0)</f>
        <v>0</v>
      </c>
      <c r="U755" s="16">
        <f>ROUND(IF(C755&lt;16,IF(M755&gt;0,(25-$M755)*'Hintergrund Berechnung'!$M$3165,0),IF(M755&gt;0,(25-$M755)*'Hintergrund Berechnung'!$M$3166,0)),0)</f>
        <v>0</v>
      </c>
      <c r="V755" s="18" t="e">
        <f t="shared" si="35"/>
        <v>#DIV/0!</v>
      </c>
    </row>
    <row r="756" spans="15:22" x14ac:dyDescent="0.5">
      <c r="O756" s="16">
        <f t="shared" si="33"/>
        <v>0</v>
      </c>
      <c r="P756" s="16" t="e">
        <f>IF($C756&lt;16,MAX($E756:$G756)/($D756^0.727399687532279)*'Hintergrund Berechnung'!$I$3165,MAX($E756:$G756)/($D756^0.727399687532279)*'Hintergrund Berechnung'!$I$3166)</f>
        <v>#DIV/0!</v>
      </c>
      <c r="Q756" s="16" t="e">
        <f>IF($C756&lt;16,MAX($H756:$J756)/($D756^0.727399687532279)*'Hintergrund Berechnung'!$I$3165,MAX($H756:$J756)/($D756^0.727399687532279)*'Hintergrund Berechnung'!$I$3166)</f>
        <v>#DIV/0!</v>
      </c>
      <c r="R756" s="16" t="e">
        <f t="shared" si="34"/>
        <v>#DIV/0!</v>
      </c>
      <c r="S756" s="16" t="e">
        <f>ROUND(IF(C756&lt;16,$K756/($D756^0.515518364833551)*'Hintergrund Berechnung'!$K$3165,$K756/($D756^0.515518364833551)*'Hintergrund Berechnung'!$K$3166),0)</f>
        <v>#DIV/0!</v>
      </c>
      <c r="T756" s="16">
        <f>ROUND(IF(C756&lt;16,$L756*'Hintergrund Berechnung'!$L$3165,$L756*'Hintergrund Berechnung'!$L$3166),0)</f>
        <v>0</v>
      </c>
      <c r="U756" s="16">
        <f>ROUND(IF(C756&lt;16,IF(M756&gt;0,(25-$M756)*'Hintergrund Berechnung'!$M$3165,0),IF(M756&gt;0,(25-$M756)*'Hintergrund Berechnung'!$M$3166,0)),0)</f>
        <v>0</v>
      </c>
      <c r="V756" s="18" t="e">
        <f t="shared" si="35"/>
        <v>#DIV/0!</v>
      </c>
    </row>
    <row r="757" spans="15:22" x14ac:dyDescent="0.5">
      <c r="O757" s="16">
        <f t="shared" si="33"/>
        <v>0</v>
      </c>
      <c r="P757" s="16" t="e">
        <f>IF($C757&lt;16,MAX($E757:$G757)/($D757^0.727399687532279)*'Hintergrund Berechnung'!$I$3165,MAX($E757:$G757)/($D757^0.727399687532279)*'Hintergrund Berechnung'!$I$3166)</f>
        <v>#DIV/0!</v>
      </c>
      <c r="Q757" s="16" t="e">
        <f>IF($C757&lt;16,MAX($H757:$J757)/($D757^0.727399687532279)*'Hintergrund Berechnung'!$I$3165,MAX($H757:$J757)/($D757^0.727399687532279)*'Hintergrund Berechnung'!$I$3166)</f>
        <v>#DIV/0!</v>
      </c>
      <c r="R757" s="16" t="e">
        <f t="shared" si="34"/>
        <v>#DIV/0!</v>
      </c>
      <c r="S757" s="16" t="e">
        <f>ROUND(IF(C757&lt;16,$K757/($D757^0.515518364833551)*'Hintergrund Berechnung'!$K$3165,$K757/($D757^0.515518364833551)*'Hintergrund Berechnung'!$K$3166),0)</f>
        <v>#DIV/0!</v>
      </c>
      <c r="T757" s="16">
        <f>ROUND(IF(C757&lt;16,$L757*'Hintergrund Berechnung'!$L$3165,$L757*'Hintergrund Berechnung'!$L$3166),0)</f>
        <v>0</v>
      </c>
      <c r="U757" s="16">
        <f>ROUND(IF(C757&lt;16,IF(M757&gt;0,(25-$M757)*'Hintergrund Berechnung'!$M$3165,0),IF(M757&gt;0,(25-$M757)*'Hintergrund Berechnung'!$M$3166,0)),0)</f>
        <v>0</v>
      </c>
      <c r="V757" s="18" t="e">
        <f t="shared" si="35"/>
        <v>#DIV/0!</v>
      </c>
    </row>
    <row r="758" spans="15:22" x14ac:dyDescent="0.5">
      <c r="O758" s="16">
        <f t="shared" si="33"/>
        <v>0</v>
      </c>
      <c r="P758" s="16" t="e">
        <f>IF($C758&lt;16,MAX($E758:$G758)/($D758^0.727399687532279)*'Hintergrund Berechnung'!$I$3165,MAX($E758:$G758)/($D758^0.727399687532279)*'Hintergrund Berechnung'!$I$3166)</f>
        <v>#DIV/0!</v>
      </c>
      <c r="Q758" s="16" t="e">
        <f>IF($C758&lt;16,MAX($H758:$J758)/($D758^0.727399687532279)*'Hintergrund Berechnung'!$I$3165,MAX($H758:$J758)/($D758^0.727399687532279)*'Hintergrund Berechnung'!$I$3166)</f>
        <v>#DIV/0!</v>
      </c>
      <c r="R758" s="16" t="e">
        <f t="shared" si="34"/>
        <v>#DIV/0!</v>
      </c>
      <c r="S758" s="16" t="e">
        <f>ROUND(IF(C758&lt;16,$K758/($D758^0.515518364833551)*'Hintergrund Berechnung'!$K$3165,$K758/($D758^0.515518364833551)*'Hintergrund Berechnung'!$K$3166),0)</f>
        <v>#DIV/0!</v>
      </c>
      <c r="T758" s="16">
        <f>ROUND(IF(C758&lt;16,$L758*'Hintergrund Berechnung'!$L$3165,$L758*'Hintergrund Berechnung'!$L$3166),0)</f>
        <v>0</v>
      </c>
      <c r="U758" s="16">
        <f>ROUND(IF(C758&lt;16,IF(M758&gt;0,(25-$M758)*'Hintergrund Berechnung'!$M$3165,0),IF(M758&gt;0,(25-$M758)*'Hintergrund Berechnung'!$M$3166,0)),0)</f>
        <v>0</v>
      </c>
      <c r="V758" s="18" t="e">
        <f t="shared" si="35"/>
        <v>#DIV/0!</v>
      </c>
    </row>
    <row r="759" spans="15:22" x14ac:dyDescent="0.5">
      <c r="O759" s="16">
        <f t="shared" si="33"/>
        <v>0</v>
      </c>
      <c r="P759" s="16" t="e">
        <f>IF($C759&lt;16,MAX($E759:$G759)/($D759^0.727399687532279)*'Hintergrund Berechnung'!$I$3165,MAX($E759:$G759)/($D759^0.727399687532279)*'Hintergrund Berechnung'!$I$3166)</f>
        <v>#DIV/0!</v>
      </c>
      <c r="Q759" s="16" t="e">
        <f>IF($C759&lt;16,MAX($H759:$J759)/($D759^0.727399687532279)*'Hintergrund Berechnung'!$I$3165,MAX($H759:$J759)/($D759^0.727399687532279)*'Hintergrund Berechnung'!$I$3166)</f>
        <v>#DIV/0!</v>
      </c>
      <c r="R759" s="16" t="e">
        <f t="shared" si="34"/>
        <v>#DIV/0!</v>
      </c>
      <c r="S759" s="16" t="e">
        <f>ROUND(IF(C759&lt;16,$K759/($D759^0.515518364833551)*'Hintergrund Berechnung'!$K$3165,$K759/($D759^0.515518364833551)*'Hintergrund Berechnung'!$K$3166),0)</f>
        <v>#DIV/0!</v>
      </c>
      <c r="T759" s="16">
        <f>ROUND(IF(C759&lt;16,$L759*'Hintergrund Berechnung'!$L$3165,$L759*'Hintergrund Berechnung'!$L$3166),0)</f>
        <v>0</v>
      </c>
      <c r="U759" s="16">
        <f>ROUND(IF(C759&lt;16,IF(M759&gt;0,(25-$M759)*'Hintergrund Berechnung'!$M$3165,0),IF(M759&gt;0,(25-$M759)*'Hintergrund Berechnung'!$M$3166,0)),0)</f>
        <v>0</v>
      </c>
      <c r="V759" s="18" t="e">
        <f t="shared" si="35"/>
        <v>#DIV/0!</v>
      </c>
    </row>
    <row r="760" spans="15:22" x14ac:dyDescent="0.5">
      <c r="O760" s="16">
        <f t="shared" si="33"/>
        <v>0</v>
      </c>
      <c r="P760" s="16" t="e">
        <f>IF($C760&lt;16,MAX($E760:$G760)/($D760^0.727399687532279)*'Hintergrund Berechnung'!$I$3165,MAX($E760:$G760)/($D760^0.727399687532279)*'Hintergrund Berechnung'!$I$3166)</f>
        <v>#DIV/0!</v>
      </c>
      <c r="Q760" s="16" t="e">
        <f>IF($C760&lt;16,MAX($H760:$J760)/($D760^0.727399687532279)*'Hintergrund Berechnung'!$I$3165,MAX($H760:$J760)/($D760^0.727399687532279)*'Hintergrund Berechnung'!$I$3166)</f>
        <v>#DIV/0!</v>
      </c>
      <c r="R760" s="16" t="e">
        <f t="shared" si="34"/>
        <v>#DIV/0!</v>
      </c>
      <c r="S760" s="16" t="e">
        <f>ROUND(IF(C760&lt;16,$K760/($D760^0.515518364833551)*'Hintergrund Berechnung'!$K$3165,$K760/($D760^0.515518364833551)*'Hintergrund Berechnung'!$K$3166),0)</f>
        <v>#DIV/0!</v>
      </c>
      <c r="T760" s="16">
        <f>ROUND(IF(C760&lt;16,$L760*'Hintergrund Berechnung'!$L$3165,$L760*'Hintergrund Berechnung'!$L$3166),0)</f>
        <v>0</v>
      </c>
      <c r="U760" s="16">
        <f>ROUND(IF(C760&lt;16,IF(M760&gt;0,(25-$M760)*'Hintergrund Berechnung'!$M$3165,0),IF(M760&gt;0,(25-$M760)*'Hintergrund Berechnung'!$M$3166,0)),0)</f>
        <v>0</v>
      </c>
      <c r="V760" s="18" t="e">
        <f t="shared" si="35"/>
        <v>#DIV/0!</v>
      </c>
    </row>
    <row r="761" spans="15:22" x14ac:dyDescent="0.5">
      <c r="O761" s="16">
        <f t="shared" si="33"/>
        <v>0</v>
      </c>
      <c r="P761" s="16" t="e">
        <f>IF($C761&lt;16,MAX($E761:$G761)/($D761^0.727399687532279)*'Hintergrund Berechnung'!$I$3165,MAX($E761:$G761)/($D761^0.727399687532279)*'Hintergrund Berechnung'!$I$3166)</f>
        <v>#DIV/0!</v>
      </c>
      <c r="Q761" s="16" t="e">
        <f>IF($C761&lt;16,MAX($H761:$J761)/($D761^0.727399687532279)*'Hintergrund Berechnung'!$I$3165,MAX($H761:$J761)/($D761^0.727399687532279)*'Hintergrund Berechnung'!$I$3166)</f>
        <v>#DIV/0!</v>
      </c>
      <c r="R761" s="16" t="e">
        <f t="shared" si="34"/>
        <v>#DIV/0!</v>
      </c>
      <c r="S761" s="16" t="e">
        <f>ROUND(IF(C761&lt;16,$K761/($D761^0.515518364833551)*'Hintergrund Berechnung'!$K$3165,$K761/($D761^0.515518364833551)*'Hintergrund Berechnung'!$K$3166),0)</f>
        <v>#DIV/0!</v>
      </c>
      <c r="T761" s="16">
        <f>ROUND(IF(C761&lt;16,$L761*'Hintergrund Berechnung'!$L$3165,$L761*'Hintergrund Berechnung'!$L$3166),0)</f>
        <v>0</v>
      </c>
      <c r="U761" s="16">
        <f>ROUND(IF(C761&lt;16,IF(M761&gt;0,(25-$M761)*'Hintergrund Berechnung'!$M$3165,0),IF(M761&gt;0,(25-$M761)*'Hintergrund Berechnung'!$M$3166,0)),0)</f>
        <v>0</v>
      </c>
      <c r="V761" s="18" t="e">
        <f t="shared" si="35"/>
        <v>#DIV/0!</v>
      </c>
    </row>
    <row r="762" spans="15:22" x14ac:dyDescent="0.5">
      <c r="O762" s="16">
        <f t="shared" si="33"/>
        <v>0</v>
      </c>
      <c r="P762" s="16" t="e">
        <f>IF($C762&lt;16,MAX($E762:$G762)/($D762^0.727399687532279)*'Hintergrund Berechnung'!$I$3165,MAX($E762:$G762)/($D762^0.727399687532279)*'Hintergrund Berechnung'!$I$3166)</f>
        <v>#DIV/0!</v>
      </c>
      <c r="Q762" s="16" t="e">
        <f>IF($C762&lt;16,MAX($H762:$J762)/($D762^0.727399687532279)*'Hintergrund Berechnung'!$I$3165,MAX($H762:$J762)/($D762^0.727399687532279)*'Hintergrund Berechnung'!$I$3166)</f>
        <v>#DIV/0!</v>
      </c>
      <c r="R762" s="16" t="e">
        <f t="shared" si="34"/>
        <v>#DIV/0!</v>
      </c>
      <c r="S762" s="16" t="e">
        <f>ROUND(IF(C762&lt;16,$K762/($D762^0.515518364833551)*'Hintergrund Berechnung'!$K$3165,$K762/($D762^0.515518364833551)*'Hintergrund Berechnung'!$K$3166),0)</f>
        <v>#DIV/0!</v>
      </c>
      <c r="T762" s="16">
        <f>ROUND(IF(C762&lt;16,$L762*'Hintergrund Berechnung'!$L$3165,$L762*'Hintergrund Berechnung'!$L$3166),0)</f>
        <v>0</v>
      </c>
      <c r="U762" s="16">
        <f>ROUND(IF(C762&lt;16,IF(M762&gt;0,(25-$M762)*'Hintergrund Berechnung'!$M$3165,0),IF(M762&gt;0,(25-$M762)*'Hintergrund Berechnung'!$M$3166,0)),0)</f>
        <v>0</v>
      </c>
      <c r="V762" s="18" t="e">
        <f t="shared" si="35"/>
        <v>#DIV/0!</v>
      </c>
    </row>
    <row r="763" spans="15:22" x14ac:dyDescent="0.5">
      <c r="O763" s="16">
        <f t="shared" si="33"/>
        <v>0</v>
      </c>
      <c r="P763" s="16" t="e">
        <f>IF($C763&lt;16,MAX($E763:$G763)/($D763^0.727399687532279)*'Hintergrund Berechnung'!$I$3165,MAX($E763:$G763)/($D763^0.727399687532279)*'Hintergrund Berechnung'!$I$3166)</f>
        <v>#DIV/0!</v>
      </c>
      <c r="Q763" s="16" t="e">
        <f>IF($C763&lt;16,MAX($H763:$J763)/($D763^0.727399687532279)*'Hintergrund Berechnung'!$I$3165,MAX($H763:$J763)/($D763^0.727399687532279)*'Hintergrund Berechnung'!$I$3166)</f>
        <v>#DIV/0!</v>
      </c>
      <c r="R763" s="16" t="e">
        <f t="shared" si="34"/>
        <v>#DIV/0!</v>
      </c>
      <c r="S763" s="16" t="e">
        <f>ROUND(IF(C763&lt;16,$K763/($D763^0.515518364833551)*'Hintergrund Berechnung'!$K$3165,$K763/($D763^0.515518364833551)*'Hintergrund Berechnung'!$K$3166),0)</f>
        <v>#DIV/0!</v>
      </c>
      <c r="T763" s="16">
        <f>ROUND(IF(C763&lt;16,$L763*'Hintergrund Berechnung'!$L$3165,$L763*'Hintergrund Berechnung'!$L$3166),0)</f>
        <v>0</v>
      </c>
      <c r="U763" s="16">
        <f>ROUND(IF(C763&lt;16,IF(M763&gt;0,(25-$M763)*'Hintergrund Berechnung'!$M$3165,0),IF(M763&gt;0,(25-$M763)*'Hintergrund Berechnung'!$M$3166,0)),0)</f>
        <v>0</v>
      </c>
      <c r="V763" s="18" t="e">
        <f t="shared" si="35"/>
        <v>#DIV/0!</v>
      </c>
    </row>
    <row r="764" spans="15:22" x14ac:dyDescent="0.5">
      <c r="O764" s="16">
        <f t="shared" si="33"/>
        <v>0</v>
      </c>
      <c r="P764" s="16" t="e">
        <f>IF($C764&lt;16,MAX($E764:$G764)/($D764^0.727399687532279)*'Hintergrund Berechnung'!$I$3165,MAX($E764:$G764)/($D764^0.727399687532279)*'Hintergrund Berechnung'!$I$3166)</f>
        <v>#DIV/0!</v>
      </c>
      <c r="Q764" s="16" t="e">
        <f>IF($C764&lt;16,MAX($H764:$J764)/($D764^0.727399687532279)*'Hintergrund Berechnung'!$I$3165,MAX($H764:$J764)/($D764^0.727399687532279)*'Hintergrund Berechnung'!$I$3166)</f>
        <v>#DIV/0!</v>
      </c>
      <c r="R764" s="16" t="e">
        <f t="shared" si="34"/>
        <v>#DIV/0!</v>
      </c>
      <c r="S764" s="16" t="e">
        <f>ROUND(IF(C764&lt;16,$K764/($D764^0.515518364833551)*'Hintergrund Berechnung'!$K$3165,$K764/($D764^0.515518364833551)*'Hintergrund Berechnung'!$K$3166),0)</f>
        <v>#DIV/0!</v>
      </c>
      <c r="T764" s="16">
        <f>ROUND(IF(C764&lt;16,$L764*'Hintergrund Berechnung'!$L$3165,$L764*'Hintergrund Berechnung'!$L$3166),0)</f>
        <v>0</v>
      </c>
      <c r="U764" s="16">
        <f>ROUND(IF(C764&lt;16,IF(M764&gt;0,(25-$M764)*'Hintergrund Berechnung'!$M$3165,0),IF(M764&gt;0,(25-$M764)*'Hintergrund Berechnung'!$M$3166,0)),0)</f>
        <v>0</v>
      </c>
      <c r="V764" s="18" t="e">
        <f t="shared" si="35"/>
        <v>#DIV/0!</v>
      </c>
    </row>
    <row r="765" spans="15:22" x14ac:dyDescent="0.5">
      <c r="O765" s="16">
        <f t="shared" si="33"/>
        <v>0</v>
      </c>
      <c r="P765" s="16" t="e">
        <f>IF($C765&lt;16,MAX($E765:$G765)/($D765^0.727399687532279)*'Hintergrund Berechnung'!$I$3165,MAX($E765:$G765)/($D765^0.727399687532279)*'Hintergrund Berechnung'!$I$3166)</f>
        <v>#DIV/0!</v>
      </c>
      <c r="Q765" s="16" t="e">
        <f>IF($C765&lt;16,MAX($H765:$J765)/($D765^0.727399687532279)*'Hintergrund Berechnung'!$I$3165,MAX($H765:$J765)/($D765^0.727399687532279)*'Hintergrund Berechnung'!$I$3166)</f>
        <v>#DIV/0!</v>
      </c>
      <c r="R765" s="16" t="e">
        <f t="shared" si="34"/>
        <v>#DIV/0!</v>
      </c>
      <c r="S765" s="16" t="e">
        <f>ROUND(IF(C765&lt;16,$K765/($D765^0.515518364833551)*'Hintergrund Berechnung'!$K$3165,$K765/($D765^0.515518364833551)*'Hintergrund Berechnung'!$K$3166),0)</f>
        <v>#DIV/0!</v>
      </c>
      <c r="T765" s="16">
        <f>ROUND(IF(C765&lt;16,$L765*'Hintergrund Berechnung'!$L$3165,$L765*'Hintergrund Berechnung'!$L$3166),0)</f>
        <v>0</v>
      </c>
      <c r="U765" s="16">
        <f>ROUND(IF(C765&lt;16,IF(M765&gt;0,(25-$M765)*'Hintergrund Berechnung'!$M$3165,0),IF(M765&gt;0,(25-$M765)*'Hintergrund Berechnung'!$M$3166,0)),0)</f>
        <v>0</v>
      </c>
      <c r="V765" s="18" t="e">
        <f t="shared" si="35"/>
        <v>#DIV/0!</v>
      </c>
    </row>
    <row r="766" spans="15:22" x14ac:dyDescent="0.5">
      <c r="O766" s="16">
        <f t="shared" si="33"/>
        <v>0</v>
      </c>
      <c r="P766" s="16" t="e">
        <f>IF($C766&lt;16,MAX($E766:$G766)/($D766^0.727399687532279)*'Hintergrund Berechnung'!$I$3165,MAX($E766:$G766)/($D766^0.727399687532279)*'Hintergrund Berechnung'!$I$3166)</f>
        <v>#DIV/0!</v>
      </c>
      <c r="Q766" s="16" t="e">
        <f>IF($C766&lt;16,MAX($H766:$J766)/($D766^0.727399687532279)*'Hintergrund Berechnung'!$I$3165,MAX($H766:$J766)/($D766^0.727399687532279)*'Hintergrund Berechnung'!$I$3166)</f>
        <v>#DIV/0!</v>
      </c>
      <c r="R766" s="16" t="e">
        <f t="shared" si="34"/>
        <v>#DIV/0!</v>
      </c>
      <c r="S766" s="16" t="e">
        <f>ROUND(IF(C766&lt;16,$K766/($D766^0.515518364833551)*'Hintergrund Berechnung'!$K$3165,$K766/($D766^0.515518364833551)*'Hintergrund Berechnung'!$K$3166),0)</f>
        <v>#DIV/0!</v>
      </c>
      <c r="T766" s="16">
        <f>ROUND(IF(C766&lt;16,$L766*'Hintergrund Berechnung'!$L$3165,$L766*'Hintergrund Berechnung'!$L$3166),0)</f>
        <v>0</v>
      </c>
      <c r="U766" s="16">
        <f>ROUND(IF(C766&lt;16,IF(M766&gt;0,(25-$M766)*'Hintergrund Berechnung'!$M$3165,0),IF(M766&gt;0,(25-$M766)*'Hintergrund Berechnung'!$M$3166,0)),0)</f>
        <v>0</v>
      </c>
      <c r="V766" s="18" t="e">
        <f t="shared" si="35"/>
        <v>#DIV/0!</v>
      </c>
    </row>
    <row r="767" spans="15:22" x14ac:dyDescent="0.5">
      <c r="O767" s="16">
        <f t="shared" si="33"/>
        <v>0</v>
      </c>
      <c r="P767" s="16" t="e">
        <f>IF($C767&lt;16,MAX($E767:$G767)/($D767^0.727399687532279)*'Hintergrund Berechnung'!$I$3165,MAX($E767:$G767)/($D767^0.727399687532279)*'Hintergrund Berechnung'!$I$3166)</f>
        <v>#DIV/0!</v>
      </c>
      <c r="Q767" s="16" t="e">
        <f>IF($C767&lt;16,MAX($H767:$J767)/($D767^0.727399687532279)*'Hintergrund Berechnung'!$I$3165,MAX($H767:$J767)/($D767^0.727399687532279)*'Hintergrund Berechnung'!$I$3166)</f>
        <v>#DIV/0!</v>
      </c>
      <c r="R767" s="16" t="e">
        <f t="shared" si="34"/>
        <v>#DIV/0!</v>
      </c>
      <c r="S767" s="16" t="e">
        <f>ROUND(IF(C767&lt;16,$K767/($D767^0.515518364833551)*'Hintergrund Berechnung'!$K$3165,$K767/($D767^0.515518364833551)*'Hintergrund Berechnung'!$K$3166),0)</f>
        <v>#DIV/0!</v>
      </c>
      <c r="T767" s="16">
        <f>ROUND(IF(C767&lt;16,$L767*'Hintergrund Berechnung'!$L$3165,$L767*'Hintergrund Berechnung'!$L$3166),0)</f>
        <v>0</v>
      </c>
      <c r="U767" s="16">
        <f>ROUND(IF(C767&lt;16,IF(M767&gt;0,(25-$M767)*'Hintergrund Berechnung'!$M$3165,0),IF(M767&gt;0,(25-$M767)*'Hintergrund Berechnung'!$M$3166,0)),0)</f>
        <v>0</v>
      </c>
      <c r="V767" s="18" t="e">
        <f t="shared" si="35"/>
        <v>#DIV/0!</v>
      </c>
    </row>
    <row r="768" spans="15:22" x14ac:dyDescent="0.5">
      <c r="O768" s="16">
        <f t="shared" ref="O768:O831" si="36">MAX(E768,F768,G768)+MAX(H768,I768,J768)</f>
        <v>0</v>
      </c>
      <c r="P768" s="16" t="e">
        <f>IF($C768&lt;16,MAX($E768:$G768)/($D768^0.727399687532279)*'Hintergrund Berechnung'!$I$3165,MAX($E768:$G768)/($D768^0.727399687532279)*'Hintergrund Berechnung'!$I$3166)</f>
        <v>#DIV/0!</v>
      </c>
      <c r="Q768" s="16" t="e">
        <f>IF($C768&lt;16,MAX($H768:$J768)/($D768^0.727399687532279)*'Hintergrund Berechnung'!$I$3165,MAX($H768:$J768)/($D768^0.727399687532279)*'Hintergrund Berechnung'!$I$3166)</f>
        <v>#DIV/0!</v>
      </c>
      <c r="R768" s="16" t="e">
        <f t="shared" ref="R768:R831" si="37">P768+Q768</f>
        <v>#DIV/0!</v>
      </c>
      <c r="S768" s="16" t="e">
        <f>ROUND(IF(C768&lt;16,$K768/($D768^0.515518364833551)*'Hintergrund Berechnung'!$K$3165,$K768/($D768^0.515518364833551)*'Hintergrund Berechnung'!$K$3166),0)</f>
        <v>#DIV/0!</v>
      </c>
      <c r="T768" s="16">
        <f>ROUND(IF(C768&lt;16,$L768*'Hintergrund Berechnung'!$L$3165,$L768*'Hintergrund Berechnung'!$L$3166),0)</f>
        <v>0</v>
      </c>
      <c r="U768" s="16">
        <f>ROUND(IF(C768&lt;16,IF(M768&gt;0,(25-$M768)*'Hintergrund Berechnung'!$M$3165,0),IF(M768&gt;0,(25-$M768)*'Hintergrund Berechnung'!$M$3166,0)),0)</f>
        <v>0</v>
      </c>
      <c r="V768" s="18" t="e">
        <f t="shared" ref="V768:V831" si="38">ROUND(SUM(R768:U768),0)</f>
        <v>#DIV/0!</v>
      </c>
    </row>
    <row r="769" spans="15:22" x14ac:dyDescent="0.5">
      <c r="O769" s="16">
        <f t="shared" si="36"/>
        <v>0</v>
      </c>
      <c r="P769" s="16" t="e">
        <f>IF($C769&lt;16,MAX($E769:$G769)/($D769^0.727399687532279)*'Hintergrund Berechnung'!$I$3165,MAX($E769:$G769)/($D769^0.727399687532279)*'Hintergrund Berechnung'!$I$3166)</f>
        <v>#DIV/0!</v>
      </c>
      <c r="Q769" s="16" t="e">
        <f>IF($C769&lt;16,MAX($H769:$J769)/($D769^0.727399687532279)*'Hintergrund Berechnung'!$I$3165,MAX($H769:$J769)/($D769^0.727399687532279)*'Hintergrund Berechnung'!$I$3166)</f>
        <v>#DIV/0!</v>
      </c>
      <c r="R769" s="16" t="e">
        <f t="shared" si="37"/>
        <v>#DIV/0!</v>
      </c>
      <c r="S769" s="16" t="e">
        <f>ROUND(IF(C769&lt;16,$K769/($D769^0.515518364833551)*'Hintergrund Berechnung'!$K$3165,$K769/($D769^0.515518364833551)*'Hintergrund Berechnung'!$K$3166),0)</f>
        <v>#DIV/0!</v>
      </c>
      <c r="T769" s="16">
        <f>ROUND(IF(C769&lt;16,$L769*'Hintergrund Berechnung'!$L$3165,$L769*'Hintergrund Berechnung'!$L$3166),0)</f>
        <v>0</v>
      </c>
      <c r="U769" s="16">
        <f>ROUND(IF(C769&lt;16,IF(M769&gt;0,(25-$M769)*'Hintergrund Berechnung'!$M$3165,0),IF(M769&gt;0,(25-$M769)*'Hintergrund Berechnung'!$M$3166,0)),0)</f>
        <v>0</v>
      </c>
      <c r="V769" s="18" t="e">
        <f t="shared" si="38"/>
        <v>#DIV/0!</v>
      </c>
    </row>
    <row r="770" spans="15:22" x14ac:dyDescent="0.5">
      <c r="O770" s="16">
        <f t="shared" si="36"/>
        <v>0</v>
      </c>
      <c r="P770" s="16" t="e">
        <f>IF($C770&lt;16,MAX($E770:$G770)/($D770^0.727399687532279)*'Hintergrund Berechnung'!$I$3165,MAX($E770:$G770)/($D770^0.727399687532279)*'Hintergrund Berechnung'!$I$3166)</f>
        <v>#DIV/0!</v>
      </c>
      <c r="Q770" s="16" t="e">
        <f>IF($C770&lt;16,MAX($H770:$J770)/($D770^0.727399687532279)*'Hintergrund Berechnung'!$I$3165,MAX($H770:$J770)/($D770^0.727399687532279)*'Hintergrund Berechnung'!$I$3166)</f>
        <v>#DIV/0!</v>
      </c>
      <c r="R770" s="16" t="e">
        <f t="shared" si="37"/>
        <v>#DIV/0!</v>
      </c>
      <c r="S770" s="16" t="e">
        <f>ROUND(IF(C770&lt;16,$K770/($D770^0.515518364833551)*'Hintergrund Berechnung'!$K$3165,$K770/($D770^0.515518364833551)*'Hintergrund Berechnung'!$K$3166),0)</f>
        <v>#DIV/0!</v>
      </c>
      <c r="T770" s="16">
        <f>ROUND(IF(C770&lt;16,$L770*'Hintergrund Berechnung'!$L$3165,$L770*'Hintergrund Berechnung'!$L$3166),0)</f>
        <v>0</v>
      </c>
      <c r="U770" s="16">
        <f>ROUND(IF(C770&lt;16,IF(M770&gt;0,(25-$M770)*'Hintergrund Berechnung'!$M$3165,0),IF(M770&gt;0,(25-$M770)*'Hintergrund Berechnung'!$M$3166,0)),0)</f>
        <v>0</v>
      </c>
      <c r="V770" s="18" t="e">
        <f t="shared" si="38"/>
        <v>#DIV/0!</v>
      </c>
    </row>
    <row r="771" spans="15:22" x14ac:dyDescent="0.5">
      <c r="O771" s="16">
        <f t="shared" si="36"/>
        <v>0</v>
      </c>
      <c r="P771" s="16" t="e">
        <f>IF($C771&lt;16,MAX($E771:$G771)/($D771^0.727399687532279)*'Hintergrund Berechnung'!$I$3165,MAX($E771:$G771)/($D771^0.727399687532279)*'Hintergrund Berechnung'!$I$3166)</f>
        <v>#DIV/0!</v>
      </c>
      <c r="Q771" s="16" t="e">
        <f>IF($C771&lt;16,MAX($H771:$J771)/($D771^0.727399687532279)*'Hintergrund Berechnung'!$I$3165,MAX($H771:$J771)/($D771^0.727399687532279)*'Hintergrund Berechnung'!$I$3166)</f>
        <v>#DIV/0!</v>
      </c>
      <c r="R771" s="16" t="e">
        <f t="shared" si="37"/>
        <v>#DIV/0!</v>
      </c>
      <c r="S771" s="16" t="e">
        <f>ROUND(IF(C771&lt;16,$K771/($D771^0.515518364833551)*'Hintergrund Berechnung'!$K$3165,$K771/($D771^0.515518364833551)*'Hintergrund Berechnung'!$K$3166),0)</f>
        <v>#DIV/0!</v>
      </c>
      <c r="T771" s="16">
        <f>ROUND(IF(C771&lt;16,$L771*'Hintergrund Berechnung'!$L$3165,$L771*'Hintergrund Berechnung'!$L$3166),0)</f>
        <v>0</v>
      </c>
      <c r="U771" s="16">
        <f>ROUND(IF(C771&lt;16,IF(M771&gt;0,(25-$M771)*'Hintergrund Berechnung'!$M$3165,0),IF(M771&gt;0,(25-$M771)*'Hintergrund Berechnung'!$M$3166,0)),0)</f>
        <v>0</v>
      </c>
      <c r="V771" s="18" t="e">
        <f t="shared" si="38"/>
        <v>#DIV/0!</v>
      </c>
    </row>
    <row r="772" spans="15:22" x14ac:dyDescent="0.5">
      <c r="O772" s="16">
        <f t="shared" si="36"/>
        <v>0</v>
      </c>
      <c r="P772" s="16" t="e">
        <f>IF($C772&lt;16,MAX($E772:$G772)/($D772^0.727399687532279)*'Hintergrund Berechnung'!$I$3165,MAX($E772:$G772)/($D772^0.727399687532279)*'Hintergrund Berechnung'!$I$3166)</f>
        <v>#DIV/0!</v>
      </c>
      <c r="Q772" s="16" t="e">
        <f>IF($C772&lt;16,MAX($H772:$J772)/($D772^0.727399687532279)*'Hintergrund Berechnung'!$I$3165,MAX($H772:$J772)/($D772^0.727399687532279)*'Hintergrund Berechnung'!$I$3166)</f>
        <v>#DIV/0!</v>
      </c>
      <c r="R772" s="16" t="e">
        <f t="shared" si="37"/>
        <v>#DIV/0!</v>
      </c>
      <c r="S772" s="16" t="e">
        <f>ROUND(IF(C772&lt;16,$K772/($D772^0.515518364833551)*'Hintergrund Berechnung'!$K$3165,$K772/($D772^0.515518364833551)*'Hintergrund Berechnung'!$K$3166),0)</f>
        <v>#DIV/0!</v>
      </c>
      <c r="T772" s="16">
        <f>ROUND(IF(C772&lt;16,$L772*'Hintergrund Berechnung'!$L$3165,$L772*'Hintergrund Berechnung'!$L$3166),0)</f>
        <v>0</v>
      </c>
      <c r="U772" s="16">
        <f>ROUND(IF(C772&lt;16,IF(M772&gt;0,(25-$M772)*'Hintergrund Berechnung'!$M$3165,0),IF(M772&gt;0,(25-$M772)*'Hintergrund Berechnung'!$M$3166,0)),0)</f>
        <v>0</v>
      </c>
      <c r="V772" s="18" t="e">
        <f t="shared" si="38"/>
        <v>#DIV/0!</v>
      </c>
    </row>
    <row r="773" spans="15:22" x14ac:dyDescent="0.5">
      <c r="O773" s="16">
        <f t="shared" si="36"/>
        <v>0</v>
      </c>
      <c r="P773" s="16" t="e">
        <f>IF($C773&lt;16,MAX($E773:$G773)/($D773^0.727399687532279)*'Hintergrund Berechnung'!$I$3165,MAX($E773:$G773)/($D773^0.727399687532279)*'Hintergrund Berechnung'!$I$3166)</f>
        <v>#DIV/0!</v>
      </c>
      <c r="Q773" s="16" t="e">
        <f>IF($C773&lt;16,MAX($H773:$J773)/($D773^0.727399687532279)*'Hintergrund Berechnung'!$I$3165,MAX($H773:$J773)/($D773^0.727399687532279)*'Hintergrund Berechnung'!$I$3166)</f>
        <v>#DIV/0!</v>
      </c>
      <c r="R773" s="16" t="e">
        <f t="shared" si="37"/>
        <v>#DIV/0!</v>
      </c>
      <c r="S773" s="16" t="e">
        <f>ROUND(IF(C773&lt;16,$K773/($D773^0.515518364833551)*'Hintergrund Berechnung'!$K$3165,$K773/($D773^0.515518364833551)*'Hintergrund Berechnung'!$K$3166),0)</f>
        <v>#DIV/0!</v>
      </c>
      <c r="T773" s="16">
        <f>ROUND(IF(C773&lt;16,$L773*'Hintergrund Berechnung'!$L$3165,$L773*'Hintergrund Berechnung'!$L$3166),0)</f>
        <v>0</v>
      </c>
      <c r="U773" s="16">
        <f>ROUND(IF(C773&lt;16,IF(M773&gt;0,(25-$M773)*'Hintergrund Berechnung'!$M$3165,0),IF(M773&gt;0,(25-$M773)*'Hintergrund Berechnung'!$M$3166,0)),0)</f>
        <v>0</v>
      </c>
      <c r="V773" s="18" t="e">
        <f t="shared" si="38"/>
        <v>#DIV/0!</v>
      </c>
    </row>
    <row r="774" spans="15:22" x14ac:dyDescent="0.5">
      <c r="O774" s="16">
        <f t="shared" si="36"/>
        <v>0</v>
      </c>
      <c r="P774" s="16" t="e">
        <f>IF($C774&lt;16,MAX($E774:$G774)/($D774^0.727399687532279)*'Hintergrund Berechnung'!$I$3165,MAX($E774:$G774)/($D774^0.727399687532279)*'Hintergrund Berechnung'!$I$3166)</f>
        <v>#DIV/0!</v>
      </c>
      <c r="Q774" s="16" t="e">
        <f>IF($C774&lt;16,MAX($H774:$J774)/($D774^0.727399687532279)*'Hintergrund Berechnung'!$I$3165,MAX($H774:$J774)/($D774^0.727399687532279)*'Hintergrund Berechnung'!$I$3166)</f>
        <v>#DIV/0!</v>
      </c>
      <c r="R774" s="16" t="e">
        <f t="shared" si="37"/>
        <v>#DIV/0!</v>
      </c>
      <c r="S774" s="16" t="e">
        <f>ROUND(IF(C774&lt;16,$K774/($D774^0.515518364833551)*'Hintergrund Berechnung'!$K$3165,$K774/($D774^0.515518364833551)*'Hintergrund Berechnung'!$K$3166),0)</f>
        <v>#DIV/0!</v>
      </c>
      <c r="T774" s="16">
        <f>ROUND(IF(C774&lt;16,$L774*'Hintergrund Berechnung'!$L$3165,$L774*'Hintergrund Berechnung'!$L$3166),0)</f>
        <v>0</v>
      </c>
      <c r="U774" s="16">
        <f>ROUND(IF(C774&lt;16,IF(M774&gt;0,(25-$M774)*'Hintergrund Berechnung'!$M$3165,0),IF(M774&gt;0,(25-$M774)*'Hintergrund Berechnung'!$M$3166,0)),0)</f>
        <v>0</v>
      </c>
      <c r="V774" s="18" t="e">
        <f t="shared" si="38"/>
        <v>#DIV/0!</v>
      </c>
    </row>
    <row r="775" spans="15:22" x14ac:dyDescent="0.5">
      <c r="O775" s="16">
        <f t="shared" si="36"/>
        <v>0</v>
      </c>
      <c r="P775" s="16" t="e">
        <f>IF($C775&lt;16,MAX($E775:$G775)/($D775^0.727399687532279)*'Hintergrund Berechnung'!$I$3165,MAX($E775:$G775)/($D775^0.727399687532279)*'Hintergrund Berechnung'!$I$3166)</f>
        <v>#DIV/0!</v>
      </c>
      <c r="Q775" s="16" t="e">
        <f>IF($C775&lt;16,MAX($H775:$J775)/($D775^0.727399687532279)*'Hintergrund Berechnung'!$I$3165,MAX($H775:$J775)/($D775^0.727399687532279)*'Hintergrund Berechnung'!$I$3166)</f>
        <v>#DIV/0!</v>
      </c>
      <c r="R775" s="16" t="e">
        <f t="shared" si="37"/>
        <v>#DIV/0!</v>
      </c>
      <c r="S775" s="16" t="e">
        <f>ROUND(IF(C775&lt;16,$K775/($D775^0.515518364833551)*'Hintergrund Berechnung'!$K$3165,$K775/($D775^0.515518364833551)*'Hintergrund Berechnung'!$K$3166),0)</f>
        <v>#DIV/0!</v>
      </c>
      <c r="T775" s="16">
        <f>ROUND(IF(C775&lt;16,$L775*'Hintergrund Berechnung'!$L$3165,$L775*'Hintergrund Berechnung'!$L$3166),0)</f>
        <v>0</v>
      </c>
      <c r="U775" s="16">
        <f>ROUND(IF(C775&lt;16,IF(M775&gt;0,(25-$M775)*'Hintergrund Berechnung'!$M$3165,0),IF(M775&gt;0,(25-$M775)*'Hintergrund Berechnung'!$M$3166,0)),0)</f>
        <v>0</v>
      </c>
      <c r="V775" s="18" t="e">
        <f t="shared" si="38"/>
        <v>#DIV/0!</v>
      </c>
    </row>
    <row r="776" spans="15:22" x14ac:dyDescent="0.5">
      <c r="O776" s="16">
        <f t="shared" si="36"/>
        <v>0</v>
      </c>
      <c r="P776" s="16" t="e">
        <f>IF($C776&lt;16,MAX($E776:$G776)/($D776^0.727399687532279)*'Hintergrund Berechnung'!$I$3165,MAX($E776:$G776)/($D776^0.727399687532279)*'Hintergrund Berechnung'!$I$3166)</f>
        <v>#DIV/0!</v>
      </c>
      <c r="Q776" s="16" t="e">
        <f>IF($C776&lt;16,MAX($H776:$J776)/($D776^0.727399687532279)*'Hintergrund Berechnung'!$I$3165,MAX($H776:$J776)/($D776^0.727399687532279)*'Hintergrund Berechnung'!$I$3166)</f>
        <v>#DIV/0!</v>
      </c>
      <c r="R776" s="16" t="e">
        <f t="shared" si="37"/>
        <v>#DIV/0!</v>
      </c>
      <c r="S776" s="16" t="e">
        <f>ROUND(IF(C776&lt;16,$K776/($D776^0.515518364833551)*'Hintergrund Berechnung'!$K$3165,$K776/($D776^0.515518364833551)*'Hintergrund Berechnung'!$K$3166),0)</f>
        <v>#DIV/0!</v>
      </c>
      <c r="T776" s="16">
        <f>ROUND(IF(C776&lt;16,$L776*'Hintergrund Berechnung'!$L$3165,$L776*'Hintergrund Berechnung'!$L$3166),0)</f>
        <v>0</v>
      </c>
      <c r="U776" s="16">
        <f>ROUND(IF(C776&lt;16,IF(M776&gt;0,(25-$M776)*'Hintergrund Berechnung'!$M$3165,0),IF(M776&gt;0,(25-$M776)*'Hintergrund Berechnung'!$M$3166,0)),0)</f>
        <v>0</v>
      </c>
      <c r="V776" s="18" t="e">
        <f t="shared" si="38"/>
        <v>#DIV/0!</v>
      </c>
    </row>
    <row r="777" spans="15:22" x14ac:dyDescent="0.5">
      <c r="O777" s="16">
        <f t="shared" si="36"/>
        <v>0</v>
      </c>
      <c r="P777" s="16" t="e">
        <f>IF($C777&lt;16,MAX($E777:$G777)/($D777^0.727399687532279)*'Hintergrund Berechnung'!$I$3165,MAX($E777:$G777)/($D777^0.727399687532279)*'Hintergrund Berechnung'!$I$3166)</f>
        <v>#DIV/0!</v>
      </c>
      <c r="Q777" s="16" t="e">
        <f>IF($C777&lt;16,MAX($H777:$J777)/($D777^0.727399687532279)*'Hintergrund Berechnung'!$I$3165,MAX($H777:$J777)/($D777^0.727399687532279)*'Hintergrund Berechnung'!$I$3166)</f>
        <v>#DIV/0!</v>
      </c>
      <c r="R777" s="16" t="e">
        <f t="shared" si="37"/>
        <v>#DIV/0!</v>
      </c>
      <c r="S777" s="16" t="e">
        <f>ROUND(IF(C777&lt;16,$K777/($D777^0.515518364833551)*'Hintergrund Berechnung'!$K$3165,$K777/($D777^0.515518364833551)*'Hintergrund Berechnung'!$K$3166),0)</f>
        <v>#DIV/0!</v>
      </c>
      <c r="T777" s="16">
        <f>ROUND(IF(C777&lt;16,$L777*'Hintergrund Berechnung'!$L$3165,$L777*'Hintergrund Berechnung'!$L$3166),0)</f>
        <v>0</v>
      </c>
      <c r="U777" s="16">
        <f>ROUND(IF(C777&lt;16,IF(M777&gt;0,(25-$M777)*'Hintergrund Berechnung'!$M$3165,0),IF(M777&gt;0,(25-$M777)*'Hintergrund Berechnung'!$M$3166,0)),0)</f>
        <v>0</v>
      </c>
      <c r="V777" s="18" t="e">
        <f t="shared" si="38"/>
        <v>#DIV/0!</v>
      </c>
    </row>
    <row r="778" spans="15:22" x14ac:dyDescent="0.5">
      <c r="O778" s="16">
        <f t="shared" si="36"/>
        <v>0</v>
      </c>
      <c r="P778" s="16" t="e">
        <f>IF($C778&lt;16,MAX($E778:$G778)/($D778^0.727399687532279)*'Hintergrund Berechnung'!$I$3165,MAX($E778:$G778)/($D778^0.727399687532279)*'Hintergrund Berechnung'!$I$3166)</f>
        <v>#DIV/0!</v>
      </c>
      <c r="Q778" s="16" t="e">
        <f>IF($C778&lt;16,MAX($H778:$J778)/($D778^0.727399687532279)*'Hintergrund Berechnung'!$I$3165,MAX($H778:$J778)/($D778^0.727399687532279)*'Hintergrund Berechnung'!$I$3166)</f>
        <v>#DIV/0!</v>
      </c>
      <c r="R778" s="16" t="e">
        <f t="shared" si="37"/>
        <v>#DIV/0!</v>
      </c>
      <c r="S778" s="16" t="e">
        <f>ROUND(IF(C778&lt;16,$K778/($D778^0.515518364833551)*'Hintergrund Berechnung'!$K$3165,$K778/($D778^0.515518364833551)*'Hintergrund Berechnung'!$K$3166),0)</f>
        <v>#DIV/0!</v>
      </c>
      <c r="T778" s="16">
        <f>ROUND(IF(C778&lt;16,$L778*'Hintergrund Berechnung'!$L$3165,$L778*'Hintergrund Berechnung'!$L$3166),0)</f>
        <v>0</v>
      </c>
      <c r="U778" s="16">
        <f>ROUND(IF(C778&lt;16,IF(M778&gt;0,(25-$M778)*'Hintergrund Berechnung'!$M$3165,0),IF(M778&gt;0,(25-$M778)*'Hintergrund Berechnung'!$M$3166,0)),0)</f>
        <v>0</v>
      </c>
      <c r="V778" s="18" t="e">
        <f t="shared" si="38"/>
        <v>#DIV/0!</v>
      </c>
    </row>
    <row r="779" spans="15:22" x14ac:dyDescent="0.5">
      <c r="O779" s="16">
        <f t="shared" si="36"/>
        <v>0</v>
      </c>
      <c r="P779" s="16" t="e">
        <f>IF($C779&lt;16,MAX($E779:$G779)/($D779^0.727399687532279)*'Hintergrund Berechnung'!$I$3165,MAX($E779:$G779)/($D779^0.727399687532279)*'Hintergrund Berechnung'!$I$3166)</f>
        <v>#DIV/0!</v>
      </c>
      <c r="Q779" s="16" t="e">
        <f>IF($C779&lt;16,MAX($H779:$J779)/($D779^0.727399687532279)*'Hintergrund Berechnung'!$I$3165,MAX($H779:$J779)/($D779^0.727399687532279)*'Hintergrund Berechnung'!$I$3166)</f>
        <v>#DIV/0!</v>
      </c>
      <c r="R779" s="16" t="e">
        <f t="shared" si="37"/>
        <v>#DIV/0!</v>
      </c>
      <c r="S779" s="16" t="e">
        <f>ROUND(IF(C779&lt;16,$K779/($D779^0.515518364833551)*'Hintergrund Berechnung'!$K$3165,$K779/($D779^0.515518364833551)*'Hintergrund Berechnung'!$K$3166),0)</f>
        <v>#DIV/0!</v>
      </c>
      <c r="T779" s="16">
        <f>ROUND(IF(C779&lt;16,$L779*'Hintergrund Berechnung'!$L$3165,$L779*'Hintergrund Berechnung'!$L$3166),0)</f>
        <v>0</v>
      </c>
      <c r="U779" s="16">
        <f>ROUND(IF(C779&lt;16,IF(M779&gt;0,(25-$M779)*'Hintergrund Berechnung'!$M$3165,0),IF(M779&gt;0,(25-$M779)*'Hintergrund Berechnung'!$M$3166,0)),0)</f>
        <v>0</v>
      </c>
      <c r="V779" s="18" t="e">
        <f t="shared" si="38"/>
        <v>#DIV/0!</v>
      </c>
    </row>
    <row r="780" spans="15:22" x14ac:dyDescent="0.5">
      <c r="O780" s="16">
        <f t="shared" si="36"/>
        <v>0</v>
      </c>
      <c r="P780" s="16" t="e">
        <f>IF($C780&lt;16,MAX($E780:$G780)/($D780^0.727399687532279)*'Hintergrund Berechnung'!$I$3165,MAX($E780:$G780)/($D780^0.727399687532279)*'Hintergrund Berechnung'!$I$3166)</f>
        <v>#DIV/0!</v>
      </c>
      <c r="Q780" s="16" t="e">
        <f>IF($C780&lt;16,MAX($H780:$J780)/($D780^0.727399687532279)*'Hintergrund Berechnung'!$I$3165,MAX($H780:$J780)/($D780^0.727399687532279)*'Hintergrund Berechnung'!$I$3166)</f>
        <v>#DIV/0!</v>
      </c>
      <c r="R780" s="16" t="e">
        <f t="shared" si="37"/>
        <v>#DIV/0!</v>
      </c>
      <c r="S780" s="16" t="e">
        <f>ROUND(IF(C780&lt;16,$K780/($D780^0.515518364833551)*'Hintergrund Berechnung'!$K$3165,$K780/($D780^0.515518364833551)*'Hintergrund Berechnung'!$K$3166),0)</f>
        <v>#DIV/0!</v>
      </c>
      <c r="T780" s="16">
        <f>ROUND(IF(C780&lt;16,$L780*'Hintergrund Berechnung'!$L$3165,$L780*'Hintergrund Berechnung'!$L$3166),0)</f>
        <v>0</v>
      </c>
      <c r="U780" s="16">
        <f>ROUND(IF(C780&lt;16,IF(M780&gt;0,(25-$M780)*'Hintergrund Berechnung'!$M$3165,0),IF(M780&gt;0,(25-$M780)*'Hintergrund Berechnung'!$M$3166,0)),0)</f>
        <v>0</v>
      </c>
      <c r="V780" s="18" t="e">
        <f t="shared" si="38"/>
        <v>#DIV/0!</v>
      </c>
    </row>
    <row r="781" spans="15:22" x14ac:dyDescent="0.5">
      <c r="O781" s="16">
        <f t="shared" si="36"/>
        <v>0</v>
      </c>
      <c r="P781" s="16" t="e">
        <f>IF($C781&lt;16,MAX($E781:$G781)/($D781^0.727399687532279)*'Hintergrund Berechnung'!$I$3165,MAX($E781:$G781)/($D781^0.727399687532279)*'Hintergrund Berechnung'!$I$3166)</f>
        <v>#DIV/0!</v>
      </c>
      <c r="Q781" s="16" t="e">
        <f>IF($C781&lt;16,MAX($H781:$J781)/($D781^0.727399687532279)*'Hintergrund Berechnung'!$I$3165,MAX($H781:$J781)/($D781^0.727399687532279)*'Hintergrund Berechnung'!$I$3166)</f>
        <v>#DIV/0!</v>
      </c>
      <c r="R781" s="16" t="e">
        <f t="shared" si="37"/>
        <v>#DIV/0!</v>
      </c>
      <c r="S781" s="16" t="e">
        <f>ROUND(IF(C781&lt;16,$K781/($D781^0.515518364833551)*'Hintergrund Berechnung'!$K$3165,$K781/($D781^0.515518364833551)*'Hintergrund Berechnung'!$K$3166),0)</f>
        <v>#DIV/0!</v>
      </c>
      <c r="T781" s="16">
        <f>ROUND(IF(C781&lt;16,$L781*'Hintergrund Berechnung'!$L$3165,$L781*'Hintergrund Berechnung'!$L$3166),0)</f>
        <v>0</v>
      </c>
      <c r="U781" s="16">
        <f>ROUND(IF(C781&lt;16,IF(M781&gt;0,(25-$M781)*'Hintergrund Berechnung'!$M$3165,0),IF(M781&gt;0,(25-$M781)*'Hintergrund Berechnung'!$M$3166,0)),0)</f>
        <v>0</v>
      </c>
      <c r="V781" s="18" t="e">
        <f t="shared" si="38"/>
        <v>#DIV/0!</v>
      </c>
    </row>
    <row r="782" spans="15:22" x14ac:dyDescent="0.5">
      <c r="O782" s="16">
        <f t="shared" si="36"/>
        <v>0</v>
      </c>
      <c r="P782" s="16" t="e">
        <f>IF($C782&lt;16,MAX($E782:$G782)/($D782^0.727399687532279)*'Hintergrund Berechnung'!$I$3165,MAX($E782:$G782)/($D782^0.727399687532279)*'Hintergrund Berechnung'!$I$3166)</f>
        <v>#DIV/0!</v>
      </c>
      <c r="Q782" s="16" t="e">
        <f>IF($C782&lt;16,MAX($H782:$J782)/($D782^0.727399687532279)*'Hintergrund Berechnung'!$I$3165,MAX($H782:$J782)/($D782^0.727399687532279)*'Hintergrund Berechnung'!$I$3166)</f>
        <v>#DIV/0!</v>
      </c>
      <c r="R782" s="16" t="e">
        <f t="shared" si="37"/>
        <v>#DIV/0!</v>
      </c>
      <c r="S782" s="16" t="e">
        <f>ROUND(IF(C782&lt;16,$K782/($D782^0.515518364833551)*'Hintergrund Berechnung'!$K$3165,$K782/($D782^0.515518364833551)*'Hintergrund Berechnung'!$K$3166),0)</f>
        <v>#DIV/0!</v>
      </c>
      <c r="T782" s="16">
        <f>ROUND(IF(C782&lt;16,$L782*'Hintergrund Berechnung'!$L$3165,$L782*'Hintergrund Berechnung'!$L$3166),0)</f>
        <v>0</v>
      </c>
      <c r="U782" s="16">
        <f>ROUND(IF(C782&lt;16,IF(M782&gt;0,(25-$M782)*'Hintergrund Berechnung'!$M$3165,0),IF(M782&gt;0,(25-$M782)*'Hintergrund Berechnung'!$M$3166,0)),0)</f>
        <v>0</v>
      </c>
      <c r="V782" s="18" t="e">
        <f t="shared" si="38"/>
        <v>#DIV/0!</v>
      </c>
    </row>
    <row r="783" spans="15:22" x14ac:dyDescent="0.5">
      <c r="O783" s="16">
        <f t="shared" si="36"/>
        <v>0</v>
      </c>
      <c r="P783" s="16" t="e">
        <f>IF($C783&lt;16,MAX($E783:$G783)/($D783^0.727399687532279)*'Hintergrund Berechnung'!$I$3165,MAX($E783:$G783)/($D783^0.727399687532279)*'Hintergrund Berechnung'!$I$3166)</f>
        <v>#DIV/0!</v>
      </c>
      <c r="Q783" s="16" t="e">
        <f>IF($C783&lt;16,MAX($H783:$J783)/($D783^0.727399687532279)*'Hintergrund Berechnung'!$I$3165,MAX($H783:$J783)/($D783^0.727399687532279)*'Hintergrund Berechnung'!$I$3166)</f>
        <v>#DIV/0!</v>
      </c>
      <c r="R783" s="16" t="e">
        <f t="shared" si="37"/>
        <v>#DIV/0!</v>
      </c>
      <c r="S783" s="16" t="e">
        <f>ROUND(IF(C783&lt;16,$K783/($D783^0.515518364833551)*'Hintergrund Berechnung'!$K$3165,$K783/($D783^0.515518364833551)*'Hintergrund Berechnung'!$K$3166),0)</f>
        <v>#DIV/0!</v>
      </c>
      <c r="T783" s="16">
        <f>ROUND(IF(C783&lt;16,$L783*'Hintergrund Berechnung'!$L$3165,$L783*'Hintergrund Berechnung'!$L$3166),0)</f>
        <v>0</v>
      </c>
      <c r="U783" s="16">
        <f>ROUND(IF(C783&lt;16,IF(M783&gt;0,(25-$M783)*'Hintergrund Berechnung'!$M$3165,0),IF(M783&gt;0,(25-$M783)*'Hintergrund Berechnung'!$M$3166,0)),0)</f>
        <v>0</v>
      </c>
      <c r="V783" s="18" t="e">
        <f t="shared" si="38"/>
        <v>#DIV/0!</v>
      </c>
    </row>
    <row r="784" spans="15:22" x14ac:dyDescent="0.5">
      <c r="O784" s="16">
        <f t="shared" si="36"/>
        <v>0</v>
      </c>
      <c r="P784" s="16" t="e">
        <f>IF($C784&lt;16,MAX($E784:$G784)/($D784^0.727399687532279)*'Hintergrund Berechnung'!$I$3165,MAX($E784:$G784)/($D784^0.727399687532279)*'Hintergrund Berechnung'!$I$3166)</f>
        <v>#DIV/0!</v>
      </c>
      <c r="Q784" s="16" t="e">
        <f>IF($C784&lt;16,MAX($H784:$J784)/($D784^0.727399687532279)*'Hintergrund Berechnung'!$I$3165,MAX($H784:$J784)/($D784^0.727399687532279)*'Hintergrund Berechnung'!$I$3166)</f>
        <v>#DIV/0!</v>
      </c>
      <c r="R784" s="16" t="e">
        <f t="shared" si="37"/>
        <v>#DIV/0!</v>
      </c>
      <c r="S784" s="16" t="e">
        <f>ROUND(IF(C784&lt;16,$K784/($D784^0.515518364833551)*'Hintergrund Berechnung'!$K$3165,$K784/($D784^0.515518364833551)*'Hintergrund Berechnung'!$K$3166),0)</f>
        <v>#DIV/0!</v>
      </c>
      <c r="T784" s="16">
        <f>ROUND(IF(C784&lt;16,$L784*'Hintergrund Berechnung'!$L$3165,$L784*'Hintergrund Berechnung'!$L$3166),0)</f>
        <v>0</v>
      </c>
      <c r="U784" s="16">
        <f>ROUND(IF(C784&lt;16,IF(M784&gt;0,(25-$M784)*'Hintergrund Berechnung'!$M$3165,0),IF(M784&gt;0,(25-$M784)*'Hintergrund Berechnung'!$M$3166,0)),0)</f>
        <v>0</v>
      </c>
      <c r="V784" s="18" t="e">
        <f t="shared" si="38"/>
        <v>#DIV/0!</v>
      </c>
    </row>
    <row r="785" spans="15:22" x14ac:dyDescent="0.5">
      <c r="O785" s="16">
        <f t="shared" si="36"/>
        <v>0</v>
      </c>
      <c r="P785" s="16" t="e">
        <f>IF($C785&lt;16,MAX($E785:$G785)/($D785^0.727399687532279)*'Hintergrund Berechnung'!$I$3165,MAX($E785:$G785)/($D785^0.727399687532279)*'Hintergrund Berechnung'!$I$3166)</f>
        <v>#DIV/0!</v>
      </c>
      <c r="Q785" s="16" t="e">
        <f>IF($C785&lt;16,MAX($H785:$J785)/($D785^0.727399687532279)*'Hintergrund Berechnung'!$I$3165,MAX($H785:$J785)/($D785^0.727399687532279)*'Hintergrund Berechnung'!$I$3166)</f>
        <v>#DIV/0!</v>
      </c>
      <c r="R785" s="16" t="e">
        <f t="shared" si="37"/>
        <v>#DIV/0!</v>
      </c>
      <c r="S785" s="16" t="e">
        <f>ROUND(IF(C785&lt;16,$K785/($D785^0.515518364833551)*'Hintergrund Berechnung'!$K$3165,$K785/($D785^0.515518364833551)*'Hintergrund Berechnung'!$K$3166),0)</f>
        <v>#DIV/0!</v>
      </c>
      <c r="T785" s="16">
        <f>ROUND(IF(C785&lt;16,$L785*'Hintergrund Berechnung'!$L$3165,$L785*'Hintergrund Berechnung'!$L$3166),0)</f>
        <v>0</v>
      </c>
      <c r="U785" s="16">
        <f>ROUND(IF(C785&lt;16,IF(M785&gt;0,(25-$M785)*'Hintergrund Berechnung'!$M$3165,0),IF(M785&gt;0,(25-$M785)*'Hintergrund Berechnung'!$M$3166,0)),0)</f>
        <v>0</v>
      </c>
      <c r="V785" s="18" t="e">
        <f t="shared" si="38"/>
        <v>#DIV/0!</v>
      </c>
    </row>
    <row r="786" spans="15:22" x14ac:dyDescent="0.5">
      <c r="O786" s="16">
        <f t="shared" si="36"/>
        <v>0</v>
      </c>
      <c r="P786" s="16" t="e">
        <f>IF($C786&lt;16,MAX($E786:$G786)/($D786^0.727399687532279)*'Hintergrund Berechnung'!$I$3165,MAX($E786:$G786)/($D786^0.727399687532279)*'Hintergrund Berechnung'!$I$3166)</f>
        <v>#DIV/0!</v>
      </c>
      <c r="Q786" s="16" t="e">
        <f>IF($C786&lt;16,MAX($H786:$J786)/($D786^0.727399687532279)*'Hintergrund Berechnung'!$I$3165,MAX($H786:$J786)/($D786^0.727399687532279)*'Hintergrund Berechnung'!$I$3166)</f>
        <v>#DIV/0!</v>
      </c>
      <c r="R786" s="16" t="e">
        <f t="shared" si="37"/>
        <v>#DIV/0!</v>
      </c>
      <c r="S786" s="16" t="e">
        <f>ROUND(IF(C786&lt;16,$K786/($D786^0.515518364833551)*'Hintergrund Berechnung'!$K$3165,$K786/($D786^0.515518364833551)*'Hintergrund Berechnung'!$K$3166),0)</f>
        <v>#DIV/0!</v>
      </c>
      <c r="T786" s="16">
        <f>ROUND(IF(C786&lt;16,$L786*'Hintergrund Berechnung'!$L$3165,$L786*'Hintergrund Berechnung'!$L$3166),0)</f>
        <v>0</v>
      </c>
      <c r="U786" s="16">
        <f>ROUND(IF(C786&lt;16,IF(M786&gt;0,(25-$M786)*'Hintergrund Berechnung'!$M$3165,0),IF(M786&gt;0,(25-$M786)*'Hintergrund Berechnung'!$M$3166,0)),0)</f>
        <v>0</v>
      </c>
      <c r="V786" s="18" t="e">
        <f t="shared" si="38"/>
        <v>#DIV/0!</v>
      </c>
    </row>
    <row r="787" spans="15:22" x14ac:dyDescent="0.5">
      <c r="O787" s="16">
        <f t="shared" si="36"/>
        <v>0</v>
      </c>
      <c r="P787" s="16" t="e">
        <f>IF($C787&lt;16,MAX($E787:$G787)/($D787^0.727399687532279)*'Hintergrund Berechnung'!$I$3165,MAX($E787:$G787)/($D787^0.727399687532279)*'Hintergrund Berechnung'!$I$3166)</f>
        <v>#DIV/0!</v>
      </c>
      <c r="Q787" s="16" t="e">
        <f>IF($C787&lt;16,MAX($H787:$J787)/($D787^0.727399687532279)*'Hintergrund Berechnung'!$I$3165,MAX($H787:$J787)/($D787^0.727399687532279)*'Hintergrund Berechnung'!$I$3166)</f>
        <v>#DIV/0!</v>
      </c>
      <c r="R787" s="16" t="e">
        <f t="shared" si="37"/>
        <v>#DIV/0!</v>
      </c>
      <c r="S787" s="16" t="e">
        <f>ROUND(IF(C787&lt;16,$K787/($D787^0.515518364833551)*'Hintergrund Berechnung'!$K$3165,$K787/($D787^0.515518364833551)*'Hintergrund Berechnung'!$K$3166),0)</f>
        <v>#DIV/0!</v>
      </c>
      <c r="T787" s="16">
        <f>ROUND(IF(C787&lt;16,$L787*'Hintergrund Berechnung'!$L$3165,$L787*'Hintergrund Berechnung'!$L$3166),0)</f>
        <v>0</v>
      </c>
      <c r="U787" s="16">
        <f>ROUND(IF(C787&lt;16,IF(M787&gt;0,(25-$M787)*'Hintergrund Berechnung'!$M$3165,0),IF(M787&gt;0,(25-$M787)*'Hintergrund Berechnung'!$M$3166,0)),0)</f>
        <v>0</v>
      </c>
      <c r="V787" s="18" t="e">
        <f t="shared" si="38"/>
        <v>#DIV/0!</v>
      </c>
    </row>
    <row r="788" spans="15:22" x14ac:dyDescent="0.5">
      <c r="O788" s="16">
        <f t="shared" si="36"/>
        <v>0</v>
      </c>
      <c r="P788" s="16" t="e">
        <f>IF($C788&lt;16,MAX($E788:$G788)/($D788^0.727399687532279)*'Hintergrund Berechnung'!$I$3165,MAX($E788:$G788)/($D788^0.727399687532279)*'Hintergrund Berechnung'!$I$3166)</f>
        <v>#DIV/0!</v>
      </c>
      <c r="Q788" s="16" t="e">
        <f>IF($C788&lt;16,MAX($H788:$J788)/($D788^0.727399687532279)*'Hintergrund Berechnung'!$I$3165,MAX($H788:$J788)/($D788^0.727399687532279)*'Hintergrund Berechnung'!$I$3166)</f>
        <v>#DIV/0!</v>
      </c>
      <c r="R788" s="16" t="e">
        <f t="shared" si="37"/>
        <v>#DIV/0!</v>
      </c>
      <c r="S788" s="16" t="e">
        <f>ROUND(IF(C788&lt;16,$K788/($D788^0.515518364833551)*'Hintergrund Berechnung'!$K$3165,$K788/($D788^0.515518364833551)*'Hintergrund Berechnung'!$K$3166),0)</f>
        <v>#DIV/0!</v>
      </c>
      <c r="T788" s="16">
        <f>ROUND(IF(C788&lt;16,$L788*'Hintergrund Berechnung'!$L$3165,$L788*'Hintergrund Berechnung'!$L$3166),0)</f>
        <v>0</v>
      </c>
      <c r="U788" s="16">
        <f>ROUND(IF(C788&lt;16,IF(M788&gt;0,(25-$M788)*'Hintergrund Berechnung'!$M$3165,0),IF(M788&gt;0,(25-$M788)*'Hintergrund Berechnung'!$M$3166,0)),0)</f>
        <v>0</v>
      </c>
      <c r="V788" s="18" t="e">
        <f t="shared" si="38"/>
        <v>#DIV/0!</v>
      </c>
    </row>
    <row r="789" spans="15:22" x14ac:dyDescent="0.5">
      <c r="O789" s="16">
        <f t="shared" si="36"/>
        <v>0</v>
      </c>
      <c r="P789" s="16" t="e">
        <f>IF($C789&lt;16,MAX($E789:$G789)/($D789^0.727399687532279)*'Hintergrund Berechnung'!$I$3165,MAX($E789:$G789)/($D789^0.727399687532279)*'Hintergrund Berechnung'!$I$3166)</f>
        <v>#DIV/0!</v>
      </c>
      <c r="Q789" s="16" t="e">
        <f>IF($C789&lt;16,MAX($H789:$J789)/($D789^0.727399687532279)*'Hintergrund Berechnung'!$I$3165,MAX($H789:$J789)/($D789^0.727399687532279)*'Hintergrund Berechnung'!$I$3166)</f>
        <v>#DIV/0!</v>
      </c>
      <c r="R789" s="16" t="e">
        <f t="shared" si="37"/>
        <v>#DIV/0!</v>
      </c>
      <c r="S789" s="16" t="e">
        <f>ROUND(IF(C789&lt;16,$K789/($D789^0.515518364833551)*'Hintergrund Berechnung'!$K$3165,$K789/($D789^0.515518364833551)*'Hintergrund Berechnung'!$K$3166),0)</f>
        <v>#DIV/0!</v>
      </c>
      <c r="T789" s="16">
        <f>ROUND(IF(C789&lt;16,$L789*'Hintergrund Berechnung'!$L$3165,$L789*'Hintergrund Berechnung'!$L$3166),0)</f>
        <v>0</v>
      </c>
      <c r="U789" s="16">
        <f>ROUND(IF(C789&lt;16,IF(M789&gt;0,(25-$M789)*'Hintergrund Berechnung'!$M$3165,0),IF(M789&gt;0,(25-$M789)*'Hintergrund Berechnung'!$M$3166,0)),0)</f>
        <v>0</v>
      </c>
      <c r="V789" s="18" t="e">
        <f t="shared" si="38"/>
        <v>#DIV/0!</v>
      </c>
    </row>
    <row r="790" spans="15:22" x14ac:dyDescent="0.5">
      <c r="O790" s="16">
        <f t="shared" si="36"/>
        <v>0</v>
      </c>
      <c r="P790" s="16" t="e">
        <f>IF($C790&lt;16,MAX($E790:$G790)/($D790^0.727399687532279)*'Hintergrund Berechnung'!$I$3165,MAX($E790:$G790)/($D790^0.727399687532279)*'Hintergrund Berechnung'!$I$3166)</f>
        <v>#DIV/0!</v>
      </c>
      <c r="Q790" s="16" t="e">
        <f>IF($C790&lt;16,MAX($H790:$J790)/($D790^0.727399687532279)*'Hintergrund Berechnung'!$I$3165,MAX($H790:$J790)/($D790^0.727399687532279)*'Hintergrund Berechnung'!$I$3166)</f>
        <v>#DIV/0!</v>
      </c>
      <c r="R790" s="16" t="e">
        <f t="shared" si="37"/>
        <v>#DIV/0!</v>
      </c>
      <c r="S790" s="16" t="e">
        <f>ROUND(IF(C790&lt;16,$K790/($D790^0.515518364833551)*'Hintergrund Berechnung'!$K$3165,$K790/($D790^0.515518364833551)*'Hintergrund Berechnung'!$K$3166),0)</f>
        <v>#DIV/0!</v>
      </c>
      <c r="T790" s="16">
        <f>ROUND(IF(C790&lt;16,$L790*'Hintergrund Berechnung'!$L$3165,$L790*'Hintergrund Berechnung'!$L$3166),0)</f>
        <v>0</v>
      </c>
      <c r="U790" s="16">
        <f>ROUND(IF(C790&lt;16,IF(M790&gt;0,(25-$M790)*'Hintergrund Berechnung'!$M$3165,0),IF(M790&gt;0,(25-$M790)*'Hintergrund Berechnung'!$M$3166,0)),0)</f>
        <v>0</v>
      </c>
      <c r="V790" s="18" t="e">
        <f t="shared" si="38"/>
        <v>#DIV/0!</v>
      </c>
    </row>
    <row r="791" spans="15:22" x14ac:dyDescent="0.5">
      <c r="O791" s="16">
        <f t="shared" si="36"/>
        <v>0</v>
      </c>
      <c r="P791" s="16" t="e">
        <f>IF($C791&lt;16,MAX($E791:$G791)/($D791^0.727399687532279)*'Hintergrund Berechnung'!$I$3165,MAX($E791:$G791)/($D791^0.727399687532279)*'Hintergrund Berechnung'!$I$3166)</f>
        <v>#DIV/0!</v>
      </c>
      <c r="Q791" s="16" t="e">
        <f>IF($C791&lt;16,MAX($H791:$J791)/($D791^0.727399687532279)*'Hintergrund Berechnung'!$I$3165,MAX($H791:$J791)/($D791^0.727399687532279)*'Hintergrund Berechnung'!$I$3166)</f>
        <v>#DIV/0!</v>
      </c>
      <c r="R791" s="16" t="e">
        <f t="shared" si="37"/>
        <v>#DIV/0!</v>
      </c>
      <c r="S791" s="16" t="e">
        <f>ROUND(IF(C791&lt;16,$K791/($D791^0.515518364833551)*'Hintergrund Berechnung'!$K$3165,$K791/($D791^0.515518364833551)*'Hintergrund Berechnung'!$K$3166),0)</f>
        <v>#DIV/0!</v>
      </c>
      <c r="T791" s="16">
        <f>ROUND(IF(C791&lt;16,$L791*'Hintergrund Berechnung'!$L$3165,$L791*'Hintergrund Berechnung'!$L$3166),0)</f>
        <v>0</v>
      </c>
      <c r="U791" s="16">
        <f>ROUND(IF(C791&lt;16,IF(M791&gt;0,(25-$M791)*'Hintergrund Berechnung'!$M$3165,0),IF(M791&gt;0,(25-$M791)*'Hintergrund Berechnung'!$M$3166,0)),0)</f>
        <v>0</v>
      </c>
      <c r="V791" s="18" t="e">
        <f t="shared" si="38"/>
        <v>#DIV/0!</v>
      </c>
    </row>
    <row r="792" spans="15:22" x14ac:dyDescent="0.5">
      <c r="O792" s="16">
        <f t="shared" si="36"/>
        <v>0</v>
      </c>
      <c r="P792" s="16" t="e">
        <f>IF($C792&lt;16,MAX($E792:$G792)/($D792^0.727399687532279)*'Hintergrund Berechnung'!$I$3165,MAX($E792:$G792)/($D792^0.727399687532279)*'Hintergrund Berechnung'!$I$3166)</f>
        <v>#DIV/0!</v>
      </c>
      <c r="Q792" s="16" t="e">
        <f>IF($C792&lt;16,MAX($H792:$J792)/($D792^0.727399687532279)*'Hintergrund Berechnung'!$I$3165,MAX($H792:$J792)/($D792^0.727399687532279)*'Hintergrund Berechnung'!$I$3166)</f>
        <v>#DIV/0!</v>
      </c>
      <c r="R792" s="16" t="e">
        <f t="shared" si="37"/>
        <v>#DIV/0!</v>
      </c>
      <c r="S792" s="16" t="e">
        <f>ROUND(IF(C792&lt;16,$K792/($D792^0.515518364833551)*'Hintergrund Berechnung'!$K$3165,$K792/($D792^0.515518364833551)*'Hintergrund Berechnung'!$K$3166),0)</f>
        <v>#DIV/0!</v>
      </c>
      <c r="T792" s="16">
        <f>ROUND(IF(C792&lt;16,$L792*'Hintergrund Berechnung'!$L$3165,$L792*'Hintergrund Berechnung'!$L$3166),0)</f>
        <v>0</v>
      </c>
      <c r="U792" s="16">
        <f>ROUND(IF(C792&lt;16,IF(M792&gt;0,(25-$M792)*'Hintergrund Berechnung'!$M$3165,0),IF(M792&gt;0,(25-$M792)*'Hintergrund Berechnung'!$M$3166,0)),0)</f>
        <v>0</v>
      </c>
      <c r="V792" s="18" t="e">
        <f t="shared" si="38"/>
        <v>#DIV/0!</v>
      </c>
    </row>
    <row r="793" spans="15:22" x14ac:dyDescent="0.5">
      <c r="O793" s="16">
        <f t="shared" si="36"/>
        <v>0</v>
      </c>
      <c r="P793" s="16" t="e">
        <f>IF($C793&lt;16,MAX($E793:$G793)/($D793^0.727399687532279)*'Hintergrund Berechnung'!$I$3165,MAX($E793:$G793)/($D793^0.727399687532279)*'Hintergrund Berechnung'!$I$3166)</f>
        <v>#DIV/0!</v>
      </c>
      <c r="Q793" s="16" t="e">
        <f>IF($C793&lt;16,MAX($H793:$J793)/($D793^0.727399687532279)*'Hintergrund Berechnung'!$I$3165,MAX($H793:$J793)/($D793^0.727399687532279)*'Hintergrund Berechnung'!$I$3166)</f>
        <v>#DIV/0!</v>
      </c>
      <c r="R793" s="16" t="e">
        <f t="shared" si="37"/>
        <v>#DIV/0!</v>
      </c>
      <c r="S793" s="16" t="e">
        <f>ROUND(IF(C793&lt;16,$K793/($D793^0.515518364833551)*'Hintergrund Berechnung'!$K$3165,$K793/($D793^0.515518364833551)*'Hintergrund Berechnung'!$K$3166),0)</f>
        <v>#DIV/0!</v>
      </c>
      <c r="T793" s="16">
        <f>ROUND(IF(C793&lt;16,$L793*'Hintergrund Berechnung'!$L$3165,$L793*'Hintergrund Berechnung'!$L$3166),0)</f>
        <v>0</v>
      </c>
      <c r="U793" s="16">
        <f>ROUND(IF(C793&lt;16,IF(M793&gt;0,(25-$M793)*'Hintergrund Berechnung'!$M$3165,0),IF(M793&gt;0,(25-$M793)*'Hintergrund Berechnung'!$M$3166,0)),0)</f>
        <v>0</v>
      </c>
      <c r="V793" s="18" t="e">
        <f t="shared" si="38"/>
        <v>#DIV/0!</v>
      </c>
    </row>
    <row r="794" spans="15:22" x14ac:dyDescent="0.5">
      <c r="O794" s="16">
        <f t="shared" si="36"/>
        <v>0</v>
      </c>
      <c r="P794" s="16" t="e">
        <f>IF($C794&lt;16,MAX($E794:$G794)/($D794^0.727399687532279)*'Hintergrund Berechnung'!$I$3165,MAX($E794:$G794)/($D794^0.727399687532279)*'Hintergrund Berechnung'!$I$3166)</f>
        <v>#DIV/0!</v>
      </c>
      <c r="Q794" s="16" t="e">
        <f>IF($C794&lt;16,MAX($H794:$J794)/($D794^0.727399687532279)*'Hintergrund Berechnung'!$I$3165,MAX($H794:$J794)/($D794^0.727399687532279)*'Hintergrund Berechnung'!$I$3166)</f>
        <v>#DIV/0!</v>
      </c>
      <c r="R794" s="16" t="e">
        <f t="shared" si="37"/>
        <v>#DIV/0!</v>
      </c>
      <c r="S794" s="16" t="e">
        <f>ROUND(IF(C794&lt;16,$K794/($D794^0.515518364833551)*'Hintergrund Berechnung'!$K$3165,$K794/($D794^0.515518364833551)*'Hintergrund Berechnung'!$K$3166),0)</f>
        <v>#DIV/0!</v>
      </c>
      <c r="T794" s="16">
        <f>ROUND(IF(C794&lt;16,$L794*'Hintergrund Berechnung'!$L$3165,$L794*'Hintergrund Berechnung'!$L$3166),0)</f>
        <v>0</v>
      </c>
      <c r="U794" s="16">
        <f>ROUND(IF(C794&lt;16,IF(M794&gt;0,(25-$M794)*'Hintergrund Berechnung'!$M$3165,0),IF(M794&gt;0,(25-$M794)*'Hintergrund Berechnung'!$M$3166,0)),0)</f>
        <v>0</v>
      </c>
      <c r="V794" s="18" t="e">
        <f t="shared" si="38"/>
        <v>#DIV/0!</v>
      </c>
    </row>
    <row r="795" spans="15:22" x14ac:dyDescent="0.5">
      <c r="O795" s="16">
        <f t="shared" si="36"/>
        <v>0</v>
      </c>
      <c r="P795" s="16" t="e">
        <f>IF($C795&lt;16,MAX($E795:$G795)/($D795^0.727399687532279)*'Hintergrund Berechnung'!$I$3165,MAX($E795:$G795)/($D795^0.727399687532279)*'Hintergrund Berechnung'!$I$3166)</f>
        <v>#DIV/0!</v>
      </c>
      <c r="Q795" s="16" t="e">
        <f>IF($C795&lt;16,MAX($H795:$J795)/($D795^0.727399687532279)*'Hintergrund Berechnung'!$I$3165,MAX($H795:$J795)/($D795^0.727399687532279)*'Hintergrund Berechnung'!$I$3166)</f>
        <v>#DIV/0!</v>
      </c>
      <c r="R795" s="16" t="e">
        <f t="shared" si="37"/>
        <v>#DIV/0!</v>
      </c>
      <c r="S795" s="16" t="e">
        <f>ROUND(IF(C795&lt;16,$K795/($D795^0.515518364833551)*'Hintergrund Berechnung'!$K$3165,$K795/($D795^0.515518364833551)*'Hintergrund Berechnung'!$K$3166),0)</f>
        <v>#DIV/0!</v>
      </c>
      <c r="T795" s="16">
        <f>ROUND(IF(C795&lt;16,$L795*'Hintergrund Berechnung'!$L$3165,$L795*'Hintergrund Berechnung'!$L$3166),0)</f>
        <v>0</v>
      </c>
      <c r="U795" s="16">
        <f>ROUND(IF(C795&lt;16,IF(M795&gt;0,(25-$M795)*'Hintergrund Berechnung'!$M$3165,0),IF(M795&gt;0,(25-$M795)*'Hintergrund Berechnung'!$M$3166,0)),0)</f>
        <v>0</v>
      </c>
      <c r="V795" s="18" t="e">
        <f t="shared" si="38"/>
        <v>#DIV/0!</v>
      </c>
    </row>
    <row r="796" spans="15:22" x14ac:dyDescent="0.5">
      <c r="O796" s="16">
        <f t="shared" si="36"/>
        <v>0</v>
      </c>
      <c r="P796" s="16" t="e">
        <f>IF($C796&lt;16,MAX($E796:$G796)/($D796^0.727399687532279)*'Hintergrund Berechnung'!$I$3165,MAX($E796:$G796)/($D796^0.727399687532279)*'Hintergrund Berechnung'!$I$3166)</f>
        <v>#DIV/0!</v>
      </c>
      <c r="Q796" s="16" t="e">
        <f>IF($C796&lt;16,MAX($H796:$J796)/($D796^0.727399687532279)*'Hintergrund Berechnung'!$I$3165,MAX($H796:$J796)/($D796^0.727399687532279)*'Hintergrund Berechnung'!$I$3166)</f>
        <v>#DIV/0!</v>
      </c>
      <c r="R796" s="16" t="e">
        <f t="shared" si="37"/>
        <v>#DIV/0!</v>
      </c>
      <c r="S796" s="16" t="e">
        <f>ROUND(IF(C796&lt;16,$K796/($D796^0.515518364833551)*'Hintergrund Berechnung'!$K$3165,$K796/($D796^0.515518364833551)*'Hintergrund Berechnung'!$K$3166),0)</f>
        <v>#DIV/0!</v>
      </c>
      <c r="T796" s="16">
        <f>ROUND(IF(C796&lt;16,$L796*'Hintergrund Berechnung'!$L$3165,$L796*'Hintergrund Berechnung'!$L$3166),0)</f>
        <v>0</v>
      </c>
      <c r="U796" s="16">
        <f>ROUND(IF(C796&lt;16,IF(M796&gt;0,(25-$M796)*'Hintergrund Berechnung'!$M$3165,0),IF(M796&gt;0,(25-$M796)*'Hintergrund Berechnung'!$M$3166,0)),0)</f>
        <v>0</v>
      </c>
      <c r="V796" s="18" t="e">
        <f t="shared" si="38"/>
        <v>#DIV/0!</v>
      </c>
    </row>
    <row r="797" spans="15:22" x14ac:dyDescent="0.5">
      <c r="O797" s="16">
        <f t="shared" si="36"/>
        <v>0</v>
      </c>
      <c r="P797" s="16" t="e">
        <f>IF($C797&lt;16,MAX($E797:$G797)/($D797^0.727399687532279)*'Hintergrund Berechnung'!$I$3165,MAX($E797:$G797)/($D797^0.727399687532279)*'Hintergrund Berechnung'!$I$3166)</f>
        <v>#DIV/0!</v>
      </c>
      <c r="Q797" s="16" t="e">
        <f>IF($C797&lt;16,MAX($H797:$J797)/($D797^0.727399687532279)*'Hintergrund Berechnung'!$I$3165,MAX($H797:$J797)/($D797^0.727399687532279)*'Hintergrund Berechnung'!$I$3166)</f>
        <v>#DIV/0!</v>
      </c>
      <c r="R797" s="16" t="e">
        <f t="shared" si="37"/>
        <v>#DIV/0!</v>
      </c>
      <c r="S797" s="16" t="e">
        <f>ROUND(IF(C797&lt;16,$K797/($D797^0.515518364833551)*'Hintergrund Berechnung'!$K$3165,$K797/($D797^0.515518364833551)*'Hintergrund Berechnung'!$K$3166),0)</f>
        <v>#DIV/0!</v>
      </c>
      <c r="T797" s="16">
        <f>ROUND(IF(C797&lt;16,$L797*'Hintergrund Berechnung'!$L$3165,$L797*'Hintergrund Berechnung'!$L$3166),0)</f>
        <v>0</v>
      </c>
      <c r="U797" s="16">
        <f>ROUND(IF(C797&lt;16,IF(M797&gt;0,(25-$M797)*'Hintergrund Berechnung'!$M$3165,0),IF(M797&gt;0,(25-$M797)*'Hintergrund Berechnung'!$M$3166,0)),0)</f>
        <v>0</v>
      </c>
      <c r="V797" s="18" t="e">
        <f t="shared" si="38"/>
        <v>#DIV/0!</v>
      </c>
    </row>
    <row r="798" spans="15:22" x14ac:dyDescent="0.5">
      <c r="O798" s="16">
        <f t="shared" si="36"/>
        <v>0</v>
      </c>
      <c r="P798" s="16" t="e">
        <f>IF($C798&lt;16,MAX($E798:$G798)/($D798^0.727399687532279)*'Hintergrund Berechnung'!$I$3165,MAX($E798:$G798)/($D798^0.727399687532279)*'Hintergrund Berechnung'!$I$3166)</f>
        <v>#DIV/0!</v>
      </c>
      <c r="Q798" s="16" t="e">
        <f>IF($C798&lt;16,MAX($H798:$J798)/($D798^0.727399687532279)*'Hintergrund Berechnung'!$I$3165,MAX($H798:$J798)/($D798^0.727399687532279)*'Hintergrund Berechnung'!$I$3166)</f>
        <v>#DIV/0!</v>
      </c>
      <c r="R798" s="16" t="e">
        <f t="shared" si="37"/>
        <v>#DIV/0!</v>
      </c>
      <c r="S798" s="16" t="e">
        <f>ROUND(IF(C798&lt;16,$K798/($D798^0.515518364833551)*'Hintergrund Berechnung'!$K$3165,$K798/($D798^0.515518364833551)*'Hintergrund Berechnung'!$K$3166),0)</f>
        <v>#DIV/0!</v>
      </c>
      <c r="T798" s="16">
        <f>ROUND(IF(C798&lt;16,$L798*'Hintergrund Berechnung'!$L$3165,$L798*'Hintergrund Berechnung'!$L$3166),0)</f>
        <v>0</v>
      </c>
      <c r="U798" s="16">
        <f>ROUND(IF(C798&lt;16,IF(M798&gt;0,(25-$M798)*'Hintergrund Berechnung'!$M$3165,0),IF(M798&gt;0,(25-$M798)*'Hintergrund Berechnung'!$M$3166,0)),0)</f>
        <v>0</v>
      </c>
      <c r="V798" s="18" t="e">
        <f t="shared" si="38"/>
        <v>#DIV/0!</v>
      </c>
    </row>
    <row r="799" spans="15:22" x14ac:dyDescent="0.5">
      <c r="O799" s="16">
        <f t="shared" si="36"/>
        <v>0</v>
      </c>
      <c r="P799" s="16" t="e">
        <f>IF($C799&lt;16,MAX($E799:$G799)/($D799^0.727399687532279)*'Hintergrund Berechnung'!$I$3165,MAX($E799:$G799)/($D799^0.727399687532279)*'Hintergrund Berechnung'!$I$3166)</f>
        <v>#DIV/0!</v>
      </c>
      <c r="Q799" s="16" t="e">
        <f>IF($C799&lt;16,MAX($H799:$J799)/($D799^0.727399687532279)*'Hintergrund Berechnung'!$I$3165,MAX($H799:$J799)/($D799^0.727399687532279)*'Hintergrund Berechnung'!$I$3166)</f>
        <v>#DIV/0!</v>
      </c>
      <c r="R799" s="16" t="e">
        <f t="shared" si="37"/>
        <v>#DIV/0!</v>
      </c>
      <c r="S799" s="16" t="e">
        <f>ROUND(IF(C799&lt;16,$K799/($D799^0.515518364833551)*'Hintergrund Berechnung'!$K$3165,$K799/($D799^0.515518364833551)*'Hintergrund Berechnung'!$K$3166),0)</f>
        <v>#DIV/0!</v>
      </c>
      <c r="T799" s="16">
        <f>ROUND(IF(C799&lt;16,$L799*'Hintergrund Berechnung'!$L$3165,$L799*'Hintergrund Berechnung'!$L$3166),0)</f>
        <v>0</v>
      </c>
      <c r="U799" s="16">
        <f>ROUND(IF(C799&lt;16,IF(M799&gt;0,(25-$M799)*'Hintergrund Berechnung'!$M$3165,0),IF(M799&gt;0,(25-$M799)*'Hintergrund Berechnung'!$M$3166,0)),0)</f>
        <v>0</v>
      </c>
      <c r="V799" s="18" t="e">
        <f t="shared" si="38"/>
        <v>#DIV/0!</v>
      </c>
    </row>
    <row r="800" spans="15:22" x14ac:dyDescent="0.5">
      <c r="O800" s="16">
        <f t="shared" si="36"/>
        <v>0</v>
      </c>
      <c r="P800" s="16" t="e">
        <f>IF($C800&lt;16,MAX($E800:$G800)/($D800^0.727399687532279)*'Hintergrund Berechnung'!$I$3165,MAX($E800:$G800)/($D800^0.727399687532279)*'Hintergrund Berechnung'!$I$3166)</f>
        <v>#DIV/0!</v>
      </c>
      <c r="Q800" s="16" t="e">
        <f>IF($C800&lt;16,MAX($H800:$J800)/($D800^0.727399687532279)*'Hintergrund Berechnung'!$I$3165,MAX($H800:$J800)/($D800^0.727399687532279)*'Hintergrund Berechnung'!$I$3166)</f>
        <v>#DIV/0!</v>
      </c>
      <c r="R800" s="16" t="e">
        <f t="shared" si="37"/>
        <v>#DIV/0!</v>
      </c>
      <c r="S800" s="16" t="e">
        <f>ROUND(IF(C800&lt;16,$K800/($D800^0.515518364833551)*'Hintergrund Berechnung'!$K$3165,$K800/($D800^0.515518364833551)*'Hintergrund Berechnung'!$K$3166),0)</f>
        <v>#DIV/0!</v>
      </c>
      <c r="T800" s="16">
        <f>ROUND(IF(C800&lt;16,$L800*'Hintergrund Berechnung'!$L$3165,$L800*'Hintergrund Berechnung'!$L$3166),0)</f>
        <v>0</v>
      </c>
      <c r="U800" s="16">
        <f>ROUND(IF(C800&lt;16,IF(M800&gt;0,(25-$M800)*'Hintergrund Berechnung'!$M$3165,0),IF(M800&gt;0,(25-$M800)*'Hintergrund Berechnung'!$M$3166,0)),0)</f>
        <v>0</v>
      </c>
      <c r="V800" s="18" t="e">
        <f t="shared" si="38"/>
        <v>#DIV/0!</v>
      </c>
    </row>
    <row r="801" spans="15:22" x14ac:dyDescent="0.5">
      <c r="O801" s="16">
        <f t="shared" si="36"/>
        <v>0</v>
      </c>
      <c r="P801" s="16" t="e">
        <f>IF($C801&lt;16,MAX($E801:$G801)/($D801^0.727399687532279)*'Hintergrund Berechnung'!$I$3165,MAX($E801:$G801)/($D801^0.727399687532279)*'Hintergrund Berechnung'!$I$3166)</f>
        <v>#DIV/0!</v>
      </c>
      <c r="Q801" s="16" t="e">
        <f>IF($C801&lt;16,MAX($H801:$J801)/($D801^0.727399687532279)*'Hintergrund Berechnung'!$I$3165,MAX($H801:$J801)/($D801^0.727399687532279)*'Hintergrund Berechnung'!$I$3166)</f>
        <v>#DIV/0!</v>
      </c>
      <c r="R801" s="16" t="e">
        <f t="shared" si="37"/>
        <v>#DIV/0!</v>
      </c>
      <c r="S801" s="16" t="e">
        <f>ROUND(IF(C801&lt;16,$K801/($D801^0.515518364833551)*'Hintergrund Berechnung'!$K$3165,$K801/($D801^0.515518364833551)*'Hintergrund Berechnung'!$K$3166),0)</f>
        <v>#DIV/0!</v>
      </c>
      <c r="T801" s="16">
        <f>ROUND(IF(C801&lt;16,$L801*'Hintergrund Berechnung'!$L$3165,$L801*'Hintergrund Berechnung'!$L$3166),0)</f>
        <v>0</v>
      </c>
      <c r="U801" s="16">
        <f>ROUND(IF(C801&lt;16,IF(M801&gt;0,(25-$M801)*'Hintergrund Berechnung'!$M$3165,0),IF(M801&gt;0,(25-$M801)*'Hintergrund Berechnung'!$M$3166,0)),0)</f>
        <v>0</v>
      </c>
      <c r="V801" s="18" t="e">
        <f t="shared" si="38"/>
        <v>#DIV/0!</v>
      </c>
    </row>
    <row r="802" spans="15:22" x14ac:dyDescent="0.5">
      <c r="O802" s="16">
        <f t="shared" si="36"/>
        <v>0</v>
      </c>
      <c r="P802" s="16" t="e">
        <f>IF($C802&lt;16,MAX($E802:$G802)/($D802^0.727399687532279)*'Hintergrund Berechnung'!$I$3165,MAX($E802:$G802)/($D802^0.727399687532279)*'Hintergrund Berechnung'!$I$3166)</f>
        <v>#DIV/0!</v>
      </c>
      <c r="Q802" s="16" t="e">
        <f>IF($C802&lt;16,MAX($H802:$J802)/($D802^0.727399687532279)*'Hintergrund Berechnung'!$I$3165,MAX($H802:$J802)/($D802^0.727399687532279)*'Hintergrund Berechnung'!$I$3166)</f>
        <v>#DIV/0!</v>
      </c>
      <c r="R802" s="16" t="e">
        <f t="shared" si="37"/>
        <v>#DIV/0!</v>
      </c>
      <c r="S802" s="16" t="e">
        <f>ROUND(IF(C802&lt;16,$K802/($D802^0.515518364833551)*'Hintergrund Berechnung'!$K$3165,$K802/($D802^0.515518364833551)*'Hintergrund Berechnung'!$K$3166),0)</f>
        <v>#DIV/0!</v>
      </c>
      <c r="T802" s="16">
        <f>ROUND(IF(C802&lt;16,$L802*'Hintergrund Berechnung'!$L$3165,$L802*'Hintergrund Berechnung'!$L$3166),0)</f>
        <v>0</v>
      </c>
      <c r="U802" s="16">
        <f>ROUND(IF(C802&lt;16,IF(M802&gt;0,(25-$M802)*'Hintergrund Berechnung'!$M$3165,0),IF(M802&gt;0,(25-$M802)*'Hintergrund Berechnung'!$M$3166,0)),0)</f>
        <v>0</v>
      </c>
      <c r="V802" s="18" t="e">
        <f t="shared" si="38"/>
        <v>#DIV/0!</v>
      </c>
    </row>
    <row r="803" spans="15:22" x14ac:dyDescent="0.5">
      <c r="O803" s="16">
        <f t="shared" si="36"/>
        <v>0</v>
      </c>
      <c r="P803" s="16" t="e">
        <f>IF($C803&lt;16,MAX($E803:$G803)/($D803^0.727399687532279)*'Hintergrund Berechnung'!$I$3165,MAX($E803:$G803)/($D803^0.727399687532279)*'Hintergrund Berechnung'!$I$3166)</f>
        <v>#DIV/0!</v>
      </c>
      <c r="Q803" s="16" t="e">
        <f>IF($C803&lt;16,MAX($H803:$J803)/($D803^0.727399687532279)*'Hintergrund Berechnung'!$I$3165,MAX($H803:$J803)/($D803^0.727399687532279)*'Hintergrund Berechnung'!$I$3166)</f>
        <v>#DIV/0!</v>
      </c>
      <c r="R803" s="16" t="e">
        <f t="shared" si="37"/>
        <v>#DIV/0!</v>
      </c>
      <c r="S803" s="16" t="e">
        <f>ROUND(IF(C803&lt;16,$K803/($D803^0.515518364833551)*'Hintergrund Berechnung'!$K$3165,$K803/($D803^0.515518364833551)*'Hintergrund Berechnung'!$K$3166),0)</f>
        <v>#DIV/0!</v>
      </c>
      <c r="T803" s="16">
        <f>ROUND(IF(C803&lt;16,$L803*'Hintergrund Berechnung'!$L$3165,$L803*'Hintergrund Berechnung'!$L$3166),0)</f>
        <v>0</v>
      </c>
      <c r="U803" s="16">
        <f>ROUND(IF(C803&lt;16,IF(M803&gt;0,(25-$M803)*'Hintergrund Berechnung'!$M$3165,0),IF(M803&gt;0,(25-$M803)*'Hintergrund Berechnung'!$M$3166,0)),0)</f>
        <v>0</v>
      </c>
      <c r="V803" s="18" t="e">
        <f t="shared" si="38"/>
        <v>#DIV/0!</v>
      </c>
    </row>
    <row r="804" spans="15:22" x14ac:dyDescent="0.5">
      <c r="O804" s="16">
        <f t="shared" si="36"/>
        <v>0</v>
      </c>
      <c r="P804" s="16" t="e">
        <f>IF($C804&lt;16,MAX($E804:$G804)/($D804^0.727399687532279)*'Hintergrund Berechnung'!$I$3165,MAX($E804:$G804)/($D804^0.727399687532279)*'Hintergrund Berechnung'!$I$3166)</f>
        <v>#DIV/0!</v>
      </c>
      <c r="Q804" s="16" t="e">
        <f>IF($C804&lt;16,MAX($H804:$J804)/($D804^0.727399687532279)*'Hintergrund Berechnung'!$I$3165,MAX($H804:$J804)/($D804^0.727399687532279)*'Hintergrund Berechnung'!$I$3166)</f>
        <v>#DIV/0!</v>
      </c>
      <c r="R804" s="16" t="e">
        <f t="shared" si="37"/>
        <v>#DIV/0!</v>
      </c>
      <c r="S804" s="16" t="e">
        <f>ROUND(IF(C804&lt;16,$K804/($D804^0.515518364833551)*'Hintergrund Berechnung'!$K$3165,$K804/($D804^0.515518364833551)*'Hintergrund Berechnung'!$K$3166),0)</f>
        <v>#DIV/0!</v>
      </c>
      <c r="T804" s="16">
        <f>ROUND(IF(C804&lt;16,$L804*'Hintergrund Berechnung'!$L$3165,$L804*'Hintergrund Berechnung'!$L$3166),0)</f>
        <v>0</v>
      </c>
      <c r="U804" s="16">
        <f>ROUND(IF(C804&lt;16,IF(M804&gt;0,(25-$M804)*'Hintergrund Berechnung'!$M$3165,0),IF(M804&gt;0,(25-$M804)*'Hintergrund Berechnung'!$M$3166,0)),0)</f>
        <v>0</v>
      </c>
      <c r="V804" s="18" t="e">
        <f t="shared" si="38"/>
        <v>#DIV/0!</v>
      </c>
    </row>
    <row r="805" spans="15:22" x14ac:dyDescent="0.5">
      <c r="O805" s="16">
        <f t="shared" si="36"/>
        <v>0</v>
      </c>
      <c r="P805" s="16" t="e">
        <f>IF($C805&lt;16,MAX($E805:$G805)/($D805^0.727399687532279)*'Hintergrund Berechnung'!$I$3165,MAX($E805:$G805)/($D805^0.727399687532279)*'Hintergrund Berechnung'!$I$3166)</f>
        <v>#DIV/0!</v>
      </c>
      <c r="Q805" s="16" t="e">
        <f>IF($C805&lt;16,MAX($H805:$J805)/($D805^0.727399687532279)*'Hintergrund Berechnung'!$I$3165,MAX($H805:$J805)/($D805^0.727399687532279)*'Hintergrund Berechnung'!$I$3166)</f>
        <v>#DIV/0!</v>
      </c>
      <c r="R805" s="16" t="e">
        <f t="shared" si="37"/>
        <v>#DIV/0!</v>
      </c>
      <c r="S805" s="16" t="e">
        <f>ROUND(IF(C805&lt;16,$K805/($D805^0.515518364833551)*'Hintergrund Berechnung'!$K$3165,$K805/($D805^0.515518364833551)*'Hintergrund Berechnung'!$K$3166),0)</f>
        <v>#DIV/0!</v>
      </c>
      <c r="T805" s="16">
        <f>ROUND(IF(C805&lt;16,$L805*'Hintergrund Berechnung'!$L$3165,$L805*'Hintergrund Berechnung'!$L$3166),0)</f>
        <v>0</v>
      </c>
      <c r="U805" s="16">
        <f>ROUND(IF(C805&lt;16,IF(M805&gt;0,(25-$M805)*'Hintergrund Berechnung'!$M$3165,0),IF(M805&gt;0,(25-$M805)*'Hintergrund Berechnung'!$M$3166,0)),0)</f>
        <v>0</v>
      </c>
      <c r="V805" s="18" t="e">
        <f t="shared" si="38"/>
        <v>#DIV/0!</v>
      </c>
    </row>
    <row r="806" spans="15:22" x14ac:dyDescent="0.5">
      <c r="O806" s="16">
        <f t="shared" si="36"/>
        <v>0</v>
      </c>
      <c r="P806" s="16" t="e">
        <f>IF($C806&lt;16,MAX($E806:$G806)/($D806^0.727399687532279)*'Hintergrund Berechnung'!$I$3165,MAX($E806:$G806)/($D806^0.727399687532279)*'Hintergrund Berechnung'!$I$3166)</f>
        <v>#DIV/0!</v>
      </c>
      <c r="Q806" s="16" t="e">
        <f>IF($C806&lt;16,MAX($H806:$J806)/($D806^0.727399687532279)*'Hintergrund Berechnung'!$I$3165,MAX($H806:$J806)/($D806^0.727399687532279)*'Hintergrund Berechnung'!$I$3166)</f>
        <v>#DIV/0!</v>
      </c>
      <c r="R806" s="16" t="e">
        <f t="shared" si="37"/>
        <v>#DIV/0!</v>
      </c>
      <c r="S806" s="16" t="e">
        <f>ROUND(IF(C806&lt;16,$K806/($D806^0.515518364833551)*'Hintergrund Berechnung'!$K$3165,$K806/($D806^0.515518364833551)*'Hintergrund Berechnung'!$K$3166),0)</f>
        <v>#DIV/0!</v>
      </c>
      <c r="T806" s="16">
        <f>ROUND(IF(C806&lt;16,$L806*'Hintergrund Berechnung'!$L$3165,$L806*'Hintergrund Berechnung'!$L$3166),0)</f>
        <v>0</v>
      </c>
      <c r="U806" s="16">
        <f>ROUND(IF(C806&lt;16,IF(M806&gt;0,(25-$M806)*'Hintergrund Berechnung'!$M$3165,0),IF(M806&gt;0,(25-$M806)*'Hintergrund Berechnung'!$M$3166,0)),0)</f>
        <v>0</v>
      </c>
      <c r="V806" s="18" t="e">
        <f t="shared" si="38"/>
        <v>#DIV/0!</v>
      </c>
    </row>
    <row r="807" spans="15:22" x14ac:dyDescent="0.5">
      <c r="O807" s="16">
        <f t="shared" si="36"/>
        <v>0</v>
      </c>
      <c r="P807" s="16" t="e">
        <f>IF($C807&lt;16,MAX($E807:$G807)/($D807^0.727399687532279)*'Hintergrund Berechnung'!$I$3165,MAX($E807:$G807)/($D807^0.727399687532279)*'Hintergrund Berechnung'!$I$3166)</f>
        <v>#DIV/0!</v>
      </c>
      <c r="Q807" s="16" t="e">
        <f>IF($C807&lt;16,MAX($H807:$J807)/($D807^0.727399687532279)*'Hintergrund Berechnung'!$I$3165,MAX($H807:$J807)/($D807^0.727399687532279)*'Hintergrund Berechnung'!$I$3166)</f>
        <v>#DIV/0!</v>
      </c>
      <c r="R807" s="16" t="e">
        <f t="shared" si="37"/>
        <v>#DIV/0!</v>
      </c>
      <c r="S807" s="16" t="e">
        <f>ROUND(IF(C807&lt;16,$K807/($D807^0.515518364833551)*'Hintergrund Berechnung'!$K$3165,$K807/($D807^0.515518364833551)*'Hintergrund Berechnung'!$K$3166),0)</f>
        <v>#DIV/0!</v>
      </c>
      <c r="T807" s="16">
        <f>ROUND(IF(C807&lt;16,$L807*'Hintergrund Berechnung'!$L$3165,$L807*'Hintergrund Berechnung'!$L$3166),0)</f>
        <v>0</v>
      </c>
      <c r="U807" s="16">
        <f>ROUND(IF(C807&lt;16,IF(M807&gt;0,(25-$M807)*'Hintergrund Berechnung'!$M$3165,0),IF(M807&gt;0,(25-$M807)*'Hintergrund Berechnung'!$M$3166,0)),0)</f>
        <v>0</v>
      </c>
      <c r="V807" s="18" t="e">
        <f t="shared" si="38"/>
        <v>#DIV/0!</v>
      </c>
    </row>
    <row r="808" spans="15:22" x14ac:dyDescent="0.5">
      <c r="O808" s="16">
        <f t="shared" si="36"/>
        <v>0</v>
      </c>
      <c r="P808" s="16" t="e">
        <f>IF($C808&lt;16,MAX($E808:$G808)/($D808^0.727399687532279)*'Hintergrund Berechnung'!$I$3165,MAX($E808:$G808)/($D808^0.727399687532279)*'Hintergrund Berechnung'!$I$3166)</f>
        <v>#DIV/0!</v>
      </c>
      <c r="Q808" s="16" t="e">
        <f>IF($C808&lt;16,MAX($H808:$J808)/($D808^0.727399687532279)*'Hintergrund Berechnung'!$I$3165,MAX($H808:$J808)/($D808^0.727399687532279)*'Hintergrund Berechnung'!$I$3166)</f>
        <v>#DIV/0!</v>
      </c>
      <c r="R808" s="16" t="e">
        <f t="shared" si="37"/>
        <v>#DIV/0!</v>
      </c>
      <c r="S808" s="16" t="e">
        <f>ROUND(IF(C808&lt;16,$K808/($D808^0.515518364833551)*'Hintergrund Berechnung'!$K$3165,$K808/($D808^0.515518364833551)*'Hintergrund Berechnung'!$K$3166),0)</f>
        <v>#DIV/0!</v>
      </c>
      <c r="T808" s="16">
        <f>ROUND(IF(C808&lt;16,$L808*'Hintergrund Berechnung'!$L$3165,$L808*'Hintergrund Berechnung'!$L$3166),0)</f>
        <v>0</v>
      </c>
      <c r="U808" s="16">
        <f>ROUND(IF(C808&lt;16,IF(M808&gt;0,(25-$M808)*'Hintergrund Berechnung'!$M$3165,0),IF(M808&gt;0,(25-$M808)*'Hintergrund Berechnung'!$M$3166,0)),0)</f>
        <v>0</v>
      </c>
      <c r="V808" s="18" t="e">
        <f t="shared" si="38"/>
        <v>#DIV/0!</v>
      </c>
    </row>
    <row r="809" spans="15:22" x14ac:dyDescent="0.5">
      <c r="O809" s="16">
        <f t="shared" si="36"/>
        <v>0</v>
      </c>
      <c r="P809" s="16" t="e">
        <f>IF($C809&lt;16,MAX($E809:$G809)/($D809^0.727399687532279)*'Hintergrund Berechnung'!$I$3165,MAX($E809:$G809)/($D809^0.727399687532279)*'Hintergrund Berechnung'!$I$3166)</f>
        <v>#DIV/0!</v>
      </c>
      <c r="Q809" s="16" t="e">
        <f>IF($C809&lt;16,MAX($H809:$J809)/($D809^0.727399687532279)*'Hintergrund Berechnung'!$I$3165,MAX($H809:$J809)/($D809^0.727399687532279)*'Hintergrund Berechnung'!$I$3166)</f>
        <v>#DIV/0!</v>
      </c>
      <c r="R809" s="16" t="e">
        <f t="shared" si="37"/>
        <v>#DIV/0!</v>
      </c>
      <c r="S809" s="16" t="e">
        <f>ROUND(IF(C809&lt;16,$K809/($D809^0.515518364833551)*'Hintergrund Berechnung'!$K$3165,$K809/($D809^0.515518364833551)*'Hintergrund Berechnung'!$K$3166),0)</f>
        <v>#DIV/0!</v>
      </c>
      <c r="T809" s="16">
        <f>ROUND(IF(C809&lt;16,$L809*'Hintergrund Berechnung'!$L$3165,$L809*'Hintergrund Berechnung'!$L$3166),0)</f>
        <v>0</v>
      </c>
      <c r="U809" s="16">
        <f>ROUND(IF(C809&lt;16,IF(M809&gt;0,(25-$M809)*'Hintergrund Berechnung'!$M$3165,0),IF(M809&gt;0,(25-$M809)*'Hintergrund Berechnung'!$M$3166,0)),0)</f>
        <v>0</v>
      </c>
      <c r="V809" s="18" t="e">
        <f t="shared" si="38"/>
        <v>#DIV/0!</v>
      </c>
    </row>
    <row r="810" spans="15:22" x14ac:dyDescent="0.5">
      <c r="O810" s="16">
        <f t="shared" si="36"/>
        <v>0</v>
      </c>
      <c r="P810" s="16" t="e">
        <f>IF($C810&lt;16,MAX($E810:$G810)/($D810^0.727399687532279)*'Hintergrund Berechnung'!$I$3165,MAX($E810:$G810)/($D810^0.727399687532279)*'Hintergrund Berechnung'!$I$3166)</f>
        <v>#DIV/0!</v>
      </c>
      <c r="Q810" s="16" t="e">
        <f>IF($C810&lt;16,MAX($H810:$J810)/($D810^0.727399687532279)*'Hintergrund Berechnung'!$I$3165,MAX($H810:$J810)/($D810^0.727399687532279)*'Hintergrund Berechnung'!$I$3166)</f>
        <v>#DIV/0!</v>
      </c>
      <c r="R810" s="16" t="e">
        <f t="shared" si="37"/>
        <v>#DIV/0!</v>
      </c>
      <c r="S810" s="16" t="e">
        <f>ROUND(IF(C810&lt;16,$K810/($D810^0.515518364833551)*'Hintergrund Berechnung'!$K$3165,$K810/($D810^0.515518364833551)*'Hintergrund Berechnung'!$K$3166),0)</f>
        <v>#DIV/0!</v>
      </c>
      <c r="T810" s="16">
        <f>ROUND(IF(C810&lt;16,$L810*'Hintergrund Berechnung'!$L$3165,$L810*'Hintergrund Berechnung'!$L$3166),0)</f>
        <v>0</v>
      </c>
      <c r="U810" s="16">
        <f>ROUND(IF(C810&lt;16,IF(M810&gt;0,(25-$M810)*'Hintergrund Berechnung'!$M$3165,0),IF(M810&gt;0,(25-$M810)*'Hintergrund Berechnung'!$M$3166,0)),0)</f>
        <v>0</v>
      </c>
      <c r="V810" s="18" t="e">
        <f t="shared" si="38"/>
        <v>#DIV/0!</v>
      </c>
    </row>
    <row r="811" spans="15:22" x14ac:dyDescent="0.5">
      <c r="O811" s="16">
        <f t="shared" si="36"/>
        <v>0</v>
      </c>
      <c r="P811" s="16" t="e">
        <f>IF($C811&lt;16,MAX($E811:$G811)/($D811^0.727399687532279)*'Hintergrund Berechnung'!$I$3165,MAX($E811:$G811)/($D811^0.727399687532279)*'Hintergrund Berechnung'!$I$3166)</f>
        <v>#DIV/0!</v>
      </c>
      <c r="Q811" s="16" t="e">
        <f>IF($C811&lt;16,MAX($H811:$J811)/($D811^0.727399687532279)*'Hintergrund Berechnung'!$I$3165,MAX($H811:$J811)/($D811^0.727399687532279)*'Hintergrund Berechnung'!$I$3166)</f>
        <v>#DIV/0!</v>
      </c>
      <c r="R811" s="16" t="e">
        <f t="shared" si="37"/>
        <v>#DIV/0!</v>
      </c>
      <c r="S811" s="16" t="e">
        <f>ROUND(IF(C811&lt;16,$K811/($D811^0.515518364833551)*'Hintergrund Berechnung'!$K$3165,$K811/($D811^0.515518364833551)*'Hintergrund Berechnung'!$K$3166),0)</f>
        <v>#DIV/0!</v>
      </c>
      <c r="T811" s="16">
        <f>ROUND(IF(C811&lt;16,$L811*'Hintergrund Berechnung'!$L$3165,$L811*'Hintergrund Berechnung'!$L$3166),0)</f>
        <v>0</v>
      </c>
      <c r="U811" s="16">
        <f>ROUND(IF(C811&lt;16,IF(M811&gt;0,(25-$M811)*'Hintergrund Berechnung'!$M$3165,0),IF(M811&gt;0,(25-$M811)*'Hintergrund Berechnung'!$M$3166,0)),0)</f>
        <v>0</v>
      </c>
      <c r="V811" s="18" t="e">
        <f t="shared" si="38"/>
        <v>#DIV/0!</v>
      </c>
    </row>
    <row r="812" spans="15:22" x14ac:dyDescent="0.5">
      <c r="O812" s="16">
        <f t="shared" si="36"/>
        <v>0</v>
      </c>
      <c r="P812" s="16" t="e">
        <f>IF($C812&lt;16,MAX($E812:$G812)/($D812^0.727399687532279)*'Hintergrund Berechnung'!$I$3165,MAX($E812:$G812)/($D812^0.727399687532279)*'Hintergrund Berechnung'!$I$3166)</f>
        <v>#DIV/0!</v>
      </c>
      <c r="Q812" s="16" t="e">
        <f>IF($C812&lt;16,MAX($H812:$J812)/($D812^0.727399687532279)*'Hintergrund Berechnung'!$I$3165,MAX($H812:$J812)/($D812^0.727399687532279)*'Hintergrund Berechnung'!$I$3166)</f>
        <v>#DIV/0!</v>
      </c>
      <c r="R812" s="16" t="e">
        <f t="shared" si="37"/>
        <v>#DIV/0!</v>
      </c>
      <c r="S812" s="16" t="e">
        <f>ROUND(IF(C812&lt;16,$K812/($D812^0.515518364833551)*'Hintergrund Berechnung'!$K$3165,$K812/($D812^0.515518364833551)*'Hintergrund Berechnung'!$K$3166),0)</f>
        <v>#DIV/0!</v>
      </c>
      <c r="T812" s="16">
        <f>ROUND(IF(C812&lt;16,$L812*'Hintergrund Berechnung'!$L$3165,$L812*'Hintergrund Berechnung'!$L$3166),0)</f>
        <v>0</v>
      </c>
      <c r="U812" s="16">
        <f>ROUND(IF(C812&lt;16,IF(M812&gt;0,(25-$M812)*'Hintergrund Berechnung'!$M$3165,0),IF(M812&gt;0,(25-$M812)*'Hintergrund Berechnung'!$M$3166,0)),0)</f>
        <v>0</v>
      </c>
      <c r="V812" s="18" t="e">
        <f t="shared" si="38"/>
        <v>#DIV/0!</v>
      </c>
    </row>
    <row r="813" spans="15:22" x14ac:dyDescent="0.5">
      <c r="O813" s="16">
        <f t="shared" si="36"/>
        <v>0</v>
      </c>
      <c r="P813" s="16" t="e">
        <f>IF($C813&lt;16,MAX($E813:$G813)/($D813^0.727399687532279)*'Hintergrund Berechnung'!$I$3165,MAX($E813:$G813)/($D813^0.727399687532279)*'Hintergrund Berechnung'!$I$3166)</f>
        <v>#DIV/0!</v>
      </c>
      <c r="Q813" s="16" t="e">
        <f>IF($C813&lt;16,MAX($H813:$J813)/($D813^0.727399687532279)*'Hintergrund Berechnung'!$I$3165,MAX($H813:$J813)/($D813^0.727399687532279)*'Hintergrund Berechnung'!$I$3166)</f>
        <v>#DIV/0!</v>
      </c>
      <c r="R813" s="16" t="e">
        <f t="shared" si="37"/>
        <v>#DIV/0!</v>
      </c>
      <c r="S813" s="16" t="e">
        <f>ROUND(IF(C813&lt;16,$K813/($D813^0.515518364833551)*'Hintergrund Berechnung'!$K$3165,$K813/($D813^0.515518364833551)*'Hintergrund Berechnung'!$K$3166),0)</f>
        <v>#DIV/0!</v>
      </c>
      <c r="T813" s="16">
        <f>ROUND(IF(C813&lt;16,$L813*'Hintergrund Berechnung'!$L$3165,$L813*'Hintergrund Berechnung'!$L$3166),0)</f>
        <v>0</v>
      </c>
      <c r="U813" s="16">
        <f>ROUND(IF(C813&lt;16,IF(M813&gt;0,(25-$M813)*'Hintergrund Berechnung'!$M$3165,0),IF(M813&gt;0,(25-$M813)*'Hintergrund Berechnung'!$M$3166,0)),0)</f>
        <v>0</v>
      </c>
      <c r="V813" s="18" t="e">
        <f t="shared" si="38"/>
        <v>#DIV/0!</v>
      </c>
    </row>
    <row r="814" spans="15:22" x14ac:dyDescent="0.5">
      <c r="O814" s="16">
        <f t="shared" si="36"/>
        <v>0</v>
      </c>
      <c r="P814" s="16" t="e">
        <f>IF($C814&lt;16,MAX($E814:$G814)/($D814^0.727399687532279)*'Hintergrund Berechnung'!$I$3165,MAX($E814:$G814)/($D814^0.727399687532279)*'Hintergrund Berechnung'!$I$3166)</f>
        <v>#DIV/0!</v>
      </c>
      <c r="Q814" s="16" t="e">
        <f>IF($C814&lt;16,MAX($H814:$J814)/($D814^0.727399687532279)*'Hintergrund Berechnung'!$I$3165,MAX($H814:$J814)/($D814^0.727399687532279)*'Hintergrund Berechnung'!$I$3166)</f>
        <v>#DIV/0!</v>
      </c>
      <c r="R814" s="16" t="e">
        <f t="shared" si="37"/>
        <v>#DIV/0!</v>
      </c>
      <c r="S814" s="16" t="e">
        <f>ROUND(IF(C814&lt;16,$K814/($D814^0.515518364833551)*'Hintergrund Berechnung'!$K$3165,$K814/($D814^0.515518364833551)*'Hintergrund Berechnung'!$K$3166),0)</f>
        <v>#DIV/0!</v>
      </c>
      <c r="T814" s="16">
        <f>ROUND(IF(C814&lt;16,$L814*'Hintergrund Berechnung'!$L$3165,$L814*'Hintergrund Berechnung'!$L$3166),0)</f>
        <v>0</v>
      </c>
      <c r="U814" s="16">
        <f>ROUND(IF(C814&lt;16,IF(M814&gt;0,(25-$M814)*'Hintergrund Berechnung'!$M$3165,0),IF(M814&gt;0,(25-$M814)*'Hintergrund Berechnung'!$M$3166,0)),0)</f>
        <v>0</v>
      </c>
      <c r="V814" s="18" t="e">
        <f t="shared" si="38"/>
        <v>#DIV/0!</v>
      </c>
    </row>
    <row r="815" spans="15:22" x14ac:dyDescent="0.5">
      <c r="O815" s="16">
        <f t="shared" si="36"/>
        <v>0</v>
      </c>
      <c r="P815" s="16" t="e">
        <f>IF($C815&lt;16,MAX($E815:$G815)/($D815^0.727399687532279)*'Hintergrund Berechnung'!$I$3165,MAX($E815:$G815)/($D815^0.727399687532279)*'Hintergrund Berechnung'!$I$3166)</f>
        <v>#DIV/0!</v>
      </c>
      <c r="Q815" s="16" t="e">
        <f>IF($C815&lt;16,MAX($H815:$J815)/($D815^0.727399687532279)*'Hintergrund Berechnung'!$I$3165,MAX($H815:$J815)/($D815^0.727399687532279)*'Hintergrund Berechnung'!$I$3166)</f>
        <v>#DIV/0!</v>
      </c>
      <c r="R815" s="16" t="e">
        <f t="shared" si="37"/>
        <v>#DIV/0!</v>
      </c>
      <c r="S815" s="16" t="e">
        <f>ROUND(IF(C815&lt;16,$K815/($D815^0.515518364833551)*'Hintergrund Berechnung'!$K$3165,$K815/($D815^0.515518364833551)*'Hintergrund Berechnung'!$K$3166),0)</f>
        <v>#DIV/0!</v>
      </c>
      <c r="T815" s="16">
        <f>ROUND(IF(C815&lt;16,$L815*'Hintergrund Berechnung'!$L$3165,$L815*'Hintergrund Berechnung'!$L$3166),0)</f>
        <v>0</v>
      </c>
      <c r="U815" s="16">
        <f>ROUND(IF(C815&lt;16,IF(M815&gt;0,(25-$M815)*'Hintergrund Berechnung'!$M$3165,0),IF(M815&gt;0,(25-$M815)*'Hintergrund Berechnung'!$M$3166,0)),0)</f>
        <v>0</v>
      </c>
      <c r="V815" s="18" t="e">
        <f t="shared" si="38"/>
        <v>#DIV/0!</v>
      </c>
    </row>
    <row r="816" spans="15:22" x14ac:dyDescent="0.5">
      <c r="O816" s="16">
        <f t="shared" si="36"/>
        <v>0</v>
      </c>
      <c r="P816" s="16" t="e">
        <f>IF($C816&lt;16,MAX($E816:$G816)/($D816^0.727399687532279)*'Hintergrund Berechnung'!$I$3165,MAX($E816:$G816)/($D816^0.727399687532279)*'Hintergrund Berechnung'!$I$3166)</f>
        <v>#DIV/0!</v>
      </c>
      <c r="Q816" s="16" t="e">
        <f>IF($C816&lt;16,MAX($H816:$J816)/($D816^0.727399687532279)*'Hintergrund Berechnung'!$I$3165,MAX($H816:$J816)/($D816^0.727399687532279)*'Hintergrund Berechnung'!$I$3166)</f>
        <v>#DIV/0!</v>
      </c>
      <c r="R816" s="16" t="e">
        <f t="shared" si="37"/>
        <v>#DIV/0!</v>
      </c>
      <c r="S816" s="16" t="e">
        <f>ROUND(IF(C816&lt;16,$K816/($D816^0.515518364833551)*'Hintergrund Berechnung'!$K$3165,$K816/($D816^0.515518364833551)*'Hintergrund Berechnung'!$K$3166),0)</f>
        <v>#DIV/0!</v>
      </c>
      <c r="T816" s="16">
        <f>ROUND(IF(C816&lt;16,$L816*'Hintergrund Berechnung'!$L$3165,$L816*'Hintergrund Berechnung'!$L$3166),0)</f>
        <v>0</v>
      </c>
      <c r="U816" s="16">
        <f>ROUND(IF(C816&lt;16,IF(M816&gt;0,(25-$M816)*'Hintergrund Berechnung'!$M$3165,0),IF(M816&gt;0,(25-$M816)*'Hintergrund Berechnung'!$M$3166,0)),0)</f>
        <v>0</v>
      </c>
      <c r="V816" s="18" t="e">
        <f t="shared" si="38"/>
        <v>#DIV/0!</v>
      </c>
    </row>
    <row r="817" spans="15:22" x14ac:dyDescent="0.5">
      <c r="O817" s="16">
        <f t="shared" si="36"/>
        <v>0</v>
      </c>
      <c r="P817" s="16" t="e">
        <f>IF($C817&lt;16,MAX($E817:$G817)/($D817^0.727399687532279)*'Hintergrund Berechnung'!$I$3165,MAX($E817:$G817)/($D817^0.727399687532279)*'Hintergrund Berechnung'!$I$3166)</f>
        <v>#DIV/0!</v>
      </c>
      <c r="Q817" s="16" t="e">
        <f>IF($C817&lt;16,MAX($H817:$J817)/($D817^0.727399687532279)*'Hintergrund Berechnung'!$I$3165,MAX($H817:$J817)/($D817^0.727399687532279)*'Hintergrund Berechnung'!$I$3166)</f>
        <v>#DIV/0!</v>
      </c>
      <c r="R817" s="16" t="e">
        <f t="shared" si="37"/>
        <v>#DIV/0!</v>
      </c>
      <c r="S817" s="16" t="e">
        <f>ROUND(IF(C817&lt;16,$K817/($D817^0.515518364833551)*'Hintergrund Berechnung'!$K$3165,$K817/($D817^0.515518364833551)*'Hintergrund Berechnung'!$K$3166),0)</f>
        <v>#DIV/0!</v>
      </c>
      <c r="T817" s="16">
        <f>ROUND(IF(C817&lt;16,$L817*'Hintergrund Berechnung'!$L$3165,$L817*'Hintergrund Berechnung'!$L$3166),0)</f>
        <v>0</v>
      </c>
      <c r="U817" s="16">
        <f>ROUND(IF(C817&lt;16,IF(M817&gt;0,(25-$M817)*'Hintergrund Berechnung'!$M$3165,0),IF(M817&gt;0,(25-$M817)*'Hintergrund Berechnung'!$M$3166,0)),0)</f>
        <v>0</v>
      </c>
      <c r="V817" s="18" t="e">
        <f t="shared" si="38"/>
        <v>#DIV/0!</v>
      </c>
    </row>
    <row r="818" spans="15:22" x14ac:dyDescent="0.5">
      <c r="O818" s="16">
        <f t="shared" si="36"/>
        <v>0</v>
      </c>
      <c r="P818" s="16" t="e">
        <f>IF($C818&lt;16,MAX($E818:$G818)/($D818^0.727399687532279)*'Hintergrund Berechnung'!$I$3165,MAX($E818:$G818)/($D818^0.727399687532279)*'Hintergrund Berechnung'!$I$3166)</f>
        <v>#DIV/0!</v>
      </c>
      <c r="Q818" s="16" t="e">
        <f>IF($C818&lt;16,MAX($H818:$J818)/($D818^0.727399687532279)*'Hintergrund Berechnung'!$I$3165,MAX($H818:$J818)/($D818^0.727399687532279)*'Hintergrund Berechnung'!$I$3166)</f>
        <v>#DIV/0!</v>
      </c>
      <c r="R818" s="16" t="e">
        <f t="shared" si="37"/>
        <v>#DIV/0!</v>
      </c>
      <c r="S818" s="16" t="e">
        <f>ROUND(IF(C818&lt;16,$K818/($D818^0.515518364833551)*'Hintergrund Berechnung'!$K$3165,$K818/($D818^0.515518364833551)*'Hintergrund Berechnung'!$K$3166),0)</f>
        <v>#DIV/0!</v>
      </c>
      <c r="T818" s="16">
        <f>ROUND(IF(C818&lt;16,$L818*'Hintergrund Berechnung'!$L$3165,$L818*'Hintergrund Berechnung'!$L$3166),0)</f>
        <v>0</v>
      </c>
      <c r="U818" s="16">
        <f>ROUND(IF(C818&lt;16,IF(M818&gt;0,(25-$M818)*'Hintergrund Berechnung'!$M$3165,0),IF(M818&gt;0,(25-$M818)*'Hintergrund Berechnung'!$M$3166,0)),0)</f>
        <v>0</v>
      </c>
      <c r="V818" s="18" t="e">
        <f t="shared" si="38"/>
        <v>#DIV/0!</v>
      </c>
    </row>
    <row r="819" spans="15:22" x14ac:dyDescent="0.5">
      <c r="O819" s="16">
        <f t="shared" si="36"/>
        <v>0</v>
      </c>
      <c r="P819" s="16" t="e">
        <f>IF($C819&lt;16,MAX($E819:$G819)/($D819^0.727399687532279)*'Hintergrund Berechnung'!$I$3165,MAX($E819:$G819)/($D819^0.727399687532279)*'Hintergrund Berechnung'!$I$3166)</f>
        <v>#DIV/0!</v>
      </c>
      <c r="Q819" s="16" t="e">
        <f>IF($C819&lt;16,MAX($H819:$J819)/($D819^0.727399687532279)*'Hintergrund Berechnung'!$I$3165,MAX($H819:$J819)/($D819^0.727399687532279)*'Hintergrund Berechnung'!$I$3166)</f>
        <v>#DIV/0!</v>
      </c>
      <c r="R819" s="16" t="e">
        <f t="shared" si="37"/>
        <v>#DIV/0!</v>
      </c>
      <c r="S819" s="16" t="e">
        <f>ROUND(IF(C819&lt;16,$K819/($D819^0.515518364833551)*'Hintergrund Berechnung'!$K$3165,$K819/($D819^0.515518364833551)*'Hintergrund Berechnung'!$K$3166),0)</f>
        <v>#DIV/0!</v>
      </c>
      <c r="T819" s="16">
        <f>ROUND(IF(C819&lt;16,$L819*'Hintergrund Berechnung'!$L$3165,$L819*'Hintergrund Berechnung'!$L$3166),0)</f>
        <v>0</v>
      </c>
      <c r="U819" s="16">
        <f>ROUND(IF(C819&lt;16,IF(M819&gt;0,(25-$M819)*'Hintergrund Berechnung'!$M$3165,0),IF(M819&gt;0,(25-$M819)*'Hintergrund Berechnung'!$M$3166,0)),0)</f>
        <v>0</v>
      </c>
      <c r="V819" s="18" t="e">
        <f t="shared" si="38"/>
        <v>#DIV/0!</v>
      </c>
    </row>
    <row r="820" spans="15:22" x14ac:dyDescent="0.5">
      <c r="O820" s="16">
        <f t="shared" si="36"/>
        <v>0</v>
      </c>
      <c r="P820" s="16" t="e">
        <f>IF($C820&lt;16,MAX($E820:$G820)/($D820^0.727399687532279)*'Hintergrund Berechnung'!$I$3165,MAX($E820:$G820)/($D820^0.727399687532279)*'Hintergrund Berechnung'!$I$3166)</f>
        <v>#DIV/0!</v>
      </c>
      <c r="Q820" s="16" t="e">
        <f>IF($C820&lt;16,MAX($H820:$J820)/($D820^0.727399687532279)*'Hintergrund Berechnung'!$I$3165,MAX($H820:$J820)/($D820^0.727399687532279)*'Hintergrund Berechnung'!$I$3166)</f>
        <v>#DIV/0!</v>
      </c>
      <c r="R820" s="16" t="e">
        <f t="shared" si="37"/>
        <v>#DIV/0!</v>
      </c>
      <c r="S820" s="16" t="e">
        <f>ROUND(IF(C820&lt;16,$K820/($D820^0.515518364833551)*'Hintergrund Berechnung'!$K$3165,$K820/($D820^0.515518364833551)*'Hintergrund Berechnung'!$K$3166),0)</f>
        <v>#DIV/0!</v>
      </c>
      <c r="T820" s="16">
        <f>ROUND(IF(C820&lt;16,$L820*'Hintergrund Berechnung'!$L$3165,$L820*'Hintergrund Berechnung'!$L$3166),0)</f>
        <v>0</v>
      </c>
      <c r="U820" s="16">
        <f>ROUND(IF(C820&lt;16,IF(M820&gt;0,(25-$M820)*'Hintergrund Berechnung'!$M$3165,0),IF(M820&gt;0,(25-$M820)*'Hintergrund Berechnung'!$M$3166,0)),0)</f>
        <v>0</v>
      </c>
      <c r="V820" s="18" t="e">
        <f t="shared" si="38"/>
        <v>#DIV/0!</v>
      </c>
    </row>
    <row r="821" spans="15:22" x14ac:dyDescent="0.5">
      <c r="O821" s="16">
        <f t="shared" si="36"/>
        <v>0</v>
      </c>
      <c r="P821" s="16" t="e">
        <f>IF($C821&lt;16,MAX($E821:$G821)/($D821^0.727399687532279)*'Hintergrund Berechnung'!$I$3165,MAX($E821:$G821)/($D821^0.727399687532279)*'Hintergrund Berechnung'!$I$3166)</f>
        <v>#DIV/0!</v>
      </c>
      <c r="Q821" s="16" t="e">
        <f>IF($C821&lt;16,MAX($H821:$J821)/($D821^0.727399687532279)*'Hintergrund Berechnung'!$I$3165,MAX($H821:$J821)/($D821^0.727399687532279)*'Hintergrund Berechnung'!$I$3166)</f>
        <v>#DIV/0!</v>
      </c>
      <c r="R821" s="16" t="e">
        <f t="shared" si="37"/>
        <v>#DIV/0!</v>
      </c>
      <c r="S821" s="16" t="e">
        <f>ROUND(IF(C821&lt;16,$K821/($D821^0.515518364833551)*'Hintergrund Berechnung'!$K$3165,$K821/($D821^0.515518364833551)*'Hintergrund Berechnung'!$K$3166),0)</f>
        <v>#DIV/0!</v>
      </c>
      <c r="T821" s="16">
        <f>ROUND(IF(C821&lt;16,$L821*'Hintergrund Berechnung'!$L$3165,$L821*'Hintergrund Berechnung'!$L$3166),0)</f>
        <v>0</v>
      </c>
      <c r="U821" s="16">
        <f>ROUND(IF(C821&lt;16,IF(M821&gt;0,(25-$M821)*'Hintergrund Berechnung'!$M$3165,0),IF(M821&gt;0,(25-$M821)*'Hintergrund Berechnung'!$M$3166,0)),0)</f>
        <v>0</v>
      </c>
      <c r="V821" s="18" t="e">
        <f t="shared" si="38"/>
        <v>#DIV/0!</v>
      </c>
    </row>
    <row r="822" spans="15:22" x14ac:dyDescent="0.5">
      <c r="O822" s="16">
        <f t="shared" si="36"/>
        <v>0</v>
      </c>
      <c r="P822" s="16" t="e">
        <f>IF($C822&lt;16,MAX($E822:$G822)/($D822^0.727399687532279)*'Hintergrund Berechnung'!$I$3165,MAX($E822:$G822)/($D822^0.727399687532279)*'Hintergrund Berechnung'!$I$3166)</f>
        <v>#DIV/0!</v>
      </c>
      <c r="Q822" s="16" t="e">
        <f>IF($C822&lt;16,MAX($H822:$J822)/($D822^0.727399687532279)*'Hintergrund Berechnung'!$I$3165,MAX($H822:$J822)/($D822^0.727399687532279)*'Hintergrund Berechnung'!$I$3166)</f>
        <v>#DIV/0!</v>
      </c>
      <c r="R822" s="16" t="e">
        <f t="shared" si="37"/>
        <v>#DIV/0!</v>
      </c>
      <c r="S822" s="16" t="e">
        <f>ROUND(IF(C822&lt;16,$K822/($D822^0.515518364833551)*'Hintergrund Berechnung'!$K$3165,$K822/($D822^0.515518364833551)*'Hintergrund Berechnung'!$K$3166),0)</f>
        <v>#DIV/0!</v>
      </c>
      <c r="T822" s="16">
        <f>ROUND(IF(C822&lt;16,$L822*'Hintergrund Berechnung'!$L$3165,$L822*'Hintergrund Berechnung'!$L$3166),0)</f>
        <v>0</v>
      </c>
      <c r="U822" s="16">
        <f>ROUND(IF(C822&lt;16,IF(M822&gt;0,(25-$M822)*'Hintergrund Berechnung'!$M$3165,0),IF(M822&gt;0,(25-$M822)*'Hintergrund Berechnung'!$M$3166,0)),0)</f>
        <v>0</v>
      </c>
      <c r="V822" s="18" t="e">
        <f t="shared" si="38"/>
        <v>#DIV/0!</v>
      </c>
    </row>
    <row r="823" spans="15:22" x14ac:dyDescent="0.5">
      <c r="O823" s="16">
        <f t="shared" si="36"/>
        <v>0</v>
      </c>
      <c r="P823" s="16" t="e">
        <f>IF($C823&lt;16,MAX($E823:$G823)/($D823^0.727399687532279)*'Hintergrund Berechnung'!$I$3165,MAX($E823:$G823)/($D823^0.727399687532279)*'Hintergrund Berechnung'!$I$3166)</f>
        <v>#DIV/0!</v>
      </c>
      <c r="Q823" s="16" t="e">
        <f>IF($C823&lt;16,MAX($H823:$J823)/($D823^0.727399687532279)*'Hintergrund Berechnung'!$I$3165,MAX($H823:$J823)/($D823^0.727399687532279)*'Hintergrund Berechnung'!$I$3166)</f>
        <v>#DIV/0!</v>
      </c>
      <c r="R823" s="16" t="e">
        <f t="shared" si="37"/>
        <v>#DIV/0!</v>
      </c>
      <c r="S823" s="16" t="e">
        <f>ROUND(IF(C823&lt;16,$K823/($D823^0.515518364833551)*'Hintergrund Berechnung'!$K$3165,$K823/($D823^0.515518364833551)*'Hintergrund Berechnung'!$K$3166),0)</f>
        <v>#DIV/0!</v>
      </c>
      <c r="T823" s="16">
        <f>ROUND(IF(C823&lt;16,$L823*'Hintergrund Berechnung'!$L$3165,$L823*'Hintergrund Berechnung'!$L$3166),0)</f>
        <v>0</v>
      </c>
      <c r="U823" s="16">
        <f>ROUND(IF(C823&lt;16,IF(M823&gt;0,(25-$M823)*'Hintergrund Berechnung'!$M$3165,0),IF(M823&gt;0,(25-$M823)*'Hintergrund Berechnung'!$M$3166,0)),0)</f>
        <v>0</v>
      </c>
      <c r="V823" s="18" t="e">
        <f t="shared" si="38"/>
        <v>#DIV/0!</v>
      </c>
    </row>
    <row r="824" spans="15:22" x14ac:dyDescent="0.5">
      <c r="O824" s="16">
        <f t="shared" si="36"/>
        <v>0</v>
      </c>
      <c r="P824" s="16" t="e">
        <f>IF($C824&lt;16,MAX($E824:$G824)/($D824^0.727399687532279)*'Hintergrund Berechnung'!$I$3165,MAX($E824:$G824)/($D824^0.727399687532279)*'Hintergrund Berechnung'!$I$3166)</f>
        <v>#DIV/0!</v>
      </c>
      <c r="Q824" s="16" t="e">
        <f>IF($C824&lt;16,MAX($H824:$J824)/($D824^0.727399687532279)*'Hintergrund Berechnung'!$I$3165,MAX($H824:$J824)/($D824^0.727399687532279)*'Hintergrund Berechnung'!$I$3166)</f>
        <v>#DIV/0!</v>
      </c>
      <c r="R824" s="16" t="e">
        <f t="shared" si="37"/>
        <v>#DIV/0!</v>
      </c>
      <c r="S824" s="16" t="e">
        <f>ROUND(IF(C824&lt;16,$K824/($D824^0.515518364833551)*'Hintergrund Berechnung'!$K$3165,$K824/($D824^0.515518364833551)*'Hintergrund Berechnung'!$K$3166),0)</f>
        <v>#DIV/0!</v>
      </c>
      <c r="T824" s="16">
        <f>ROUND(IF(C824&lt;16,$L824*'Hintergrund Berechnung'!$L$3165,$L824*'Hintergrund Berechnung'!$L$3166),0)</f>
        <v>0</v>
      </c>
      <c r="U824" s="16">
        <f>ROUND(IF(C824&lt;16,IF(M824&gt;0,(25-$M824)*'Hintergrund Berechnung'!$M$3165,0),IF(M824&gt;0,(25-$M824)*'Hintergrund Berechnung'!$M$3166,0)),0)</f>
        <v>0</v>
      </c>
      <c r="V824" s="18" t="e">
        <f t="shared" si="38"/>
        <v>#DIV/0!</v>
      </c>
    </row>
    <row r="825" spans="15:22" x14ac:dyDescent="0.5">
      <c r="O825" s="16">
        <f t="shared" si="36"/>
        <v>0</v>
      </c>
      <c r="P825" s="16" t="e">
        <f>IF($C825&lt;16,MAX($E825:$G825)/($D825^0.727399687532279)*'Hintergrund Berechnung'!$I$3165,MAX($E825:$G825)/($D825^0.727399687532279)*'Hintergrund Berechnung'!$I$3166)</f>
        <v>#DIV/0!</v>
      </c>
      <c r="Q825" s="16" t="e">
        <f>IF($C825&lt;16,MAX($H825:$J825)/($D825^0.727399687532279)*'Hintergrund Berechnung'!$I$3165,MAX($H825:$J825)/($D825^0.727399687532279)*'Hintergrund Berechnung'!$I$3166)</f>
        <v>#DIV/0!</v>
      </c>
      <c r="R825" s="16" t="e">
        <f t="shared" si="37"/>
        <v>#DIV/0!</v>
      </c>
      <c r="S825" s="16" t="e">
        <f>ROUND(IF(C825&lt;16,$K825/($D825^0.515518364833551)*'Hintergrund Berechnung'!$K$3165,$K825/($D825^0.515518364833551)*'Hintergrund Berechnung'!$K$3166),0)</f>
        <v>#DIV/0!</v>
      </c>
      <c r="T825" s="16">
        <f>ROUND(IF(C825&lt;16,$L825*'Hintergrund Berechnung'!$L$3165,$L825*'Hintergrund Berechnung'!$L$3166),0)</f>
        <v>0</v>
      </c>
      <c r="U825" s="16">
        <f>ROUND(IF(C825&lt;16,IF(M825&gt;0,(25-$M825)*'Hintergrund Berechnung'!$M$3165,0),IF(M825&gt;0,(25-$M825)*'Hintergrund Berechnung'!$M$3166,0)),0)</f>
        <v>0</v>
      </c>
      <c r="V825" s="18" t="e">
        <f t="shared" si="38"/>
        <v>#DIV/0!</v>
      </c>
    </row>
    <row r="826" spans="15:22" x14ac:dyDescent="0.5">
      <c r="O826" s="16">
        <f t="shared" si="36"/>
        <v>0</v>
      </c>
      <c r="P826" s="16" t="e">
        <f>IF($C826&lt;16,MAX($E826:$G826)/($D826^0.727399687532279)*'Hintergrund Berechnung'!$I$3165,MAX($E826:$G826)/($D826^0.727399687532279)*'Hintergrund Berechnung'!$I$3166)</f>
        <v>#DIV/0!</v>
      </c>
      <c r="Q826" s="16" t="e">
        <f>IF($C826&lt;16,MAX($H826:$J826)/($D826^0.727399687532279)*'Hintergrund Berechnung'!$I$3165,MAX($H826:$J826)/($D826^0.727399687532279)*'Hintergrund Berechnung'!$I$3166)</f>
        <v>#DIV/0!</v>
      </c>
      <c r="R826" s="16" t="e">
        <f t="shared" si="37"/>
        <v>#DIV/0!</v>
      </c>
      <c r="S826" s="16" t="e">
        <f>ROUND(IF(C826&lt;16,$K826/($D826^0.515518364833551)*'Hintergrund Berechnung'!$K$3165,$K826/($D826^0.515518364833551)*'Hintergrund Berechnung'!$K$3166),0)</f>
        <v>#DIV/0!</v>
      </c>
      <c r="T826" s="16">
        <f>ROUND(IF(C826&lt;16,$L826*'Hintergrund Berechnung'!$L$3165,$L826*'Hintergrund Berechnung'!$L$3166),0)</f>
        <v>0</v>
      </c>
      <c r="U826" s="16">
        <f>ROUND(IF(C826&lt;16,IF(M826&gt;0,(25-$M826)*'Hintergrund Berechnung'!$M$3165,0),IF(M826&gt;0,(25-$M826)*'Hintergrund Berechnung'!$M$3166,0)),0)</f>
        <v>0</v>
      </c>
      <c r="V826" s="18" t="e">
        <f t="shared" si="38"/>
        <v>#DIV/0!</v>
      </c>
    </row>
    <row r="827" spans="15:22" x14ac:dyDescent="0.5">
      <c r="O827" s="16">
        <f t="shared" si="36"/>
        <v>0</v>
      </c>
      <c r="P827" s="16" t="e">
        <f>IF($C827&lt;16,MAX($E827:$G827)/($D827^0.727399687532279)*'Hintergrund Berechnung'!$I$3165,MAX($E827:$G827)/($D827^0.727399687532279)*'Hintergrund Berechnung'!$I$3166)</f>
        <v>#DIV/0!</v>
      </c>
      <c r="Q827" s="16" t="e">
        <f>IF($C827&lt;16,MAX($H827:$J827)/($D827^0.727399687532279)*'Hintergrund Berechnung'!$I$3165,MAX($H827:$J827)/($D827^0.727399687532279)*'Hintergrund Berechnung'!$I$3166)</f>
        <v>#DIV/0!</v>
      </c>
      <c r="R827" s="16" t="e">
        <f t="shared" si="37"/>
        <v>#DIV/0!</v>
      </c>
      <c r="S827" s="16" t="e">
        <f>ROUND(IF(C827&lt;16,$K827/($D827^0.515518364833551)*'Hintergrund Berechnung'!$K$3165,$K827/($D827^0.515518364833551)*'Hintergrund Berechnung'!$K$3166),0)</f>
        <v>#DIV/0!</v>
      </c>
      <c r="T827" s="16">
        <f>ROUND(IF(C827&lt;16,$L827*'Hintergrund Berechnung'!$L$3165,$L827*'Hintergrund Berechnung'!$L$3166),0)</f>
        <v>0</v>
      </c>
      <c r="U827" s="16">
        <f>ROUND(IF(C827&lt;16,IF(M827&gt;0,(25-$M827)*'Hintergrund Berechnung'!$M$3165,0),IF(M827&gt;0,(25-$M827)*'Hintergrund Berechnung'!$M$3166,0)),0)</f>
        <v>0</v>
      </c>
      <c r="V827" s="18" t="e">
        <f t="shared" si="38"/>
        <v>#DIV/0!</v>
      </c>
    </row>
    <row r="828" spans="15:22" x14ac:dyDescent="0.5">
      <c r="O828" s="16">
        <f t="shared" si="36"/>
        <v>0</v>
      </c>
      <c r="P828" s="16" t="e">
        <f>IF($C828&lt;16,MAX($E828:$G828)/($D828^0.727399687532279)*'Hintergrund Berechnung'!$I$3165,MAX($E828:$G828)/($D828^0.727399687532279)*'Hintergrund Berechnung'!$I$3166)</f>
        <v>#DIV/0!</v>
      </c>
      <c r="Q828" s="16" t="e">
        <f>IF($C828&lt;16,MAX($H828:$J828)/($D828^0.727399687532279)*'Hintergrund Berechnung'!$I$3165,MAX($H828:$J828)/($D828^0.727399687532279)*'Hintergrund Berechnung'!$I$3166)</f>
        <v>#DIV/0!</v>
      </c>
      <c r="R828" s="16" t="e">
        <f t="shared" si="37"/>
        <v>#DIV/0!</v>
      </c>
      <c r="S828" s="16" t="e">
        <f>ROUND(IF(C828&lt;16,$K828/($D828^0.515518364833551)*'Hintergrund Berechnung'!$K$3165,$K828/($D828^0.515518364833551)*'Hintergrund Berechnung'!$K$3166),0)</f>
        <v>#DIV/0!</v>
      </c>
      <c r="T828" s="16">
        <f>ROUND(IF(C828&lt;16,$L828*'Hintergrund Berechnung'!$L$3165,$L828*'Hintergrund Berechnung'!$L$3166),0)</f>
        <v>0</v>
      </c>
      <c r="U828" s="16">
        <f>ROUND(IF(C828&lt;16,IF(M828&gt;0,(25-$M828)*'Hintergrund Berechnung'!$M$3165,0),IF(M828&gt;0,(25-$M828)*'Hintergrund Berechnung'!$M$3166,0)),0)</f>
        <v>0</v>
      </c>
      <c r="V828" s="18" t="e">
        <f t="shared" si="38"/>
        <v>#DIV/0!</v>
      </c>
    </row>
    <row r="829" spans="15:22" x14ac:dyDescent="0.5">
      <c r="O829" s="16">
        <f t="shared" si="36"/>
        <v>0</v>
      </c>
      <c r="P829" s="16" t="e">
        <f>IF($C829&lt;16,MAX($E829:$G829)/($D829^0.727399687532279)*'Hintergrund Berechnung'!$I$3165,MAX($E829:$G829)/($D829^0.727399687532279)*'Hintergrund Berechnung'!$I$3166)</f>
        <v>#DIV/0!</v>
      </c>
      <c r="Q829" s="16" t="e">
        <f>IF($C829&lt;16,MAX($H829:$J829)/($D829^0.727399687532279)*'Hintergrund Berechnung'!$I$3165,MAX($H829:$J829)/($D829^0.727399687532279)*'Hintergrund Berechnung'!$I$3166)</f>
        <v>#DIV/0!</v>
      </c>
      <c r="R829" s="16" t="e">
        <f t="shared" si="37"/>
        <v>#DIV/0!</v>
      </c>
      <c r="S829" s="16" t="e">
        <f>ROUND(IF(C829&lt;16,$K829/($D829^0.515518364833551)*'Hintergrund Berechnung'!$K$3165,$K829/($D829^0.515518364833551)*'Hintergrund Berechnung'!$K$3166),0)</f>
        <v>#DIV/0!</v>
      </c>
      <c r="T829" s="16">
        <f>ROUND(IF(C829&lt;16,$L829*'Hintergrund Berechnung'!$L$3165,$L829*'Hintergrund Berechnung'!$L$3166),0)</f>
        <v>0</v>
      </c>
      <c r="U829" s="16">
        <f>ROUND(IF(C829&lt;16,IF(M829&gt;0,(25-$M829)*'Hintergrund Berechnung'!$M$3165,0),IF(M829&gt;0,(25-$M829)*'Hintergrund Berechnung'!$M$3166,0)),0)</f>
        <v>0</v>
      </c>
      <c r="V829" s="18" t="e">
        <f t="shared" si="38"/>
        <v>#DIV/0!</v>
      </c>
    </row>
    <row r="830" spans="15:22" x14ac:dyDescent="0.5">
      <c r="O830" s="16">
        <f t="shared" si="36"/>
        <v>0</v>
      </c>
      <c r="P830" s="16" t="e">
        <f>IF($C830&lt;16,MAX($E830:$G830)/($D830^0.727399687532279)*'Hintergrund Berechnung'!$I$3165,MAX($E830:$G830)/($D830^0.727399687532279)*'Hintergrund Berechnung'!$I$3166)</f>
        <v>#DIV/0!</v>
      </c>
      <c r="Q830" s="16" t="e">
        <f>IF($C830&lt;16,MAX($H830:$J830)/($D830^0.727399687532279)*'Hintergrund Berechnung'!$I$3165,MAX($H830:$J830)/($D830^0.727399687532279)*'Hintergrund Berechnung'!$I$3166)</f>
        <v>#DIV/0!</v>
      </c>
      <c r="R830" s="16" t="e">
        <f t="shared" si="37"/>
        <v>#DIV/0!</v>
      </c>
      <c r="S830" s="16" t="e">
        <f>ROUND(IF(C830&lt;16,$K830/($D830^0.515518364833551)*'Hintergrund Berechnung'!$K$3165,$K830/($D830^0.515518364833551)*'Hintergrund Berechnung'!$K$3166),0)</f>
        <v>#DIV/0!</v>
      </c>
      <c r="T830" s="16">
        <f>ROUND(IF(C830&lt;16,$L830*'Hintergrund Berechnung'!$L$3165,$L830*'Hintergrund Berechnung'!$L$3166),0)</f>
        <v>0</v>
      </c>
      <c r="U830" s="16">
        <f>ROUND(IF(C830&lt;16,IF(M830&gt;0,(25-$M830)*'Hintergrund Berechnung'!$M$3165,0),IF(M830&gt;0,(25-$M830)*'Hintergrund Berechnung'!$M$3166,0)),0)</f>
        <v>0</v>
      </c>
      <c r="V830" s="18" t="e">
        <f t="shared" si="38"/>
        <v>#DIV/0!</v>
      </c>
    </row>
    <row r="831" spans="15:22" x14ac:dyDescent="0.5">
      <c r="O831" s="16">
        <f t="shared" si="36"/>
        <v>0</v>
      </c>
      <c r="P831" s="16" t="e">
        <f>IF($C831&lt;16,MAX($E831:$G831)/($D831^0.727399687532279)*'Hintergrund Berechnung'!$I$3165,MAX($E831:$G831)/($D831^0.727399687532279)*'Hintergrund Berechnung'!$I$3166)</f>
        <v>#DIV/0!</v>
      </c>
      <c r="Q831" s="16" t="e">
        <f>IF($C831&lt;16,MAX($H831:$J831)/($D831^0.727399687532279)*'Hintergrund Berechnung'!$I$3165,MAX($H831:$J831)/($D831^0.727399687532279)*'Hintergrund Berechnung'!$I$3166)</f>
        <v>#DIV/0!</v>
      </c>
      <c r="R831" s="16" t="e">
        <f t="shared" si="37"/>
        <v>#DIV/0!</v>
      </c>
      <c r="S831" s="16" t="e">
        <f>ROUND(IF(C831&lt;16,$K831/($D831^0.515518364833551)*'Hintergrund Berechnung'!$K$3165,$K831/($D831^0.515518364833551)*'Hintergrund Berechnung'!$K$3166),0)</f>
        <v>#DIV/0!</v>
      </c>
      <c r="T831" s="16">
        <f>ROUND(IF(C831&lt;16,$L831*'Hintergrund Berechnung'!$L$3165,$L831*'Hintergrund Berechnung'!$L$3166),0)</f>
        <v>0</v>
      </c>
      <c r="U831" s="16">
        <f>ROUND(IF(C831&lt;16,IF(M831&gt;0,(25-$M831)*'Hintergrund Berechnung'!$M$3165,0),IF(M831&gt;0,(25-$M831)*'Hintergrund Berechnung'!$M$3166,0)),0)</f>
        <v>0</v>
      </c>
      <c r="V831" s="18" t="e">
        <f t="shared" si="38"/>
        <v>#DIV/0!</v>
      </c>
    </row>
    <row r="832" spans="15:22" x14ac:dyDescent="0.5">
      <c r="O832" s="16">
        <f t="shared" ref="O832:O895" si="39">MAX(E832,F832,G832)+MAX(H832,I832,J832)</f>
        <v>0</v>
      </c>
      <c r="P832" s="16" t="e">
        <f>IF($C832&lt;16,MAX($E832:$G832)/($D832^0.727399687532279)*'Hintergrund Berechnung'!$I$3165,MAX($E832:$G832)/($D832^0.727399687532279)*'Hintergrund Berechnung'!$I$3166)</f>
        <v>#DIV/0!</v>
      </c>
      <c r="Q832" s="16" t="e">
        <f>IF($C832&lt;16,MAX($H832:$J832)/($D832^0.727399687532279)*'Hintergrund Berechnung'!$I$3165,MAX($H832:$J832)/($D832^0.727399687532279)*'Hintergrund Berechnung'!$I$3166)</f>
        <v>#DIV/0!</v>
      </c>
      <c r="R832" s="16" t="e">
        <f t="shared" ref="R832:R895" si="40">P832+Q832</f>
        <v>#DIV/0!</v>
      </c>
      <c r="S832" s="16" t="e">
        <f>ROUND(IF(C832&lt;16,$K832/($D832^0.515518364833551)*'Hintergrund Berechnung'!$K$3165,$K832/($D832^0.515518364833551)*'Hintergrund Berechnung'!$K$3166),0)</f>
        <v>#DIV/0!</v>
      </c>
      <c r="T832" s="16">
        <f>ROUND(IF(C832&lt;16,$L832*'Hintergrund Berechnung'!$L$3165,$L832*'Hintergrund Berechnung'!$L$3166),0)</f>
        <v>0</v>
      </c>
      <c r="U832" s="16">
        <f>ROUND(IF(C832&lt;16,IF(M832&gt;0,(25-$M832)*'Hintergrund Berechnung'!$M$3165,0),IF(M832&gt;0,(25-$M832)*'Hintergrund Berechnung'!$M$3166,0)),0)</f>
        <v>0</v>
      </c>
      <c r="V832" s="18" t="e">
        <f t="shared" ref="V832:V895" si="41">ROUND(SUM(R832:U832),0)</f>
        <v>#DIV/0!</v>
      </c>
    </row>
    <row r="833" spans="15:22" x14ac:dyDescent="0.5">
      <c r="O833" s="16">
        <f t="shared" si="39"/>
        <v>0</v>
      </c>
      <c r="P833" s="16" t="e">
        <f>IF($C833&lt;16,MAX($E833:$G833)/($D833^0.727399687532279)*'Hintergrund Berechnung'!$I$3165,MAX($E833:$G833)/($D833^0.727399687532279)*'Hintergrund Berechnung'!$I$3166)</f>
        <v>#DIV/0!</v>
      </c>
      <c r="Q833" s="16" t="e">
        <f>IF($C833&lt;16,MAX($H833:$J833)/($D833^0.727399687532279)*'Hintergrund Berechnung'!$I$3165,MAX($H833:$J833)/($D833^0.727399687532279)*'Hintergrund Berechnung'!$I$3166)</f>
        <v>#DIV/0!</v>
      </c>
      <c r="R833" s="16" t="e">
        <f t="shared" si="40"/>
        <v>#DIV/0!</v>
      </c>
      <c r="S833" s="16" t="e">
        <f>ROUND(IF(C833&lt;16,$K833/($D833^0.515518364833551)*'Hintergrund Berechnung'!$K$3165,$K833/($D833^0.515518364833551)*'Hintergrund Berechnung'!$K$3166),0)</f>
        <v>#DIV/0!</v>
      </c>
      <c r="T833" s="16">
        <f>ROUND(IF(C833&lt;16,$L833*'Hintergrund Berechnung'!$L$3165,$L833*'Hintergrund Berechnung'!$L$3166),0)</f>
        <v>0</v>
      </c>
      <c r="U833" s="16">
        <f>ROUND(IF(C833&lt;16,IF(M833&gt;0,(25-$M833)*'Hintergrund Berechnung'!$M$3165,0),IF(M833&gt;0,(25-$M833)*'Hintergrund Berechnung'!$M$3166,0)),0)</f>
        <v>0</v>
      </c>
      <c r="V833" s="18" t="e">
        <f t="shared" si="41"/>
        <v>#DIV/0!</v>
      </c>
    </row>
    <row r="834" spans="15:22" x14ac:dyDescent="0.5">
      <c r="O834" s="16">
        <f t="shared" si="39"/>
        <v>0</v>
      </c>
      <c r="P834" s="16" t="e">
        <f>IF($C834&lt;16,MAX($E834:$G834)/($D834^0.727399687532279)*'Hintergrund Berechnung'!$I$3165,MAX($E834:$G834)/($D834^0.727399687532279)*'Hintergrund Berechnung'!$I$3166)</f>
        <v>#DIV/0!</v>
      </c>
      <c r="Q834" s="16" t="e">
        <f>IF($C834&lt;16,MAX($H834:$J834)/($D834^0.727399687532279)*'Hintergrund Berechnung'!$I$3165,MAX($H834:$J834)/($D834^0.727399687532279)*'Hintergrund Berechnung'!$I$3166)</f>
        <v>#DIV/0!</v>
      </c>
      <c r="R834" s="16" t="e">
        <f t="shared" si="40"/>
        <v>#DIV/0!</v>
      </c>
      <c r="S834" s="16" t="e">
        <f>ROUND(IF(C834&lt;16,$K834/($D834^0.515518364833551)*'Hintergrund Berechnung'!$K$3165,$K834/($D834^0.515518364833551)*'Hintergrund Berechnung'!$K$3166),0)</f>
        <v>#DIV/0!</v>
      </c>
      <c r="T834" s="16">
        <f>ROUND(IF(C834&lt;16,$L834*'Hintergrund Berechnung'!$L$3165,$L834*'Hintergrund Berechnung'!$L$3166),0)</f>
        <v>0</v>
      </c>
      <c r="U834" s="16">
        <f>ROUND(IF(C834&lt;16,IF(M834&gt;0,(25-$M834)*'Hintergrund Berechnung'!$M$3165,0),IF(M834&gt;0,(25-$M834)*'Hintergrund Berechnung'!$M$3166,0)),0)</f>
        <v>0</v>
      </c>
      <c r="V834" s="18" t="e">
        <f t="shared" si="41"/>
        <v>#DIV/0!</v>
      </c>
    </row>
    <row r="835" spans="15:22" x14ac:dyDescent="0.5">
      <c r="O835" s="16">
        <f t="shared" si="39"/>
        <v>0</v>
      </c>
      <c r="P835" s="16" t="e">
        <f>IF($C835&lt;16,MAX($E835:$G835)/($D835^0.727399687532279)*'Hintergrund Berechnung'!$I$3165,MAX($E835:$G835)/($D835^0.727399687532279)*'Hintergrund Berechnung'!$I$3166)</f>
        <v>#DIV/0!</v>
      </c>
      <c r="Q835" s="16" t="e">
        <f>IF($C835&lt;16,MAX($H835:$J835)/($D835^0.727399687532279)*'Hintergrund Berechnung'!$I$3165,MAX($H835:$J835)/($D835^0.727399687532279)*'Hintergrund Berechnung'!$I$3166)</f>
        <v>#DIV/0!</v>
      </c>
      <c r="R835" s="16" t="e">
        <f t="shared" si="40"/>
        <v>#DIV/0!</v>
      </c>
      <c r="S835" s="16" t="e">
        <f>ROUND(IF(C835&lt;16,$K835/($D835^0.515518364833551)*'Hintergrund Berechnung'!$K$3165,$K835/($D835^0.515518364833551)*'Hintergrund Berechnung'!$K$3166),0)</f>
        <v>#DIV/0!</v>
      </c>
      <c r="T835" s="16">
        <f>ROUND(IF(C835&lt;16,$L835*'Hintergrund Berechnung'!$L$3165,$L835*'Hintergrund Berechnung'!$L$3166),0)</f>
        <v>0</v>
      </c>
      <c r="U835" s="16">
        <f>ROUND(IF(C835&lt;16,IF(M835&gt;0,(25-$M835)*'Hintergrund Berechnung'!$M$3165,0),IF(M835&gt;0,(25-$M835)*'Hintergrund Berechnung'!$M$3166,0)),0)</f>
        <v>0</v>
      </c>
      <c r="V835" s="18" t="e">
        <f t="shared" si="41"/>
        <v>#DIV/0!</v>
      </c>
    </row>
    <row r="836" spans="15:22" x14ac:dyDescent="0.5">
      <c r="O836" s="16">
        <f t="shared" si="39"/>
        <v>0</v>
      </c>
      <c r="P836" s="16" t="e">
        <f>IF($C836&lt;16,MAX($E836:$G836)/($D836^0.727399687532279)*'Hintergrund Berechnung'!$I$3165,MAX($E836:$G836)/($D836^0.727399687532279)*'Hintergrund Berechnung'!$I$3166)</f>
        <v>#DIV/0!</v>
      </c>
      <c r="Q836" s="16" t="e">
        <f>IF($C836&lt;16,MAX($H836:$J836)/($D836^0.727399687532279)*'Hintergrund Berechnung'!$I$3165,MAX($H836:$J836)/($D836^0.727399687532279)*'Hintergrund Berechnung'!$I$3166)</f>
        <v>#DIV/0!</v>
      </c>
      <c r="R836" s="16" t="e">
        <f t="shared" si="40"/>
        <v>#DIV/0!</v>
      </c>
      <c r="S836" s="16" t="e">
        <f>ROUND(IF(C836&lt;16,$K836/($D836^0.515518364833551)*'Hintergrund Berechnung'!$K$3165,$K836/($D836^0.515518364833551)*'Hintergrund Berechnung'!$K$3166),0)</f>
        <v>#DIV/0!</v>
      </c>
      <c r="T836" s="16">
        <f>ROUND(IF(C836&lt;16,$L836*'Hintergrund Berechnung'!$L$3165,$L836*'Hintergrund Berechnung'!$L$3166),0)</f>
        <v>0</v>
      </c>
      <c r="U836" s="16">
        <f>ROUND(IF(C836&lt;16,IF(M836&gt;0,(25-$M836)*'Hintergrund Berechnung'!$M$3165,0),IF(M836&gt;0,(25-$M836)*'Hintergrund Berechnung'!$M$3166,0)),0)</f>
        <v>0</v>
      </c>
      <c r="V836" s="18" t="e">
        <f t="shared" si="41"/>
        <v>#DIV/0!</v>
      </c>
    </row>
    <row r="837" spans="15:22" x14ac:dyDescent="0.5">
      <c r="O837" s="16">
        <f t="shared" si="39"/>
        <v>0</v>
      </c>
      <c r="P837" s="16" t="e">
        <f>IF($C837&lt;16,MAX($E837:$G837)/($D837^0.727399687532279)*'Hintergrund Berechnung'!$I$3165,MAX($E837:$G837)/($D837^0.727399687532279)*'Hintergrund Berechnung'!$I$3166)</f>
        <v>#DIV/0!</v>
      </c>
      <c r="Q837" s="16" t="e">
        <f>IF($C837&lt;16,MAX($H837:$J837)/($D837^0.727399687532279)*'Hintergrund Berechnung'!$I$3165,MAX($H837:$J837)/($D837^0.727399687532279)*'Hintergrund Berechnung'!$I$3166)</f>
        <v>#DIV/0!</v>
      </c>
      <c r="R837" s="16" t="e">
        <f t="shared" si="40"/>
        <v>#DIV/0!</v>
      </c>
      <c r="S837" s="16" t="e">
        <f>ROUND(IF(C837&lt;16,$K837/($D837^0.515518364833551)*'Hintergrund Berechnung'!$K$3165,$K837/($D837^0.515518364833551)*'Hintergrund Berechnung'!$K$3166),0)</f>
        <v>#DIV/0!</v>
      </c>
      <c r="T837" s="16">
        <f>ROUND(IF(C837&lt;16,$L837*'Hintergrund Berechnung'!$L$3165,$L837*'Hintergrund Berechnung'!$L$3166),0)</f>
        <v>0</v>
      </c>
      <c r="U837" s="16">
        <f>ROUND(IF(C837&lt;16,IF(M837&gt;0,(25-$M837)*'Hintergrund Berechnung'!$M$3165,0),IF(M837&gt;0,(25-$M837)*'Hintergrund Berechnung'!$M$3166,0)),0)</f>
        <v>0</v>
      </c>
      <c r="V837" s="18" t="e">
        <f t="shared" si="41"/>
        <v>#DIV/0!</v>
      </c>
    </row>
    <row r="838" spans="15:22" x14ac:dyDescent="0.5">
      <c r="O838" s="16">
        <f t="shared" si="39"/>
        <v>0</v>
      </c>
      <c r="P838" s="16" t="e">
        <f>IF($C838&lt;16,MAX($E838:$G838)/($D838^0.727399687532279)*'Hintergrund Berechnung'!$I$3165,MAX($E838:$G838)/($D838^0.727399687532279)*'Hintergrund Berechnung'!$I$3166)</f>
        <v>#DIV/0!</v>
      </c>
      <c r="Q838" s="16" t="e">
        <f>IF($C838&lt;16,MAX($H838:$J838)/($D838^0.727399687532279)*'Hintergrund Berechnung'!$I$3165,MAX($H838:$J838)/($D838^0.727399687532279)*'Hintergrund Berechnung'!$I$3166)</f>
        <v>#DIV/0!</v>
      </c>
      <c r="R838" s="16" t="e">
        <f t="shared" si="40"/>
        <v>#DIV/0!</v>
      </c>
      <c r="S838" s="16" t="e">
        <f>ROUND(IF(C838&lt;16,$K838/($D838^0.515518364833551)*'Hintergrund Berechnung'!$K$3165,$K838/($D838^0.515518364833551)*'Hintergrund Berechnung'!$K$3166),0)</f>
        <v>#DIV/0!</v>
      </c>
      <c r="T838" s="16">
        <f>ROUND(IF(C838&lt;16,$L838*'Hintergrund Berechnung'!$L$3165,$L838*'Hintergrund Berechnung'!$L$3166),0)</f>
        <v>0</v>
      </c>
      <c r="U838" s="16">
        <f>ROUND(IF(C838&lt;16,IF(M838&gt;0,(25-$M838)*'Hintergrund Berechnung'!$M$3165,0),IF(M838&gt;0,(25-$M838)*'Hintergrund Berechnung'!$M$3166,0)),0)</f>
        <v>0</v>
      </c>
      <c r="V838" s="18" t="e">
        <f t="shared" si="41"/>
        <v>#DIV/0!</v>
      </c>
    </row>
    <row r="839" spans="15:22" x14ac:dyDescent="0.5">
      <c r="O839" s="16">
        <f t="shared" si="39"/>
        <v>0</v>
      </c>
      <c r="P839" s="16" t="e">
        <f>IF($C839&lt;16,MAX($E839:$G839)/($D839^0.727399687532279)*'Hintergrund Berechnung'!$I$3165,MAX($E839:$G839)/($D839^0.727399687532279)*'Hintergrund Berechnung'!$I$3166)</f>
        <v>#DIV/0!</v>
      </c>
      <c r="Q839" s="16" t="e">
        <f>IF($C839&lt;16,MAX($H839:$J839)/($D839^0.727399687532279)*'Hintergrund Berechnung'!$I$3165,MAX($H839:$J839)/($D839^0.727399687532279)*'Hintergrund Berechnung'!$I$3166)</f>
        <v>#DIV/0!</v>
      </c>
      <c r="R839" s="16" t="e">
        <f t="shared" si="40"/>
        <v>#DIV/0!</v>
      </c>
      <c r="S839" s="16" t="e">
        <f>ROUND(IF(C839&lt;16,$K839/($D839^0.515518364833551)*'Hintergrund Berechnung'!$K$3165,$K839/($D839^0.515518364833551)*'Hintergrund Berechnung'!$K$3166),0)</f>
        <v>#DIV/0!</v>
      </c>
      <c r="T839" s="16">
        <f>ROUND(IF(C839&lt;16,$L839*'Hintergrund Berechnung'!$L$3165,$L839*'Hintergrund Berechnung'!$L$3166),0)</f>
        <v>0</v>
      </c>
      <c r="U839" s="16">
        <f>ROUND(IF(C839&lt;16,IF(M839&gt;0,(25-$M839)*'Hintergrund Berechnung'!$M$3165,0),IF(M839&gt;0,(25-$M839)*'Hintergrund Berechnung'!$M$3166,0)),0)</f>
        <v>0</v>
      </c>
      <c r="V839" s="18" t="e">
        <f t="shared" si="41"/>
        <v>#DIV/0!</v>
      </c>
    </row>
    <row r="840" spans="15:22" x14ac:dyDescent="0.5">
      <c r="O840" s="16">
        <f t="shared" si="39"/>
        <v>0</v>
      </c>
      <c r="P840" s="16" t="e">
        <f>IF($C840&lt;16,MAX($E840:$G840)/($D840^0.727399687532279)*'Hintergrund Berechnung'!$I$3165,MAX($E840:$G840)/($D840^0.727399687532279)*'Hintergrund Berechnung'!$I$3166)</f>
        <v>#DIV/0!</v>
      </c>
      <c r="Q840" s="16" t="e">
        <f>IF($C840&lt;16,MAX($H840:$J840)/($D840^0.727399687532279)*'Hintergrund Berechnung'!$I$3165,MAX($H840:$J840)/($D840^0.727399687532279)*'Hintergrund Berechnung'!$I$3166)</f>
        <v>#DIV/0!</v>
      </c>
      <c r="R840" s="16" t="e">
        <f t="shared" si="40"/>
        <v>#DIV/0!</v>
      </c>
      <c r="S840" s="16" t="e">
        <f>ROUND(IF(C840&lt;16,$K840/($D840^0.515518364833551)*'Hintergrund Berechnung'!$K$3165,$K840/($D840^0.515518364833551)*'Hintergrund Berechnung'!$K$3166),0)</f>
        <v>#DIV/0!</v>
      </c>
      <c r="T840" s="16">
        <f>ROUND(IF(C840&lt;16,$L840*'Hintergrund Berechnung'!$L$3165,$L840*'Hintergrund Berechnung'!$L$3166),0)</f>
        <v>0</v>
      </c>
      <c r="U840" s="16">
        <f>ROUND(IF(C840&lt;16,IF(M840&gt;0,(25-$M840)*'Hintergrund Berechnung'!$M$3165,0),IF(M840&gt;0,(25-$M840)*'Hintergrund Berechnung'!$M$3166,0)),0)</f>
        <v>0</v>
      </c>
      <c r="V840" s="18" t="e">
        <f t="shared" si="41"/>
        <v>#DIV/0!</v>
      </c>
    </row>
    <row r="841" spans="15:22" x14ac:dyDescent="0.5">
      <c r="O841" s="16">
        <f t="shared" si="39"/>
        <v>0</v>
      </c>
      <c r="P841" s="16" t="e">
        <f>IF($C841&lt;16,MAX($E841:$G841)/($D841^0.727399687532279)*'Hintergrund Berechnung'!$I$3165,MAX($E841:$G841)/($D841^0.727399687532279)*'Hintergrund Berechnung'!$I$3166)</f>
        <v>#DIV/0!</v>
      </c>
      <c r="Q841" s="16" t="e">
        <f>IF($C841&lt;16,MAX($H841:$J841)/($D841^0.727399687532279)*'Hintergrund Berechnung'!$I$3165,MAX($H841:$J841)/($D841^0.727399687532279)*'Hintergrund Berechnung'!$I$3166)</f>
        <v>#DIV/0!</v>
      </c>
      <c r="R841" s="16" t="e">
        <f t="shared" si="40"/>
        <v>#DIV/0!</v>
      </c>
      <c r="S841" s="16" t="e">
        <f>ROUND(IF(C841&lt;16,$K841/($D841^0.515518364833551)*'Hintergrund Berechnung'!$K$3165,$K841/($D841^0.515518364833551)*'Hintergrund Berechnung'!$K$3166),0)</f>
        <v>#DIV/0!</v>
      </c>
      <c r="T841" s="16">
        <f>ROUND(IF(C841&lt;16,$L841*'Hintergrund Berechnung'!$L$3165,$L841*'Hintergrund Berechnung'!$L$3166),0)</f>
        <v>0</v>
      </c>
      <c r="U841" s="16">
        <f>ROUND(IF(C841&lt;16,IF(M841&gt;0,(25-$M841)*'Hintergrund Berechnung'!$M$3165,0),IF(M841&gt;0,(25-$M841)*'Hintergrund Berechnung'!$M$3166,0)),0)</f>
        <v>0</v>
      </c>
      <c r="V841" s="18" t="e">
        <f t="shared" si="41"/>
        <v>#DIV/0!</v>
      </c>
    </row>
    <row r="842" spans="15:22" x14ac:dyDescent="0.5">
      <c r="O842" s="16">
        <f t="shared" si="39"/>
        <v>0</v>
      </c>
      <c r="P842" s="16" t="e">
        <f>IF($C842&lt;16,MAX($E842:$G842)/($D842^0.727399687532279)*'Hintergrund Berechnung'!$I$3165,MAX($E842:$G842)/($D842^0.727399687532279)*'Hintergrund Berechnung'!$I$3166)</f>
        <v>#DIV/0!</v>
      </c>
      <c r="Q842" s="16" t="e">
        <f>IF($C842&lt;16,MAX($H842:$J842)/($D842^0.727399687532279)*'Hintergrund Berechnung'!$I$3165,MAX($H842:$J842)/($D842^0.727399687532279)*'Hintergrund Berechnung'!$I$3166)</f>
        <v>#DIV/0!</v>
      </c>
      <c r="R842" s="16" t="e">
        <f t="shared" si="40"/>
        <v>#DIV/0!</v>
      </c>
      <c r="S842" s="16" t="e">
        <f>ROUND(IF(C842&lt;16,$K842/($D842^0.515518364833551)*'Hintergrund Berechnung'!$K$3165,$K842/($D842^0.515518364833551)*'Hintergrund Berechnung'!$K$3166),0)</f>
        <v>#DIV/0!</v>
      </c>
      <c r="T842" s="16">
        <f>ROUND(IF(C842&lt;16,$L842*'Hintergrund Berechnung'!$L$3165,$L842*'Hintergrund Berechnung'!$L$3166),0)</f>
        <v>0</v>
      </c>
      <c r="U842" s="16">
        <f>ROUND(IF(C842&lt;16,IF(M842&gt;0,(25-$M842)*'Hintergrund Berechnung'!$M$3165,0),IF(M842&gt;0,(25-$M842)*'Hintergrund Berechnung'!$M$3166,0)),0)</f>
        <v>0</v>
      </c>
      <c r="V842" s="18" t="e">
        <f t="shared" si="41"/>
        <v>#DIV/0!</v>
      </c>
    </row>
    <row r="843" spans="15:22" x14ac:dyDescent="0.5">
      <c r="O843" s="16">
        <f t="shared" si="39"/>
        <v>0</v>
      </c>
      <c r="P843" s="16" t="e">
        <f>IF($C843&lt;16,MAX($E843:$G843)/($D843^0.727399687532279)*'Hintergrund Berechnung'!$I$3165,MAX($E843:$G843)/($D843^0.727399687532279)*'Hintergrund Berechnung'!$I$3166)</f>
        <v>#DIV/0!</v>
      </c>
      <c r="Q843" s="16" t="e">
        <f>IF($C843&lt;16,MAX($H843:$J843)/($D843^0.727399687532279)*'Hintergrund Berechnung'!$I$3165,MAX($H843:$J843)/($D843^0.727399687532279)*'Hintergrund Berechnung'!$I$3166)</f>
        <v>#DIV/0!</v>
      </c>
      <c r="R843" s="16" t="e">
        <f t="shared" si="40"/>
        <v>#DIV/0!</v>
      </c>
      <c r="S843" s="16" t="e">
        <f>ROUND(IF(C843&lt;16,$K843/($D843^0.515518364833551)*'Hintergrund Berechnung'!$K$3165,$K843/($D843^0.515518364833551)*'Hintergrund Berechnung'!$K$3166),0)</f>
        <v>#DIV/0!</v>
      </c>
      <c r="T843" s="16">
        <f>ROUND(IF(C843&lt;16,$L843*'Hintergrund Berechnung'!$L$3165,$L843*'Hintergrund Berechnung'!$L$3166),0)</f>
        <v>0</v>
      </c>
      <c r="U843" s="16">
        <f>ROUND(IF(C843&lt;16,IF(M843&gt;0,(25-$M843)*'Hintergrund Berechnung'!$M$3165,0),IF(M843&gt;0,(25-$M843)*'Hintergrund Berechnung'!$M$3166,0)),0)</f>
        <v>0</v>
      </c>
      <c r="V843" s="18" t="e">
        <f t="shared" si="41"/>
        <v>#DIV/0!</v>
      </c>
    </row>
    <row r="844" spans="15:22" x14ac:dyDescent="0.5">
      <c r="O844" s="16">
        <f t="shared" si="39"/>
        <v>0</v>
      </c>
      <c r="P844" s="16" t="e">
        <f>IF($C844&lt;16,MAX($E844:$G844)/($D844^0.727399687532279)*'Hintergrund Berechnung'!$I$3165,MAX($E844:$G844)/($D844^0.727399687532279)*'Hintergrund Berechnung'!$I$3166)</f>
        <v>#DIV/0!</v>
      </c>
      <c r="Q844" s="16" t="e">
        <f>IF($C844&lt;16,MAX($H844:$J844)/($D844^0.727399687532279)*'Hintergrund Berechnung'!$I$3165,MAX($H844:$J844)/($D844^0.727399687532279)*'Hintergrund Berechnung'!$I$3166)</f>
        <v>#DIV/0!</v>
      </c>
      <c r="R844" s="16" t="e">
        <f t="shared" si="40"/>
        <v>#DIV/0!</v>
      </c>
      <c r="S844" s="16" t="e">
        <f>ROUND(IF(C844&lt;16,$K844/($D844^0.515518364833551)*'Hintergrund Berechnung'!$K$3165,$K844/($D844^0.515518364833551)*'Hintergrund Berechnung'!$K$3166),0)</f>
        <v>#DIV/0!</v>
      </c>
      <c r="T844" s="16">
        <f>ROUND(IF(C844&lt;16,$L844*'Hintergrund Berechnung'!$L$3165,$L844*'Hintergrund Berechnung'!$L$3166),0)</f>
        <v>0</v>
      </c>
      <c r="U844" s="16">
        <f>ROUND(IF(C844&lt;16,IF(M844&gt;0,(25-$M844)*'Hintergrund Berechnung'!$M$3165,0),IF(M844&gt;0,(25-$M844)*'Hintergrund Berechnung'!$M$3166,0)),0)</f>
        <v>0</v>
      </c>
      <c r="V844" s="18" t="e">
        <f t="shared" si="41"/>
        <v>#DIV/0!</v>
      </c>
    </row>
    <row r="845" spans="15:22" x14ac:dyDescent="0.5">
      <c r="O845" s="16">
        <f t="shared" si="39"/>
        <v>0</v>
      </c>
      <c r="P845" s="16" t="e">
        <f>IF($C845&lt;16,MAX($E845:$G845)/($D845^0.727399687532279)*'Hintergrund Berechnung'!$I$3165,MAX($E845:$G845)/($D845^0.727399687532279)*'Hintergrund Berechnung'!$I$3166)</f>
        <v>#DIV/0!</v>
      </c>
      <c r="Q845" s="16" t="e">
        <f>IF($C845&lt;16,MAX($H845:$J845)/($D845^0.727399687532279)*'Hintergrund Berechnung'!$I$3165,MAX($H845:$J845)/($D845^0.727399687532279)*'Hintergrund Berechnung'!$I$3166)</f>
        <v>#DIV/0!</v>
      </c>
      <c r="R845" s="16" t="e">
        <f t="shared" si="40"/>
        <v>#DIV/0!</v>
      </c>
      <c r="S845" s="16" t="e">
        <f>ROUND(IF(C845&lt;16,$K845/($D845^0.515518364833551)*'Hintergrund Berechnung'!$K$3165,$K845/($D845^0.515518364833551)*'Hintergrund Berechnung'!$K$3166),0)</f>
        <v>#DIV/0!</v>
      </c>
      <c r="T845" s="16">
        <f>ROUND(IF(C845&lt;16,$L845*'Hintergrund Berechnung'!$L$3165,$L845*'Hintergrund Berechnung'!$L$3166),0)</f>
        <v>0</v>
      </c>
      <c r="U845" s="16">
        <f>ROUND(IF(C845&lt;16,IF(M845&gt;0,(25-$M845)*'Hintergrund Berechnung'!$M$3165,0),IF(M845&gt;0,(25-$M845)*'Hintergrund Berechnung'!$M$3166,0)),0)</f>
        <v>0</v>
      </c>
      <c r="V845" s="18" t="e">
        <f t="shared" si="41"/>
        <v>#DIV/0!</v>
      </c>
    </row>
    <row r="846" spans="15:22" x14ac:dyDescent="0.5">
      <c r="O846" s="16">
        <f t="shared" si="39"/>
        <v>0</v>
      </c>
      <c r="P846" s="16" t="e">
        <f>IF($C846&lt;16,MAX($E846:$G846)/($D846^0.727399687532279)*'Hintergrund Berechnung'!$I$3165,MAX($E846:$G846)/($D846^0.727399687532279)*'Hintergrund Berechnung'!$I$3166)</f>
        <v>#DIV/0!</v>
      </c>
      <c r="Q846" s="16" t="e">
        <f>IF($C846&lt;16,MAX($H846:$J846)/($D846^0.727399687532279)*'Hintergrund Berechnung'!$I$3165,MAX($H846:$J846)/($D846^0.727399687532279)*'Hintergrund Berechnung'!$I$3166)</f>
        <v>#DIV/0!</v>
      </c>
      <c r="R846" s="16" t="e">
        <f t="shared" si="40"/>
        <v>#DIV/0!</v>
      </c>
      <c r="S846" s="16" t="e">
        <f>ROUND(IF(C846&lt;16,$K846/($D846^0.515518364833551)*'Hintergrund Berechnung'!$K$3165,$K846/($D846^0.515518364833551)*'Hintergrund Berechnung'!$K$3166),0)</f>
        <v>#DIV/0!</v>
      </c>
      <c r="T846" s="16">
        <f>ROUND(IF(C846&lt;16,$L846*'Hintergrund Berechnung'!$L$3165,$L846*'Hintergrund Berechnung'!$L$3166),0)</f>
        <v>0</v>
      </c>
      <c r="U846" s="16">
        <f>ROUND(IF(C846&lt;16,IF(M846&gt;0,(25-$M846)*'Hintergrund Berechnung'!$M$3165,0),IF(M846&gt;0,(25-$M846)*'Hintergrund Berechnung'!$M$3166,0)),0)</f>
        <v>0</v>
      </c>
      <c r="V846" s="18" t="e">
        <f t="shared" si="41"/>
        <v>#DIV/0!</v>
      </c>
    </row>
    <row r="847" spans="15:22" x14ac:dyDescent="0.5">
      <c r="O847" s="16">
        <f t="shared" si="39"/>
        <v>0</v>
      </c>
      <c r="P847" s="16" t="e">
        <f>IF($C847&lt;16,MAX($E847:$G847)/($D847^0.727399687532279)*'Hintergrund Berechnung'!$I$3165,MAX($E847:$G847)/($D847^0.727399687532279)*'Hintergrund Berechnung'!$I$3166)</f>
        <v>#DIV/0!</v>
      </c>
      <c r="Q847" s="16" t="e">
        <f>IF($C847&lt;16,MAX($H847:$J847)/($D847^0.727399687532279)*'Hintergrund Berechnung'!$I$3165,MAX($H847:$J847)/($D847^0.727399687532279)*'Hintergrund Berechnung'!$I$3166)</f>
        <v>#DIV/0!</v>
      </c>
      <c r="R847" s="16" t="e">
        <f t="shared" si="40"/>
        <v>#DIV/0!</v>
      </c>
      <c r="S847" s="16" t="e">
        <f>ROUND(IF(C847&lt;16,$K847/($D847^0.515518364833551)*'Hintergrund Berechnung'!$K$3165,$K847/($D847^0.515518364833551)*'Hintergrund Berechnung'!$K$3166),0)</f>
        <v>#DIV/0!</v>
      </c>
      <c r="T847" s="16">
        <f>ROUND(IF(C847&lt;16,$L847*'Hintergrund Berechnung'!$L$3165,$L847*'Hintergrund Berechnung'!$L$3166),0)</f>
        <v>0</v>
      </c>
      <c r="U847" s="16">
        <f>ROUND(IF(C847&lt;16,IF(M847&gt;0,(25-$M847)*'Hintergrund Berechnung'!$M$3165,0),IF(M847&gt;0,(25-$M847)*'Hintergrund Berechnung'!$M$3166,0)),0)</f>
        <v>0</v>
      </c>
      <c r="V847" s="18" t="e">
        <f t="shared" si="41"/>
        <v>#DIV/0!</v>
      </c>
    </row>
    <row r="848" spans="15:22" x14ac:dyDescent="0.5">
      <c r="O848" s="16">
        <f t="shared" si="39"/>
        <v>0</v>
      </c>
      <c r="P848" s="16" t="e">
        <f>IF($C848&lt;16,MAX($E848:$G848)/($D848^0.727399687532279)*'Hintergrund Berechnung'!$I$3165,MAX($E848:$G848)/($D848^0.727399687532279)*'Hintergrund Berechnung'!$I$3166)</f>
        <v>#DIV/0!</v>
      </c>
      <c r="Q848" s="16" t="e">
        <f>IF($C848&lt;16,MAX($H848:$J848)/($D848^0.727399687532279)*'Hintergrund Berechnung'!$I$3165,MAX($H848:$J848)/($D848^0.727399687532279)*'Hintergrund Berechnung'!$I$3166)</f>
        <v>#DIV/0!</v>
      </c>
      <c r="R848" s="16" t="e">
        <f t="shared" si="40"/>
        <v>#DIV/0!</v>
      </c>
      <c r="S848" s="16" t="e">
        <f>ROUND(IF(C848&lt;16,$K848/($D848^0.515518364833551)*'Hintergrund Berechnung'!$K$3165,$K848/($D848^0.515518364833551)*'Hintergrund Berechnung'!$K$3166),0)</f>
        <v>#DIV/0!</v>
      </c>
      <c r="T848" s="16">
        <f>ROUND(IF(C848&lt;16,$L848*'Hintergrund Berechnung'!$L$3165,$L848*'Hintergrund Berechnung'!$L$3166),0)</f>
        <v>0</v>
      </c>
      <c r="U848" s="16">
        <f>ROUND(IF(C848&lt;16,IF(M848&gt;0,(25-$M848)*'Hintergrund Berechnung'!$M$3165,0),IF(M848&gt;0,(25-$M848)*'Hintergrund Berechnung'!$M$3166,0)),0)</f>
        <v>0</v>
      </c>
      <c r="V848" s="18" t="e">
        <f t="shared" si="41"/>
        <v>#DIV/0!</v>
      </c>
    </row>
    <row r="849" spans="15:22" x14ac:dyDescent="0.5">
      <c r="O849" s="16">
        <f t="shared" si="39"/>
        <v>0</v>
      </c>
      <c r="P849" s="16" t="e">
        <f>IF($C849&lt;16,MAX($E849:$G849)/($D849^0.727399687532279)*'Hintergrund Berechnung'!$I$3165,MAX($E849:$G849)/($D849^0.727399687532279)*'Hintergrund Berechnung'!$I$3166)</f>
        <v>#DIV/0!</v>
      </c>
      <c r="Q849" s="16" t="e">
        <f>IF($C849&lt;16,MAX($H849:$J849)/($D849^0.727399687532279)*'Hintergrund Berechnung'!$I$3165,MAX($H849:$J849)/($D849^0.727399687532279)*'Hintergrund Berechnung'!$I$3166)</f>
        <v>#DIV/0!</v>
      </c>
      <c r="R849" s="16" t="e">
        <f t="shared" si="40"/>
        <v>#DIV/0!</v>
      </c>
      <c r="S849" s="16" t="e">
        <f>ROUND(IF(C849&lt;16,$K849/($D849^0.515518364833551)*'Hintergrund Berechnung'!$K$3165,$K849/($D849^0.515518364833551)*'Hintergrund Berechnung'!$K$3166),0)</f>
        <v>#DIV/0!</v>
      </c>
      <c r="T849" s="16">
        <f>ROUND(IF(C849&lt;16,$L849*'Hintergrund Berechnung'!$L$3165,$L849*'Hintergrund Berechnung'!$L$3166),0)</f>
        <v>0</v>
      </c>
      <c r="U849" s="16">
        <f>ROUND(IF(C849&lt;16,IF(M849&gt;0,(25-$M849)*'Hintergrund Berechnung'!$M$3165,0),IF(M849&gt;0,(25-$M849)*'Hintergrund Berechnung'!$M$3166,0)),0)</f>
        <v>0</v>
      </c>
      <c r="V849" s="18" t="e">
        <f t="shared" si="41"/>
        <v>#DIV/0!</v>
      </c>
    </row>
    <row r="850" spans="15:22" x14ac:dyDescent="0.5">
      <c r="O850" s="16">
        <f t="shared" si="39"/>
        <v>0</v>
      </c>
      <c r="P850" s="16" t="e">
        <f>IF($C850&lt;16,MAX($E850:$G850)/($D850^0.727399687532279)*'Hintergrund Berechnung'!$I$3165,MAX($E850:$G850)/($D850^0.727399687532279)*'Hintergrund Berechnung'!$I$3166)</f>
        <v>#DIV/0!</v>
      </c>
      <c r="Q850" s="16" t="e">
        <f>IF($C850&lt;16,MAX($H850:$J850)/($D850^0.727399687532279)*'Hintergrund Berechnung'!$I$3165,MAX($H850:$J850)/($D850^0.727399687532279)*'Hintergrund Berechnung'!$I$3166)</f>
        <v>#DIV/0!</v>
      </c>
      <c r="R850" s="16" t="e">
        <f t="shared" si="40"/>
        <v>#DIV/0!</v>
      </c>
      <c r="S850" s="16" t="e">
        <f>ROUND(IF(C850&lt;16,$K850/($D850^0.515518364833551)*'Hintergrund Berechnung'!$K$3165,$K850/($D850^0.515518364833551)*'Hintergrund Berechnung'!$K$3166),0)</f>
        <v>#DIV/0!</v>
      </c>
      <c r="T850" s="16">
        <f>ROUND(IF(C850&lt;16,$L850*'Hintergrund Berechnung'!$L$3165,$L850*'Hintergrund Berechnung'!$L$3166),0)</f>
        <v>0</v>
      </c>
      <c r="U850" s="16">
        <f>ROUND(IF(C850&lt;16,IF(M850&gt;0,(25-$M850)*'Hintergrund Berechnung'!$M$3165,0),IF(M850&gt;0,(25-$M850)*'Hintergrund Berechnung'!$M$3166,0)),0)</f>
        <v>0</v>
      </c>
      <c r="V850" s="18" t="e">
        <f t="shared" si="41"/>
        <v>#DIV/0!</v>
      </c>
    </row>
    <row r="851" spans="15:22" x14ac:dyDescent="0.5">
      <c r="O851" s="16">
        <f t="shared" si="39"/>
        <v>0</v>
      </c>
      <c r="P851" s="16" t="e">
        <f>IF($C851&lt;16,MAX($E851:$G851)/($D851^0.727399687532279)*'Hintergrund Berechnung'!$I$3165,MAX($E851:$G851)/($D851^0.727399687532279)*'Hintergrund Berechnung'!$I$3166)</f>
        <v>#DIV/0!</v>
      </c>
      <c r="Q851" s="16" t="e">
        <f>IF($C851&lt;16,MAX($H851:$J851)/($D851^0.727399687532279)*'Hintergrund Berechnung'!$I$3165,MAX($H851:$J851)/($D851^0.727399687532279)*'Hintergrund Berechnung'!$I$3166)</f>
        <v>#DIV/0!</v>
      </c>
      <c r="R851" s="16" t="e">
        <f t="shared" si="40"/>
        <v>#DIV/0!</v>
      </c>
      <c r="S851" s="16" t="e">
        <f>ROUND(IF(C851&lt;16,$K851/($D851^0.515518364833551)*'Hintergrund Berechnung'!$K$3165,$K851/($D851^0.515518364833551)*'Hintergrund Berechnung'!$K$3166),0)</f>
        <v>#DIV/0!</v>
      </c>
      <c r="T851" s="16">
        <f>ROUND(IF(C851&lt;16,$L851*'Hintergrund Berechnung'!$L$3165,$L851*'Hintergrund Berechnung'!$L$3166),0)</f>
        <v>0</v>
      </c>
      <c r="U851" s="16">
        <f>ROUND(IF(C851&lt;16,IF(M851&gt;0,(25-$M851)*'Hintergrund Berechnung'!$M$3165,0),IF(M851&gt;0,(25-$M851)*'Hintergrund Berechnung'!$M$3166,0)),0)</f>
        <v>0</v>
      </c>
      <c r="V851" s="18" t="e">
        <f t="shared" si="41"/>
        <v>#DIV/0!</v>
      </c>
    </row>
    <row r="852" spans="15:22" x14ac:dyDescent="0.5">
      <c r="O852" s="16">
        <f t="shared" si="39"/>
        <v>0</v>
      </c>
      <c r="P852" s="16" t="e">
        <f>IF($C852&lt;16,MAX($E852:$G852)/($D852^0.727399687532279)*'Hintergrund Berechnung'!$I$3165,MAX($E852:$G852)/($D852^0.727399687532279)*'Hintergrund Berechnung'!$I$3166)</f>
        <v>#DIV/0!</v>
      </c>
      <c r="Q852" s="16" t="e">
        <f>IF($C852&lt;16,MAX($H852:$J852)/($D852^0.727399687532279)*'Hintergrund Berechnung'!$I$3165,MAX($H852:$J852)/($D852^0.727399687532279)*'Hintergrund Berechnung'!$I$3166)</f>
        <v>#DIV/0!</v>
      </c>
      <c r="R852" s="16" t="e">
        <f t="shared" si="40"/>
        <v>#DIV/0!</v>
      </c>
      <c r="S852" s="16" t="e">
        <f>ROUND(IF(C852&lt;16,$K852/($D852^0.515518364833551)*'Hintergrund Berechnung'!$K$3165,$K852/($D852^0.515518364833551)*'Hintergrund Berechnung'!$K$3166),0)</f>
        <v>#DIV/0!</v>
      </c>
      <c r="T852" s="16">
        <f>ROUND(IF(C852&lt;16,$L852*'Hintergrund Berechnung'!$L$3165,$L852*'Hintergrund Berechnung'!$L$3166),0)</f>
        <v>0</v>
      </c>
      <c r="U852" s="16">
        <f>ROUND(IF(C852&lt;16,IF(M852&gt;0,(25-$M852)*'Hintergrund Berechnung'!$M$3165,0),IF(M852&gt;0,(25-$M852)*'Hintergrund Berechnung'!$M$3166,0)),0)</f>
        <v>0</v>
      </c>
      <c r="V852" s="18" t="e">
        <f t="shared" si="41"/>
        <v>#DIV/0!</v>
      </c>
    </row>
    <row r="853" spans="15:22" x14ac:dyDescent="0.5">
      <c r="O853" s="16">
        <f t="shared" si="39"/>
        <v>0</v>
      </c>
      <c r="P853" s="16" t="e">
        <f>IF($C853&lt;16,MAX($E853:$G853)/($D853^0.727399687532279)*'Hintergrund Berechnung'!$I$3165,MAX($E853:$G853)/($D853^0.727399687532279)*'Hintergrund Berechnung'!$I$3166)</f>
        <v>#DIV/0!</v>
      </c>
      <c r="Q853" s="16" t="e">
        <f>IF($C853&lt;16,MAX($H853:$J853)/($D853^0.727399687532279)*'Hintergrund Berechnung'!$I$3165,MAX($H853:$J853)/($D853^0.727399687532279)*'Hintergrund Berechnung'!$I$3166)</f>
        <v>#DIV/0!</v>
      </c>
      <c r="R853" s="16" t="e">
        <f t="shared" si="40"/>
        <v>#DIV/0!</v>
      </c>
      <c r="S853" s="16" t="e">
        <f>ROUND(IF(C853&lt;16,$K853/($D853^0.515518364833551)*'Hintergrund Berechnung'!$K$3165,$K853/($D853^0.515518364833551)*'Hintergrund Berechnung'!$K$3166),0)</f>
        <v>#DIV/0!</v>
      </c>
      <c r="T853" s="16">
        <f>ROUND(IF(C853&lt;16,$L853*'Hintergrund Berechnung'!$L$3165,$L853*'Hintergrund Berechnung'!$L$3166),0)</f>
        <v>0</v>
      </c>
      <c r="U853" s="16">
        <f>ROUND(IF(C853&lt;16,IF(M853&gt;0,(25-$M853)*'Hintergrund Berechnung'!$M$3165,0),IF(M853&gt;0,(25-$M853)*'Hintergrund Berechnung'!$M$3166,0)),0)</f>
        <v>0</v>
      </c>
      <c r="V853" s="18" t="e">
        <f t="shared" si="41"/>
        <v>#DIV/0!</v>
      </c>
    </row>
    <row r="854" spans="15:22" x14ac:dyDescent="0.5">
      <c r="O854" s="16">
        <f t="shared" si="39"/>
        <v>0</v>
      </c>
      <c r="P854" s="16" t="e">
        <f>IF($C854&lt;16,MAX($E854:$G854)/($D854^0.727399687532279)*'Hintergrund Berechnung'!$I$3165,MAX($E854:$G854)/($D854^0.727399687532279)*'Hintergrund Berechnung'!$I$3166)</f>
        <v>#DIV/0!</v>
      </c>
      <c r="Q854" s="16" t="e">
        <f>IF($C854&lt;16,MAX($H854:$J854)/($D854^0.727399687532279)*'Hintergrund Berechnung'!$I$3165,MAX($H854:$J854)/($D854^0.727399687532279)*'Hintergrund Berechnung'!$I$3166)</f>
        <v>#DIV/0!</v>
      </c>
      <c r="R854" s="16" t="e">
        <f t="shared" si="40"/>
        <v>#DIV/0!</v>
      </c>
      <c r="S854" s="16" t="e">
        <f>ROUND(IF(C854&lt;16,$K854/($D854^0.515518364833551)*'Hintergrund Berechnung'!$K$3165,$K854/($D854^0.515518364833551)*'Hintergrund Berechnung'!$K$3166),0)</f>
        <v>#DIV/0!</v>
      </c>
      <c r="T854" s="16">
        <f>ROUND(IF(C854&lt;16,$L854*'Hintergrund Berechnung'!$L$3165,$L854*'Hintergrund Berechnung'!$L$3166),0)</f>
        <v>0</v>
      </c>
      <c r="U854" s="16">
        <f>ROUND(IF(C854&lt;16,IF(M854&gt;0,(25-$M854)*'Hintergrund Berechnung'!$M$3165,0),IF(M854&gt;0,(25-$M854)*'Hintergrund Berechnung'!$M$3166,0)),0)</f>
        <v>0</v>
      </c>
      <c r="V854" s="18" t="e">
        <f t="shared" si="41"/>
        <v>#DIV/0!</v>
      </c>
    </row>
    <row r="855" spans="15:22" x14ac:dyDescent="0.5">
      <c r="O855" s="16">
        <f t="shared" si="39"/>
        <v>0</v>
      </c>
      <c r="P855" s="16" t="e">
        <f>IF($C855&lt;16,MAX($E855:$G855)/($D855^0.727399687532279)*'Hintergrund Berechnung'!$I$3165,MAX($E855:$G855)/($D855^0.727399687532279)*'Hintergrund Berechnung'!$I$3166)</f>
        <v>#DIV/0!</v>
      </c>
      <c r="Q855" s="16" t="e">
        <f>IF($C855&lt;16,MAX($H855:$J855)/($D855^0.727399687532279)*'Hintergrund Berechnung'!$I$3165,MAX($H855:$J855)/($D855^0.727399687532279)*'Hintergrund Berechnung'!$I$3166)</f>
        <v>#DIV/0!</v>
      </c>
      <c r="R855" s="16" t="e">
        <f t="shared" si="40"/>
        <v>#DIV/0!</v>
      </c>
      <c r="S855" s="16" t="e">
        <f>ROUND(IF(C855&lt;16,$K855/($D855^0.515518364833551)*'Hintergrund Berechnung'!$K$3165,$K855/($D855^0.515518364833551)*'Hintergrund Berechnung'!$K$3166),0)</f>
        <v>#DIV/0!</v>
      </c>
      <c r="T855" s="16">
        <f>ROUND(IF(C855&lt;16,$L855*'Hintergrund Berechnung'!$L$3165,$L855*'Hintergrund Berechnung'!$L$3166),0)</f>
        <v>0</v>
      </c>
      <c r="U855" s="16">
        <f>ROUND(IF(C855&lt;16,IF(M855&gt;0,(25-$M855)*'Hintergrund Berechnung'!$M$3165,0),IF(M855&gt;0,(25-$M855)*'Hintergrund Berechnung'!$M$3166,0)),0)</f>
        <v>0</v>
      </c>
      <c r="V855" s="18" t="e">
        <f t="shared" si="41"/>
        <v>#DIV/0!</v>
      </c>
    </row>
    <row r="856" spans="15:22" x14ac:dyDescent="0.5">
      <c r="O856" s="16">
        <f t="shared" si="39"/>
        <v>0</v>
      </c>
      <c r="P856" s="16" t="e">
        <f>IF($C856&lt;16,MAX($E856:$G856)/($D856^0.727399687532279)*'Hintergrund Berechnung'!$I$3165,MAX($E856:$G856)/($D856^0.727399687532279)*'Hintergrund Berechnung'!$I$3166)</f>
        <v>#DIV/0!</v>
      </c>
      <c r="Q856" s="16" t="e">
        <f>IF($C856&lt;16,MAX($H856:$J856)/($D856^0.727399687532279)*'Hintergrund Berechnung'!$I$3165,MAX($H856:$J856)/($D856^0.727399687532279)*'Hintergrund Berechnung'!$I$3166)</f>
        <v>#DIV/0!</v>
      </c>
      <c r="R856" s="16" t="e">
        <f t="shared" si="40"/>
        <v>#DIV/0!</v>
      </c>
      <c r="S856" s="16" t="e">
        <f>ROUND(IF(C856&lt;16,$K856/($D856^0.515518364833551)*'Hintergrund Berechnung'!$K$3165,$K856/($D856^0.515518364833551)*'Hintergrund Berechnung'!$K$3166),0)</f>
        <v>#DIV/0!</v>
      </c>
      <c r="T856" s="16">
        <f>ROUND(IF(C856&lt;16,$L856*'Hintergrund Berechnung'!$L$3165,$L856*'Hintergrund Berechnung'!$L$3166),0)</f>
        <v>0</v>
      </c>
      <c r="U856" s="16">
        <f>ROUND(IF(C856&lt;16,IF(M856&gt;0,(25-$M856)*'Hintergrund Berechnung'!$M$3165,0),IF(M856&gt;0,(25-$M856)*'Hintergrund Berechnung'!$M$3166,0)),0)</f>
        <v>0</v>
      </c>
      <c r="V856" s="18" t="e">
        <f t="shared" si="41"/>
        <v>#DIV/0!</v>
      </c>
    </row>
    <row r="857" spans="15:22" x14ac:dyDescent="0.5">
      <c r="O857" s="16">
        <f t="shared" si="39"/>
        <v>0</v>
      </c>
      <c r="P857" s="16" t="e">
        <f>IF($C857&lt;16,MAX($E857:$G857)/($D857^0.727399687532279)*'Hintergrund Berechnung'!$I$3165,MAX($E857:$G857)/($D857^0.727399687532279)*'Hintergrund Berechnung'!$I$3166)</f>
        <v>#DIV/0!</v>
      </c>
      <c r="Q857" s="16" t="e">
        <f>IF($C857&lt;16,MAX($H857:$J857)/($D857^0.727399687532279)*'Hintergrund Berechnung'!$I$3165,MAX($H857:$J857)/($D857^0.727399687532279)*'Hintergrund Berechnung'!$I$3166)</f>
        <v>#DIV/0!</v>
      </c>
      <c r="R857" s="16" t="e">
        <f t="shared" si="40"/>
        <v>#DIV/0!</v>
      </c>
      <c r="S857" s="16" t="e">
        <f>ROUND(IF(C857&lt;16,$K857/($D857^0.515518364833551)*'Hintergrund Berechnung'!$K$3165,$K857/($D857^0.515518364833551)*'Hintergrund Berechnung'!$K$3166),0)</f>
        <v>#DIV/0!</v>
      </c>
      <c r="T857" s="16">
        <f>ROUND(IF(C857&lt;16,$L857*'Hintergrund Berechnung'!$L$3165,$L857*'Hintergrund Berechnung'!$L$3166),0)</f>
        <v>0</v>
      </c>
      <c r="U857" s="16">
        <f>ROUND(IF(C857&lt;16,IF(M857&gt;0,(25-$M857)*'Hintergrund Berechnung'!$M$3165,0),IF(M857&gt;0,(25-$M857)*'Hintergrund Berechnung'!$M$3166,0)),0)</f>
        <v>0</v>
      </c>
      <c r="V857" s="18" t="e">
        <f t="shared" si="41"/>
        <v>#DIV/0!</v>
      </c>
    </row>
    <row r="858" spans="15:22" x14ac:dyDescent="0.5">
      <c r="O858" s="16">
        <f t="shared" si="39"/>
        <v>0</v>
      </c>
      <c r="P858" s="16" t="e">
        <f>IF($C858&lt;16,MAX($E858:$G858)/($D858^0.727399687532279)*'Hintergrund Berechnung'!$I$3165,MAX($E858:$G858)/($D858^0.727399687532279)*'Hintergrund Berechnung'!$I$3166)</f>
        <v>#DIV/0!</v>
      </c>
      <c r="Q858" s="16" t="e">
        <f>IF($C858&lt;16,MAX($H858:$J858)/($D858^0.727399687532279)*'Hintergrund Berechnung'!$I$3165,MAX($H858:$J858)/($D858^0.727399687532279)*'Hintergrund Berechnung'!$I$3166)</f>
        <v>#DIV/0!</v>
      </c>
      <c r="R858" s="16" t="e">
        <f t="shared" si="40"/>
        <v>#DIV/0!</v>
      </c>
      <c r="S858" s="16" t="e">
        <f>ROUND(IF(C858&lt;16,$K858/($D858^0.515518364833551)*'Hintergrund Berechnung'!$K$3165,$K858/($D858^0.515518364833551)*'Hintergrund Berechnung'!$K$3166),0)</f>
        <v>#DIV/0!</v>
      </c>
      <c r="T858" s="16">
        <f>ROUND(IF(C858&lt;16,$L858*'Hintergrund Berechnung'!$L$3165,$L858*'Hintergrund Berechnung'!$L$3166),0)</f>
        <v>0</v>
      </c>
      <c r="U858" s="16">
        <f>ROUND(IF(C858&lt;16,IF(M858&gt;0,(25-$M858)*'Hintergrund Berechnung'!$M$3165,0),IF(M858&gt;0,(25-$M858)*'Hintergrund Berechnung'!$M$3166,0)),0)</f>
        <v>0</v>
      </c>
      <c r="V858" s="18" t="e">
        <f t="shared" si="41"/>
        <v>#DIV/0!</v>
      </c>
    </row>
    <row r="859" spans="15:22" x14ac:dyDescent="0.5">
      <c r="O859" s="16">
        <f t="shared" si="39"/>
        <v>0</v>
      </c>
      <c r="P859" s="16" t="e">
        <f>IF($C859&lt;16,MAX($E859:$G859)/($D859^0.727399687532279)*'Hintergrund Berechnung'!$I$3165,MAX($E859:$G859)/($D859^0.727399687532279)*'Hintergrund Berechnung'!$I$3166)</f>
        <v>#DIV/0!</v>
      </c>
      <c r="Q859" s="16" t="e">
        <f>IF($C859&lt;16,MAX($H859:$J859)/($D859^0.727399687532279)*'Hintergrund Berechnung'!$I$3165,MAX($H859:$J859)/($D859^0.727399687532279)*'Hintergrund Berechnung'!$I$3166)</f>
        <v>#DIV/0!</v>
      </c>
      <c r="R859" s="16" t="e">
        <f t="shared" si="40"/>
        <v>#DIV/0!</v>
      </c>
      <c r="S859" s="16" t="e">
        <f>ROUND(IF(C859&lt;16,$K859/($D859^0.515518364833551)*'Hintergrund Berechnung'!$K$3165,$K859/($D859^0.515518364833551)*'Hintergrund Berechnung'!$K$3166),0)</f>
        <v>#DIV/0!</v>
      </c>
      <c r="T859" s="16">
        <f>ROUND(IF(C859&lt;16,$L859*'Hintergrund Berechnung'!$L$3165,$L859*'Hintergrund Berechnung'!$L$3166),0)</f>
        <v>0</v>
      </c>
      <c r="U859" s="16">
        <f>ROUND(IF(C859&lt;16,IF(M859&gt;0,(25-$M859)*'Hintergrund Berechnung'!$M$3165,0),IF(M859&gt;0,(25-$M859)*'Hintergrund Berechnung'!$M$3166,0)),0)</f>
        <v>0</v>
      </c>
      <c r="V859" s="18" t="e">
        <f t="shared" si="41"/>
        <v>#DIV/0!</v>
      </c>
    </row>
    <row r="860" spans="15:22" x14ac:dyDescent="0.5">
      <c r="O860" s="16">
        <f t="shared" si="39"/>
        <v>0</v>
      </c>
      <c r="P860" s="16" t="e">
        <f>IF($C860&lt;16,MAX($E860:$G860)/($D860^0.727399687532279)*'Hintergrund Berechnung'!$I$3165,MAX($E860:$G860)/($D860^0.727399687532279)*'Hintergrund Berechnung'!$I$3166)</f>
        <v>#DIV/0!</v>
      </c>
      <c r="Q860" s="16" t="e">
        <f>IF($C860&lt;16,MAX($H860:$J860)/($D860^0.727399687532279)*'Hintergrund Berechnung'!$I$3165,MAX($H860:$J860)/($D860^0.727399687532279)*'Hintergrund Berechnung'!$I$3166)</f>
        <v>#DIV/0!</v>
      </c>
      <c r="R860" s="16" t="e">
        <f t="shared" si="40"/>
        <v>#DIV/0!</v>
      </c>
      <c r="S860" s="16" t="e">
        <f>ROUND(IF(C860&lt;16,$K860/($D860^0.515518364833551)*'Hintergrund Berechnung'!$K$3165,$K860/($D860^0.515518364833551)*'Hintergrund Berechnung'!$K$3166),0)</f>
        <v>#DIV/0!</v>
      </c>
      <c r="T860" s="16">
        <f>ROUND(IF(C860&lt;16,$L860*'Hintergrund Berechnung'!$L$3165,$L860*'Hintergrund Berechnung'!$L$3166),0)</f>
        <v>0</v>
      </c>
      <c r="U860" s="16">
        <f>ROUND(IF(C860&lt;16,IF(M860&gt;0,(25-$M860)*'Hintergrund Berechnung'!$M$3165,0),IF(M860&gt;0,(25-$M860)*'Hintergrund Berechnung'!$M$3166,0)),0)</f>
        <v>0</v>
      </c>
      <c r="V860" s="18" t="e">
        <f t="shared" si="41"/>
        <v>#DIV/0!</v>
      </c>
    </row>
    <row r="861" spans="15:22" x14ac:dyDescent="0.5">
      <c r="O861" s="16">
        <f t="shared" si="39"/>
        <v>0</v>
      </c>
      <c r="P861" s="16" t="e">
        <f>IF($C861&lt;16,MAX($E861:$G861)/($D861^0.727399687532279)*'Hintergrund Berechnung'!$I$3165,MAX($E861:$G861)/($D861^0.727399687532279)*'Hintergrund Berechnung'!$I$3166)</f>
        <v>#DIV/0!</v>
      </c>
      <c r="Q861" s="16" t="e">
        <f>IF($C861&lt;16,MAX($H861:$J861)/($D861^0.727399687532279)*'Hintergrund Berechnung'!$I$3165,MAX($H861:$J861)/($D861^0.727399687532279)*'Hintergrund Berechnung'!$I$3166)</f>
        <v>#DIV/0!</v>
      </c>
      <c r="R861" s="16" t="e">
        <f t="shared" si="40"/>
        <v>#DIV/0!</v>
      </c>
      <c r="S861" s="16" t="e">
        <f>ROUND(IF(C861&lt;16,$K861/($D861^0.515518364833551)*'Hintergrund Berechnung'!$K$3165,$K861/($D861^0.515518364833551)*'Hintergrund Berechnung'!$K$3166),0)</f>
        <v>#DIV/0!</v>
      </c>
      <c r="T861" s="16">
        <f>ROUND(IF(C861&lt;16,$L861*'Hintergrund Berechnung'!$L$3165,$L861*'Hintergrund Berechnung'!$L$3166),0)</f>
        <v>0</v>
      </c>
      <c r="U861" s="16">
        <f>ROUND(IF(C861&lt;16,IF(M861&gt;0,(25-$M861)*'Hintergrund Berechnung'!$M$3165,0),IF(M861&gt;0,(25-$M861)*'Hintergrund Berechnung'!$M$3166,0)),0)</f>
        <v>0</v>
      </c>
      <c r="V861" s="18" t="e">
        <f t="shared" si="41"/>
        <v>#DIV/0!</v>
      </c>
    </row>
    <row r="862" spans="15:22" x14ac:dyDescent="0.5">
      <c r="O862" s="16">
        <f t="shared" si="39"/>
        <v>0</v>
      </c>
      <c r="P862" s="16" t="e">
        <f>IF($C862&lt;16,MAX($E862:$G862)/($D862^0.727399687532279)*'Hintergrund Berechnung'!$I$3165,MAX($E862:$G862)/($D862^0.727399687532279)*'Hintergrund Berechnung'!$I$3166)</f>
        <v>#DIV/0!</v>
      </c>
      <c r="Q862" s="16" t="e">
        <f>IF($C862&lt;16,MAX($H862:$J862)/($D862^0.727399687532279)*'Hintergrund Berechnung'!$I$3165,MAX($H862:$J862)/($D862^0.727399687532279)*'Hintergrund Berechnung'!$I$3166)</f>
        <v>#DIV/0!</v>
      </c>
      <c r="R862" s="16" t="e">
        <f t="shared" si="40"/>
        <v>#DIV/0!</v>
      </c>
      <c r="S862" s="16" t="e">
        <f>ROUND(IF(C862&lt;16,$K862/($D862^0.515518364833551)*'Hintergrund Berechnung'!$K$3165,$K862/($D862^0.515518364833551)*'Hintergrund Berechnung'!$K$3166),0)</f>
        <v>#DIV/0!</v>
      </c>
      <c r="T862" s="16">
        <f>ROUND(IF(C862&lt;16,$L862*'Hintergrund Berechnung'!$L$3165,$L862*'Hintergrund Berechnung'!$L$3166),0)</f>
        <v>0</v>
      </c>
      <c r="U862" s="16">
        <f>ROUND(IF(C862&lt;16,IF(M862&gt;0,(25-$M862)*'Hintergrund Berechnung'!$M$3165,0),IF(M862&gt;0,(25-$M862)*'Hintergrund Berechnung'!$M$3166,0)),0)</f>
        <v>0</v>
      </c>
      <c r="V862" s="18" t="e">
        <f t="shared" si="41"/>
        <v>#DIV/0!</v>
      </c>
    </row>
    <row r="863" spans="15:22" x14ac:dyDescent="0.5">
      <c r="O863" s="16">
        <f t="shared" si="39"/>
        <v>0</v>
      </c>
      <c r="P863" s="16" t="e">
        <f>IF($C863&lt;16,MAX($E863:$G863)/($D863^0.727399687532279)*'Hintergrund Berechnung'!$I$3165,MAX($E863:$G863)/($D863^0.727399687532279)*'Hintergrund Berechnung'!$I$3166)</f>
        <v>#DIV/0!</v>
      </c>
      <c r="Q863" s="16" t="e">
        <f>IF($C863&lt;16,MAX($H863:$J863)/($D863^0.727399687532279)*'Hintergrund Berechnung'!$I$3165,MAX($H863:$J863)/($D863^0.727399687532279)*'Hintergrund Berechnung'!$I$3166)</f>
        <v>#DIV/0!</v>
      </c>
      <c r="R863" s="16" t="e">
        <f t="shared" si="40"/>
        <v>#DIV/0!</v>
      </c>
      <c r="S863" s="16" t="e">
        <f>ROUND(IF(C863&lt;16,$K863/($D863^0.515518364833551)*'Hintergrund Berechnung'!$K$3165,$K863/($D863^0.515518364833551)*'Hintergrund Berechnung'!$K$3166),0)</f>
        <v>#DIV/0!</v>
      </c>
      <c r="T863" s="16">
        <f>ROUND(IF(C863&lt;16,$L863*'Hintergrund Berechnung'!$L$3165,$L863*'Hintergrund Berechnung'!$L$3166),0)</f>
        <v>0</v>
      </c>
      <c r="U863" s="16">
        <f>ROUND(IF(C863&lt;16,IF(M863&gt;0,(25-$M863)*'Hintergrund Berechnung'!$M$3165,0),IF(M863&gt;0,(25-$M863)*'Hintergrund Berechnung'!$M$3166,0)),0)</f>
        <v>0</v>
      </c>
      <c r="V863" s="18" t="e">
        <f t="shared" si="41"/>
        <v>#DIV/0!</v>
      </c>
    </row>
    <row r="864" spans="15:22" x14ac:dyDescent="0.5">
      <c r="O864" s="16">
        <f t="shared" si="39"/>
        <v>0</v>
      </c>
      <c r="P864" s="16" t="e">
        <f>IF($C864&lt;16,MAX($E864:$G864)/($D864^0.727399687532279)*'Hintergrund Berechnung'!$I$3165,MAX($E864:$G864)/($D864^0.727399687532279)*'Hintergrund Berechnung'!$I$3166)</f>
        <v>#DIV/0!</v>
      </c>
      <c r="Q864" s="16" t="e">
        <f>IF($C864&lt;16,MAX($H864:$J864)/($D864^0.727399687532279)*'Hintergrund Berechnung'!$I$3165,MAX($H864:$J864)/($D864^0.727399687532279)*'Hintergrund Berechnung'!$I$3166)</f>
        <v>#DIV/0!</v>
      </c>
      <c r="R864" s="16" t="e">
        <f t="shared" si="40"/>
        <v>#DIV/0!</v>
      </c>
      <c r="S864" s="16" t="e">
        <f>ROUND(IF(C864&lt;16,$K864/($D864^0.515518364833551)*'Hintergrund Berechnung'!$K$3165,$K864/($D864^0.515518364833551)*'Hintergrund Berechnung'!$K$3166),0)</f>
        <v>#DIV/0!</v>
      </c>
      <c r="T864" s="16">
        <f>ROUND(IF(C864&lt;16,$L864*'Hintergrund Berechnung'!$L$3165,$L864*'Hintergrund Berechnung'!$L$3166),0)</f>
        <v>0</v>
      </c>
      <c r="U864" s="16">
        <f>ROUND(IF(C864&lt;16,IF(M864&gt;0,(25-$M864)*'Hintergrund Berechnung'!$M$3165,0),IF(M864&gt;0,(25-$M864)*'Hintergrund Berechnung'!$M$3166,0)),0)</f>
        <v>0</v>
      </c>
      <c r="V864" s="18" t="e">
        <f t="shared" si="41"/>
        <v>#DIV/0!</v>
      </c>
    </row>
    <row r="865" spans="15:22" x14ac:dyDescent="0.5">
      <c r="O865" s="16">
        <f t="shared" si="39"/>
        <v>0</v>
      </c>
      <c r="P865" s="16" t="e">
        <f>IF($C865&lt;16,MAX($E865:$G865)/($D865^0.727399687532279)*'Hintergrund Berechnung'!$I$3165,MAX($E865:$G865)/($D865^0.727399687532279)*'Hintergrund Berechnung'!$I$3166)</f>
        <v>#DIV/0!</v>
      </c>
      <c r="Q865" s="16" t="e">
        <f>IF($C865&lt;16,MAX($H865:$J865)/($D865^0.727399687532279)*'Hintergrund Berechnung'!$I$3165,MAX($H865:$J865)/($D865^0.727399687532279)*'Hintergrund Berechnung'!$I$3166)</f>
        <v>#DIV/0!</v>
      </c>
      <c r="R865" s="16" t="e">
        <f t="shared" si="40"/>
        <v>#DIV/0!</v>
      </c>
      <c r="S865" s="16" t="e">
        <f>ROUND(IF(C865&lt;16,$K865/($D865^0.515518364833551)*'Hintergrund Berechnung'!$K$3165,$K865/($D865^0.515518364833551)*'Hintergrund Berechnung'!$K$3166),0)</f>
        <v>#DIV/0!</v>
      </c>
      <c r="T865" s="16">
        <f>ROUND(IF(C865&lt;16,$L865*'Hintergrund Berechnung'!$L$3165,$L865*'Hintergrund Berechnung'!$L$3166),0)</f>
        <v>0</v>
      </c>
      <c r="U865" s="16">
        <f>ROUND(IF(C865&lt;16,IF(M865&gt;0,(25-$M865)*'Hintergrund Berechnung'!$M$3165,0),IF(M865&gt;0,(25-$M865)*'Hintergrund Berechnung'!$M$3166,0)),0)</f>
        <v>0</v>
      </c>
      <c r="V865" s="18" t="e">
        <f t="shared" si="41"/>
        <v>#DIV/0!</v>
      </c>
    </row>
    <row r="866" spans="15:22" x14ac:dyDescent="0.5">
      <c r="O866" s="16">
        <f t="shared" si="39"/>
        <v>0</v>
      </c>
      <c r="P866" s="16" t="e">
        <f>IF($C866&lt;16,MAX($E866:$G866)/($D866^0.727399687532279)*'Hintergrund Berechnung'!$I$3165,MAX($E866:$G866)/($D866^0.727399687532279)*'Hintergrund Berechnung'!$I$3166)</f>
        <v>#DIV/0!</v>
      </c>
      <c r="Q866" s="16" t="e">
        <f>IF($C866&lt;16,MAX($H866:$J866)/($D866^0.727399687532279)*'Hintergrund Berechnung'!$I$3165,MAX($H866:$J866)/($D866^0.727399687532279)*'Hintergrund Berechnung'!$I$3166)</f>
        <v>#DIV/0!</v>
      </c>
      <c r="R866" s="16" t="e">
        <f t="shared" si="40"/>
        <v>#DIV/0!</v>
      </c>
      <c r="S866" s="16" t="e">
        <f>ROUND(IF(C866&lt;16,$K866/($D866^0.515518364833551)*'Hintergrund Berechnung'!$K$3165,$K866/($D866^0.515518364833551)*'Hintergrund Berechnung'!$K$3166),0)</f>
        <v>#DIV/0!</v>
      </c>
      <c r="T866" s="16">
        <f>ROUND(IF(C866&lt;16,$L866*'Hintergrund Berechnung'!$L$3165,$L866*'Hintergrund Berechnung'!$L$3166),0)</f>
        <v>0</v>
      </c>
      <c r="U866" s="16">
        <f>ROUND(IF(C866&lt;16,IF(M866&gt;0,(25-$M866)*'Hintergrund Berechnung'!$M$3165,0),IF(M866&gt;0,(25-$M866)*'Hintergrund Berechnung'!$M$3166,0)),0)</f>
        <v>0</v>
      </c>
      <c r="V866" s="18" t="e">
        <f t="shared" si="41"/>
        <v>#DIV/0!</v>
      </c>
    </row>
    <row r="867" spans="15:22" x14ac:dyDescent="0.5">
      <c r="O867" s="16">
        <f t="shared" si="39"/>
        <v>0</v>
      </c>
      <c r="P867" s="16" t="e">
        <f>IF($C867&lt;16,MAX($E867:$G867)/($D867^0.727399687532279)*'Hintergrund Berechnung'!$I$3165,MAX($E867:$G867)/($D867^0.727399687532279)*'Hintergrund Berechnung'!$I$3166)</f>
        <v>#DIV/0!</v>
      </c>
      <c r="Q867" s="16" t="e">
        <f>IF($C867&lt;16,MAX($H867:$J867)/($D867^0.727399687532279)*'Hintergrund Berechnung'!$I$3165,MAX($H867:$J867)/($D867^0.727399687532279)*'Hintergrund Berechnung'!$I$3166)</f>
        <v>#DIV/0!</v>
      </c>
      <c r="R867" s="16" t="e">
        <f t="shared" si="40"/>
        <v>#DIV/0!</v>
      </c>
      <c r="S867" s="16" t="e">
        <f>ROUND(IF(C867&lt;16,$K867/($D867^0.515518364833551)*'Hintergrund Berechnung'!$K$3165,$K867/($D867^0.515518364833551)*'Hintergrund Berechnung'!$K$3166),0)</f>
        <v>#DIV/0!</v>
      </c>
      <c r="T867" s="16">
        <f>ROUND(IF(C867&lt;16,$L867*'Hintergrund Berechnung'!$L$3165,$L867*'Hintergrund Berechnung'!$L$3166),0)</f>
        <v>0</v>
      </c>
      <c r="U867" s="16">
        <f>ROUND(IF(C867&lt;16,IF(M867&gt;0,(25-$M867)*'Hintergrund Berechnung'!$M$3165,0),IF(M867&gt;0,(25-$M867)*'Hintergrund Berechnung'!$M$3166,0)),0)</f>
        <v>0</v>
      </c>
      <c r="V867" s="18" t="e">
        <f t="shared" si="41"/>
        <v>#DIV/0!</v>
      </c>
    </row>
    <row r="868" spans="15:22" x14ac:dyDescent="0.5">
      <c r="O868" s="16">
        <f t="shared" si="39"/>
        <v>0</v>
      </c>
      <c r="P868" s="16" t="e">
        <f>IF($C868&lt;16,MAX($E868:$G868)/($D868^0.727399687532279)*'Hintergrund Berechnung'!$I$3165,MAX($E868:$G868)/($D868^0.727399687532279)*'Hintergrund Berechnung'!$I$3166)</f>
        <v>#DIV/0!</v>
      </c>
      <c r="Q868" s="16" t="e">
        <f>IF($C868&lt;16,MAX($H868:$J868)/($D868^0.727399687532279)*'Hintergrund Berechnung'!$I$3165,MAX($H868:$J868)/($D868^0.727399687532279)*'Hintergrund Berechnung'!$I$3166)</f>
        <v>#DIV/0!</v>
      </c>
      <c r="R868" s="16" t="e">
        <f t="shared" si="40"/>
        <v>#DIV/0!</v>
      </c>
      <c r="S868" s="16" t="e">
        <f>ROUND(IF(C868&lt;16,$K868/($D868^0.515518364833551)*'Hintergrund Berechnung'!$K$3165,$K868/($D868^0.515518364833551)*'Hintergrund Berechnung'!$K$3166),0)</f>
        <v>#DIV/0!</v>
      </c>
      <c r="T868" s="16">
        <f>ROUND(IF(C868&lt;16,$L868*'Hintergrund Berechnung'!$L$3165,$L868*'Hintergrund Berechnung'!$L$3166),0)</f>
        <v>0</v>
      </c>
      <c r="U868" s="16">
        <f>ROUND(IF(C868&lt;16,IF(M868&gt;0,(25-$M868)*'Hintergrund Berechnung'!$M$3165,0),IF(M868&gt;0,(25-$M868)*'Hintergrund Berechnung'!$M$3166,0)),0)</f>
        <v>0</v>
      </c>
      <c r="V868" s="18" t="e">
        <f t="shared" si="41"/>
        <v>#DIV/0!</v>
      </c>
    </row>
    <row r="869" spans="15:22" x14ac:dyDescent="0.5">
      <c r="O869" s="16">
        <f t="shared" si="39"/>
        <v>0</v>
      </c>
      <c r="P869" s="16" t="e">
        <f>IF($C869&lt;16,MAX($E869:$G869)/($D869^0.727399687532279)*'Hintergrund Berechnung'!$I$3165,MAX($E869:$G869)/($D869^0.727399687532279)*'Hintergrund Berechnung'!$I$3166)</f>
        <v>#DIV/0!</v>
      </c>
      <c r="Q869" s="16" t="e">
        <f>IF($C869&lt;16,MAX($H869:$J869)/($D869^0.727399687532279)*'Hintergrund Berechnung'!$I$3165,MAX($H869:$J869)/($D869^0.727399687532279)*'Hintergrund Berechnung'!$I$3166)</f>
        <v>#DIV/0!</v>
      </c>
      <c r="R869" s="16" t="e">
        <f t="shared" si="40"/>
        <v>#DIV/0!</v>
      </c>
      <c r="S869" s="16" t="e">
        <f>ROUND(IF(C869&lt;16,$K869/($D869^0.515518364833551)*'Hintergrund Berechnung'!$K$3165,$K869/($D869^0.515518364833551)*'Hintergrund Berechnung'!$K$3166),0)</f>
        <v>#DIV/0!</v>
      </c>
      <c r="T869" s="16">
        <f>ROUND(IF(C869&lt;16,$L869*'Hintergrund Berechnung'!$L$3165,$L869*'Hintergrund Berechnung'!$L$3166),0)</f>
        <v>0</v>
      </c>
      <c r="U869" s="16">
        <f>ROUND(IF(C869&lt;16,IF(M869&gt;0,(25-$M869)*'Hintergrund Berechnung'!$M$3165,0),IF(M869&gt;0,(25-$M869)*'Hintergrund Berechnung'!$M$3166,0)),0)</f>
        <v>0</v>
      </c>
      <c r="V869" s="18" t="e">
        <f t="shared" si="41"/>
        <v>#DIV/0!</v>
      </c>
    </row>
    <row r="870" spans="15:22" x14ac:dyDescent="0.5">
      <c r="O870" s="16">
        <f t="shared" si="39"/>
        <v>0</v>
      </c>
      <c r="P870" s="16" t="e">
        <f>IF($C870&lt;16,MAX($E870:$G870)/($D870^0.727399687532279)*'Hintergrund Berechnung'!$I$3165,MAX($E870:$G870)/($D870^0.727399687532279)*'Hintergrund Berechnung'!$I$3166)</f>
        <v>#DIV/0!</v>
      </c>
      <c r="Q870" s="16" t="e">
        <f>IF($C870&lt;16,MAX($H870:$J870)/($D870^0.727399687532279)*'Hintergrund Berechnung'!$I$3165,MAX($H870:$J870)/($D870^0.727399687532279)*'Hintergrund Berechnung'!$I$3166)</f>
        <v>#DIV/0!</v>
      </c>
      <c r="R870" s="16" t="e">
        <f t="shared" si="40"/>
        <v>#DIV/0!</v>
      </c>
      <c r="S870" s="16" t="e">
        <f>ROUND(IF(C870&lt;16,$K870/($D870^0.515518364833551)*'Hintergrund Berechnung'!$K$3165,$K870/($D870^0.515518364833551)*'Hintergrund Berechnung'!$K$3166),0)</f>
        <v>#DIV/0!</v>
      </c>
      <c r="T870" s="16">
        <f>ROUND(IF(C870&lt;16,$L870*'Hintergrund Berechnung'!$L$3165,$L870*'Hintergrund Berechnung'!$L$3166),0)</f>
        <v>0</v>
      </c>
      <c r="U870" s="16">
        <f>ROUND(IF(C870&lt;16,IF(M870&gt;0,(25-$M870)*'Hintergrund Berechnung'!$M$3165,0),IF(M870&gt;0,(25-$M870)*'Hintergrund Berechnung'!$M$3166,0)),0)</f>
        <v>0</v>
      </c>
      <c r="V870" s="18" t="e">
        <f t="shared" si="41"/>
        <v>#DIV/0!</v>
      </c>
    </row>
    <row r="871" spans="15:22" x14ac:dyDescent="0.5">
      <c r="O871" s="16">
        <f t="shared" si="39"/>
        <v>0</v>
      </c>
      <c r="P871" s="16" t="e">
        <f>IF($C871&lt;16,MAX($E871:$G871)/($D871^0.727399687532279)*'Hintergrund Berechnung'!$I$3165,MAX($E871:$G871)/($D871^0.727399687532279)*'Hintergrund Berechnung'!$I$3166)</f>
        <v>#DIV/0!</v>
      </c>
      <c r="Q871" s="16" t="e">
        <f>IF($C871&lt;16,MAX($H871:$J871)/($D871^0.727399687532279)*'Hintergrund Berechnung'!$I$3165,MAX($H871:$J871)/($D871^0.727399687532279)*'Hintergrund Berechnung'!$I$3166)</f>
        <v>#DIV/0!</v>
      </c>
      <c r="R871" s="16" t="e">
        <f t="shared" si="40"/>
        <v>#DIV/0!</v>
      </c>
      <c r="S871" s="16" t="e">
        <f>ROUND(IF(C871&lt;16,$K871/($D871^0.515518364833551)*'Hintergrund Berechnung'!$K$3165,$K871/($D871^0.515518364833551)*'Hintergrund Berechnung'!$K$3166),0)</f>
        <v>#DIV/0!</v>
      </c>
      <c r="T871" s="16">
        <f>ROUND(IF(C871&lt;16,$L871*'Hintergrund Berechnung'!$L$3165,$L871*'Hintergrund Berechnung'!$L$3166),0)</f>
        <v>0</v>
      </c>
      <c r="U871" s="16">
        <f>ROUND(IF(C871&lt;16,IF(M871&gt;0,(25-$M871)*'Hintergrund Berechnung'!$M$3165,0),IF(M871&gt;0,(25-$M871)*'Hintergrund Berechnung'!$M$3166,0)),0)</f>
        <v>0</v>
      </c>
      <c r="V871" s="18" t="e">
        <f t="shared" si="41"/>
        <v>#DIV/0!</v>
      </c>
    </row>
    <row r="872" spans="15:22" x14ac:dyDescent="0.5">
      <c r="O872" s="16">
        <f t="shared" si="39"/>
        <v>0</v>
      </c>
      <c r="P872" s="16" t="e">
        <f>IF($C872&lt;16,MAX($E872:$G872)/($D872^0.727399687532279)*'Hintergrund Berechnung'!$I$3165,MAX($E872:$G872)/($D872^0.727399687532279)*'Hintergrund Berechnung'!$I$3166)</f>
        <v>#DIV/0!</v>
      </c>
      <c r="Q872" s="16" t="e">
        <f>IF($C872&lt;16,MAX($H872:$J872)/($D872^0.727399687532279)*'Hintergrund Berechnung'!$I$3165,MAX($H872:$J872)/($D872^0.727399687532279)*'Hintergrund Berechnung'!$I$3166)</f>
        <v>#DIV/0!</v>
      </c>
      <c r="R872" s="16" t="e">
        <f t="shared" si="40"/>
        <v>#DIV/0!</v>
      </c>
      <c r="S872" s="16" t="e">
        <f>ROUND(IF(C872&lt;16,$K872/($D872^0.515518364833551)*'Hintergrund Berechnung'!$K$3165,$K872/($D872^0.515518364833551)*'Hintergrund Berechnung'!$K$3166),0)</f>
        <v>#DIV/0!</v>
      </c>
      <c r="T872" s="16">
        <f>ROUND(IF(C872&lt;16,$L872*'Hintergrund Berechnung'!$L$3165,$L872*'Hintergrund Berechnung'!$L$3166),0)</f>
        <v>0</v>
      </c>
      <c r="U872" s="16">
        <f>ROUND(IF(C872&lt;16,IF(M872&gt;0,(25-$M872)*'Hintergrund Berechnung'!$M$3165,0),IF(M872&gt;0,(25-$M872)*'Hintergrund Berechnung'!$M$3166,0)),0)</f>
        <v>0</v>
      </c>
      <c r="V872" s="18" t="e">
        <f t="shared" si="41"/>
        <v>#DIV/0!</v>
      </c>
    </row>
    <row r="873" spans="15:22" x14ac:dyDescent="0.5">
      <c r="O873" s="16">
        <f t="shared" si="39"/>
        <v>0</v>
      </c>
      <c r="P873" s="16" t="e">
        <f>IF($C873&lt;16,MAX($E873:$G873)/($D873^0.727399687532279)*'Hintergrund Berechnung'!$I$3165,MAX($E873:$G873)/($D873^0.727399687532279)*'Hintergrund Berechnung'!$I$3166)</f>
        <v>#DIV/0!</v>
      </c>
      <c r="Q873" s="16" t="e">
        <f>IF($C873&lt;16,MAX($H873:$J873)/($D873^0.727399687532279)*'Hintergrund Berechnung'!$I$3165,MAX($H873:$J873)/($D873^0.727399687532279)*'Hintergrund Berechnung'!$I$3166)</f>
        <v>#DIV/0!</v>
      </c>
      <c r="R873" s="16" t="e">
        <f t="shared" si="40"/>
        <v>#DIV/0!</v>
      </c>
      <c r="S873" s="16" t="e">
        <f>ROUND(IF(C873&lt;16,$K873/($D873^0.515518364833551)*'Hintergrund Berechnung'!$K$3165,$K873/($D873^0.515518364833551)*'Hintergrund Berechnung'!$K$3166),0)</f>
        <v>#DIV/0!</v>
      </c>
      <c r="T873" s="16">
        <f>ROUND(IF(C873&lt;16,$L873*'Hintergrund Berechnung'!$L$3165,$L873*'Hintergrund Berechnung'!$L$3166),0)</f>
        <v>0</v>
      </c>
      <c r="U873" s="16">
        <f>ROUND(IF(C873&lt;16,IF(M873&gt;0,(25-$M873)*'Hintergrund Berechnung'!$M$3165,0),IF(M873&gt;0,(25-$M873)*'Hintergrund Berechnung'!$M$3166,0)),0)</f>
        <v>0</v>
      </c>
      <c r="V873" s="18" t="e">
        <f t="shared" si="41"/>
        <v>#DIV/0!</v>
      </c>
    </row>
    <row r="874" spans="15:22" x14ac:dyDescent="0.5">
      <c r="O874" s="16">
        <f t="shared" si="39"/>
        <v>0</v>
      </c>
      <c r="P874" s="16" t="e">
        <f>IF($C874&lt;16,MAX($E874:$G874)/($D874^0.727399687532279)*'Hintergrund Berechnung'!$I$3165,MAX($E874:$G874)/($D874^0.727399687532279)*'Hintergrund Berechnung'!$I$3166)</f>
        <v>#DIV/0!</v>
      </c>
      <c r="Q874" s="16" t="e">
        <f>IF($C874&lt;16,MAX($H874:$J874)/($D874^0.727399687532279)*'Hintergrund Berechnung'!$I$3165,MAX($H874:$J874)/($D874^0.727399687532279)*'Hintergrund Berechnung'!$I$3166)</f>
        <v>#DIV/0!</v>
      </c>
      <c r="R874" s="16" t="e">
        <f t="shared" si="40"/>
        <v>#DIV/0!</v>
      </c>
      <c r="S874" s="16" t="e">
        <f>ROUND(IF(C874&lt;16,$K874/($D874^0.515518364833551)*'Hintergrund Berechnung'!$K$3165,$K874/($D874^0.515518364833551)*'Hintergrund Berechnung'!$K$3166),0)</f>
        <v>#DIV/0!</v>
      </c>
      <c r="T874" s="16">
        <f>ROUND(IF(C874&lt;16,$L874*'Hintergrund Berechnung'!$L$3165,$L874*'Hintergrund Berechnung'!$L$3166),0)</f>
        <v>0</v>
      </c>
      <c r="U874" s="16">
        <f>ROUND(IF(C874&lt;16,IF(M874&gt;0,(25-$M874)*'Hintergrund Berechnung'!$M$3165,0),IF(M874&gt;0,(25-$M874)*'Hintergrund Berechnung'!$M$3166,0)),0)</f>
        <v>0</v>
      </c>
      <c r="V874" s="18" t="e">
        <f t="shared" si="41"/>
        <v>#DIV/0!</v>
      </c>
    </row>
    <row r="875" spans="15:22" x14ac:dyDescent="0.5">
      <c r="O875" s="16">
        <f t="shared" si="39"/>
        <v>0</v>
      </c>
      <c r="P875" s="16" t="e">
        <f>IF($C875&lt;16,MAX($E875:$G875)/($D875^0.727399687532279)*'Hintergrund Berechnung'!$I$3165,MAX($E875:$G875)/($D875^0.727399687532279)*'Hintergrund Berechnung'!$I$3166)</f>
        <v>#DIV/0!</v>
      </c>
      <c r="Q875" s="16" t="e">
        <f>IF($C875&lt;16,MAX($H875:$J875)/($D875^0.727399687532279)*'Hintergrund Berechnung'!$I$3165,MAX($H875:$J875)/($D875^0.727399687532279)*'Hintergrund Berechnung'!$I$3166)</f>
        <v>#DIV/0!</v>
      </c>
      <c r="R875" s="16" t="e">
        <f t="shared" si="40"/>
        <v>#DIV/0!</v>
      </c>
      <c r="S875" s="16" t="e">
        <f>ROUND(IF(C875&lt;16,$K875/($D875^0.515518364833551)*'Hintergrund Berechnung'!$K$3165,$K875/($D875^0.515518364833551)*'Hintergrund Berechnung'!$K$3166),0)</f>
        <v>#DIV/0!</v>
      </c>
      <c r="T875" s="16">
        <f>ROUND(IF(C875&lt;16,$L875*'Hintergrund Berechnung'!$L$3165,$L875*'Hintergrund Berechnung'!$L$3166),0)</f>
        <v>0</v>
      </c>
      <c r="U875" s="16">
        <f>ROUND(IF(C875&lt;16,IF(M875&gt;0,(25-$M875)*'Hintergrund Berechnung'!$M$3165,0),IF(M875&gt;0,(25-$M875)*'Hintergrund Berechnung'!$M$3166,0)),0)</f>
        <v>0</v>
      </c>
      <c r="V875" s="18" t="e">
        <f t="shared" si="41"/>
        <v>#DIV/0!</v>
      </c>
    </row>
    <row r="876" spans="15:22" x14ac:dyDescent="0.5">
      <c r="O876" s="16">
        <f t="shared" si="39"/>
        <v>0</v>
      </c>
      <c r="P876" s="16" t="e">
        <f>IF($C876&lt;16,MAX($E876:$G876)/($D876^0.727399687532279)*'Hintergrund Berechnung'!$I$3165,MAX($E876:$G876)/($D876^0.727399687532279)*'Hintergrund Berechnung'!$I$3166)</f>
        <v>#DIV/0!</v>
      </c>
      <c r="Q876" s="16" t="e">
        <f>IF($C876&lt;16,MAX($H876:$J876)/($D876^0.727399687532279)*'Hintergrund Berechnung'!$I$3165,MAX($H876:$J876)/($D876^0.727399687532279)*'Hintergrund Berechnung'!$I$3166)</f>
        <v>#DIV/0!</v>
      </c>
      <c r="R876" s="16" t="e">
        <f t="shared" si="40"/>
        <v>#DIV/0!</v>
      </c>
      <c r="S876" s="16" t="e">
        <f>ROUND(IF(C876&lt;16,$K876/($D876^0.515518364833551)*'Hintergrund Berechnung'!$K$3165,$K876/($D876^0.515518364833551)*'Hintergrund Berechnung'!$K$3166),0)</f>
        <v>#DIV/0!</v>
      </c>
      <c r="T876" s="16">
        <f>ROUND(IF(C876&lt;16,$L876*'Hintergrund Berechnung'!$L$3165,$L876*'Hintergrund Berechnung'!$L$3166),0)</f>
        <v>0</v>
      </c>
      <c r="U876" s="16">
        <f>ROUND(IF(C876&lt;16,IF(M876&gt;0,(25-$M876)*'Hintergrund Berechnung'!$M$3165,0),IF(M876&gt;0,(25-$M876)*'Hintergrund Berechnung'!$M$3166,0)),0)</f>
        <v>0</v>
      </c>
      <c r="V876" s="18" t="e">
        <f t="shared" si="41"/>
        <v>#DIV/0!</v>
      </c>
    </row>
    <row r="877" spans="15:22" x14ac:dyDescent="0.5">
      <c r="O877" s="16">
        <f t="shared" si="39"/>
        <v>0</v>
      </c>
      <c r="P877" s="16" t="e">
        <f>IF($C877&lt;16,MAX($E877:$G877)/($D877^0.727399687532279)*'Hintergrund Berechnung'!$I$3165,MAX($E877:$G877)/($D877^0.727399687532279)*'Hintergrund Berechnung'!$I$3166)</f>
        <v>#DIV/0!</v>
      </c>
      <c r="Q877" s="16" t="e">
        <f>IF($C877&lt;16,MAX($H877:$J877)/($D877^0.727399687532279)*'Hintergrund Berechnung'!$I$3165,MAX($H877:$J877)/($D877^0.727399687532279)*'Hintergrund Berechnung'!$I$3166)</f>
        <v>#DIV/0!</v>
      </c>
      <c r="R877" s="16" t="e">
        <f t="shared" si="40"/>
        <v>#DIV/0!</v>
      </c>
      <c r="S877" s="16" t="e">
        <f>ROUND(IF(C877&lt;16,$K877/($D877^0.515518364833551)*'Hintergrund Berechnung'!$K$3165,$K877/($D877^0.515518364833551)*'Hintergrund Berechnung'!$K$3166),0)</f>
        <v>#DIV/0!</v>
      </c>
      <c r="T877" s="16">
        <f>ROUND(IF(C877&lt;16,$L877*'Hintergrund Berechnung'!$L$3165,$L877*'Hintergrund Berechnung'!$L$3166),0)</f>
        <v>0</v>
      </c>
      <c r="U877" s="16">
        <f>ROUND(IF(C877&lt;16,IF(M877&gt;0,(25-$M877)*'Hintergrund Berechnung'!$M$3165,0),IF(M877&gt;0,(25-$M877)*'Hintergrund Berechnung'!$M$3166,0)),0)</f>
        <v>0</v>
      </c>
      <c r="V877" s="18" t="e">
        <f t="shared" si="41"/>
        <v>#DIV/0!</v>
      </c>
    </row>
    <row r="878" spans="15:22" x14ac:dyDescent="0.5">
      <c r="O878" s="16">
        <f t="shared" si="39"/>
        <v>0</v>
      </c>
      <c r="P878" s="16" t="e">
        <f>IF($C878&lt;16,MAX($E878:$G878)/($D878^0.727399687532279)*'Hintergrund Berechnung'!$I$3165,MAX($E878:$G878)/($D878^0.727399687532279)*'Hintergrund Berechnung'!$I$3166)</f>
        <v>#DIV/0!</v>
      </c>
      <c r="Q878" s="16" t="e">
        <f>IF($C878&lt;16,MAX($H878:$J878)/($D878^0.727399687532279)*'Hintergrund Berechnung'!$I$3165,MAX($H878:$J878)/($D878^0.727399687532279)*'Hintergrund Berechnung'!$I$3166)</f>
        <v>#DIV/0!</v>
      </c>
      <c r="R878" s="16" t="e">
        <f t="shared" si="40"/>
        <v>#DIV/0!</v>
      </c>
      <c r="S878" s="16" t="e">
        <f>ROUND(IF(C878&lt;16,$K878/($D878^0.515518364833551)*'Hintergrund Berechnung'!$K$3165,$K878/($D878^0.515518364833551)*'Hintergrund Berechnung'!$K$3166),0)</f>
        <v>#DIV/0!</v>
      </c>
      <c r="T878" s="16">
        <f>ROUND(IF(C878&lt;16,$L878*'Hintergrund Berechnung'!$L$3165,$L878*'Hintergrund Berechnung'!$L$3166),0)</f>
        <v>0</v>
      </c>
      <c r="U878" s="16">
        <f>ROUND(IF(C878&lt;16,IF(M878&gt;0,(25-$M878)*'Hintergrund Berechnung'!$M$3165,0),IF(M878&gt;0,(25-$M878)*'Hintergrund Berechnung'!$M$3166,0)),0)</f>
        <v>0</v>
      </c>
      <c r="V878" s="18" t="e">
        <f t="shared" si="41"/>
        <v>#DIV/0!</v>
      </c>
    </row>
    <row r="879" spans="15:22" x14ac:dyDescent="0.5">
      <c r="O879" s="16">
        <f t="shared" si="39"/>
        <v>0</v>
      </c>
      <c r="P879" s="16" t="e">
        <f>IF($C879&lt;16,MAX($E879:$G879)/($D879^0.727399687532279)*'Hintergrund Berechnung'!$I$3165,MAX($E879:$G879)/($D879^0.727399687532279)*'Hintergrund Berechnung'!$I$3166)</f>
        <v>#DIV/0!</v>
      </c>
      <c r="Q879" s="16" t="e">
        <f>IF($C879&lt;16,MAX($H879:$J879)/($D879^0.727399687532279)*'Hintergrund Berechnung'!$I$3165,MAX($H879:$J879)/($D879^0.727399687532279)*'Hintergrund Berechnung'!$I$3166)</f>
        <v>#DIV/0!</v>
      </c>
      <c r="R879" s="16" t="e">
        <f t="shared" si="40"/>
        <v>#DIV/0!</v>
      </c>
      <c r="S879" s="16" t="e">
        <f>ROUND(IF(C879&lt;16,$K879/($D879^0.515518364833551)*'Hintergrund Berechnung'!$K$3165,$K879/($D879^0.515518364833551)*'Hintergrund Berechnung'!$K$3166),0)</f>
        <v>#DIV/0!</v>
      </c>
      <c r="T879" s="16">
        <f>ROUND(IF(C879&lt;16,$L879*'Hintergrund Berechnung'!$L$3165,$L879*'Hintergrund Berechnung'!$L$3166),0)</f>
        <v>0</v>
      </c>
      <c r="U879" s="16">
        <f>ROUND(IF(C879&lt;16,IF(M879&gt;0,(25-$M879)*'Hintergrund Berechnung'!$M$3165,0),IF(M879&gt;0,(25-$M879)*'Hintergrund Berechnung'!$M$3166,0)),0)</f>
        <v>0</v>
      </c>
      <c r="V879" s="18" t="e">
        <f t="shared" si="41"/>
        <v>#DIV/0!</v>
      </c>
    </row>
    <row r="880" spans="15:22" x14ac:dyDescent="0.5">
      <c r="O880" s="16">
        <f t="shared" si="39"/>
        <v>0</v>
      </c>
      <c r="P880" s="16" t="e">
        <f>IF($C880&lt;16,MAX($E880:$G880)/($D880^0.727399687532279)*'Hintergrund Berechnung'!$I$3165,MAX($E880:$G880)/($D880^0.727399687532279)*'Hintergrund Berechnung'!$I$3166)</f>
        <v>#DIV/0!</v>
      </c>
      <c r="Q880" s="16" t="e">
        <f>IF($C880&lt;16,MAX($H880:$J880)/($D880^0.727399687532279)*'Hintergrund Berechnung'!$I$3165,MAX($H880:$J880)/($D880^0.727399687532279)*'Hintergrund Berechnung'!$I$3166)</f>
        <v>#DIV/0!</v>
      </c>
      <c r="R880" s="16" t="e">
        <f t="shared" si="40"/>
        <v>#DIV/0!</v>
      </c>
      <c r="S880" s="16" t="e">
        <f>ROUND(IF(C880&lt;16,$K880/($D880^0.515518364833551)*'Hintergrund Berechnung'!$K$3165,$K880/($D880^0.515518364833551)*'Hintergrund Berechnung'!$K$3166),0)</f>
        <v>#DIV/0!</v>
      </c>
      <c r="T880" s="16">
        <f>ROUND(IF(C880&lt;16,$L880*'Hintergrund Berechnung'!$L$3165,$L880*'Hintergrund Berechnung'!$L$3166),0)</f>
        <v>0</v>
      </c>
      <c r="U880" s="16">
        <f>ROUND(IF(C880&lt;16,IF(M880&gt;0,(25-$M880)*'Hintergrund Berechnung'!$M$3165,0),IF(M880&gt;0,(25-$M880)*'Hintergrund Berechnung'!$M$3166,0)),0)</f>
        <v>0</v>
      </c>
      <c r="V880" s="18" t="e">
        <f t="shared" si="41"/>
        <v>#DIV/0!</v>
      </c>
    </row>
    <row r="881" spans="15:22" x14ac:dyDescent="0.5">
      <c r="O881" s="16">
        <f t="shared" si="39"/>
        <v>0</v>
      </c>
      <c r="P881" s="16" t="e">
        <f>IF($C881&lt;16,MAX($E881:$G881)/($D881^0.727399687532279)*'Hintergrund Berechnung'!$I$3165,MAX($E881:$G881)/($D881^0.727399687532279)*'Hintergrund Berechnung'!$I$3166)</f>
        <v>#DIV/0!</v>
      </c>
      <c r="Q881" s="16" t="e">
        <f>IF($C881&lt;16,MAX($H881:$J881)/($D881^0.727399687532279)*'Hintergrund Berechnung'!$I$3165,MAX($H881:$J881)/($D881^0.727399687532279)*'Hintergrund Berechnung'!$I$3166)</f>
        <v>#DIV/0!</v>
      </c>
      <c r="R881" s="16" t="e">
        <f t="shared" si="40"/>
        <v>#DIV/0!</v>
      </c>
      <c r="S881" s="16" t="e">
        <f>ROUND(IF(C881&lt;16,$K881/($D881^0.515518364833551)*'Hintergrund Berechnung'!$K$3165,$K881/($D881^0.515518364833551)*'Hintergrund Berechnung'!$K$3166),0)</f>
        <v>#DIV/0!</v>
      </c>
      <c r="T881" s="16">
        <f>ROUND(IF(C881&lt;16,$L881*'Hintergrund Berechnung'!$L$3165,$L881*'Hintergrund Berechnung'!$L$3166),0)</f>
        <v>0</v>
      </c>
      <c r="U881" s="16">
        <f>ROUND(IF(C881&lt;16,IF(M881&gt;0,(25-$M881)*'Hintergrund Berechnung'!$M$3165,0),IF(M881&gt;0,(25-$M881)*'Hintergrund Berechnung'!$M$3166,0)),0)</f>
        <v>0</v>
      </c>
      <c r="V881" s="18" t="e">
        <f t="shared" si="41"/>
        <v>#DIV/0!</v>
      </c>
    </row>
    <row r="882" spans="15:22" x14ac:dyDescent="0.5">
      <c r="O882" s="16">
        <f t="shared" si="39"/>
        <v>0</v>
      </c>
      <c r="P882" s="16" t="e">
        <f>IF($C882&lt;16,MAX($E882:$G882)/($D882^0.727399687532279)*'Hintergrund Berechnung'!$I$3165,MAX($E882:$G882)/($D882^0.727399687532279)*'Hintergrund Berechnung'!$I$3166)</f>
        <v>#DIV/0!</v>
      </c>
      <c r="Q882" s="16" t="e">
        <f>IF($C882&lt;16,MAX($H882:$J882)/($D882^0.727399687532279)*'Hintergrund Berechnung'!$I$3165,MAX($H882:$J882)/($D882^0.727399687532279)*'Hintergrund Berechnung'!$I$3166)</f>
        <v>#DIV/0!</v>
      </c>
      <c r="R882" s="16" t="e">
        <f t="shared" si="40"/>
        <v>#DIV/0!</v>
      </c>
      <c r="S882" s="16" t="e">
        <f>ROUND(IF(C882&lt;16,$K882/($D882^0.515518364833551)*'Hintergrund Berechnung'!$K$3165,$K882/($D882^0.515518364833551)*'Hintergrund Berechnung'!$K$3166),0)</f>
        <v>#DIV/0!</v>
      </c>
      <c r="T882" s="16">
        <f>ROUND(IF(C882&lt;16,$L882*'Hintergrund Berechnung'!$L$3165,$L882*'Hintergrund Berechnung'!$L$3166),0)</f>
        <v>0</v>
      </c>
      <c r="U882" s="16">
        <f>ROUND(IF(C882&lt;16,IF(M882&gt;0,(25-$M882)*'Hintergrund Berechnung'!$M$3165,0),IF(M882&gt;0,(25-$M882)*'Hintergrund Berechnung'!$M$3166,0)),0)</f>
        <v>0</v>
      </c>
      <c r="V882" s="18" t="e">
        <f t="shared" si="41"/>
        <v>#DIV/0!</v>
      </c>
    </row>
    <row r="883" spans="15:22" x14ac:dyDescent="0.5">
      <c r="O883" s="16">
        <f t="shared" si="39"/>
        <v>0</v>
      </c>
      <c r="P883" s="16" t="e">
        <f>IF($C883&lt;16,MAX($E883:$G883)/($D883^0.727399687532279)*'Hintergrund Berechnung'!$I$3165,MAX($E883:$G883)/($D883^0.727399687532279)*'Hintergrund Berechnung'!$I$3166)</f>
        <v>#DIV/0!</v>
      </c>
      <c r="Q883" s="16" t="e">
        <f>IF($C883&lt;16,MAX($H883:$J883)/($D883^0.727399687532279)*'Hintergrund Berechnung'!$I$3165,MAX($H883:$J883)/($D883^0.727399687532279)*'Hintergrund Berechnung'!$I$3166)</f>
        <v>#DIV/0!</v>
      </c>
      <c r="R883" s="16" t="e">
        <f t="shared" si="40"/>
        <v>#DIV/0!</v>
      </c>
      <c r="S883" s="16" t="e">
        <f>ROUND(IF(C883&lt;16,$K883/($D883^0.515518364833551)*'Hintergrund Berechnung'!$K$3165,$K883/($D883^0.515518364833551)*'Hintergrund Berechnung'!$K$3166),0)</f>
        <v>#DIV/0!</v>
      </c>
      <c r="T883" s="16">
        <f>ROUND(IF(C883&lt;16,$L883*'Hintergrund Berechnung'!$L$3165,$L883*'Hintergrund Berechnung'!$L$3166),0)</f>
        <v>0</v>
      </c>
      <c r="U883" s="16">
        <f>ROUND(IF(C883&lt;16,IF(M883&gt;0,(25-$M883)*'Hintergrund Berechnung'!$M$3165,0),IF(M883&gt;0,(25-$M883)*'Hintergrund Berechnung'!$M$3166,0)),0)</f>
        <v>0</v>
      </c>
      <c r="V883" s="18" t="e">
        <f t="shared" si="41"/>
        <v>#DIV/0!</v>
      </c>
    </row>
    <row r="884" spans="15:22" x14ac:dyDescent="0.5">
      <c r="O884" s="16">
        <f t="shared" si="39"/>
        <v>0</v>
      </c>
      <c r="P884" s="16" t="e">
        <f>IF($C884&lt;16,MAX($E884:$G884)/($D884^0.727399687532279)*'Hintergrund Berechnung'!$I$3165,MAX($E884:$G884)/($D884^0.727399687532279)*'Hintergrund Berechnung'!$I$3166)</f>
        <v>#DIV/0!</v>
      </c>
      <c r="Q884" s="16" t="e">
        <f>IF($C884&lt;16,MAX($H884:$J884)/($D884^0.727399687532279)*'Hintergrund Berechnung'!$I$3165,MAX($H884:$J884)/($D884^0.727399687532279)*'Hintergrund Berechnung'!$I$3166)</f>
        <v>#DIV/0!</v>
      </c>
      <c r="R884" s="16" t="e">
        <f t="shared" si="40"/>
        <v>#DIV/0!</v>
      </c>
      <c r="S884" s="16" t="e">
        <f>ROUND(IF(C884&lt;16,$K884/($D884^0.515518364833551)*'Hintergrund Berechnung'!$K$3165,$K884/($D884^0.515518364833551)*'Hintergrund Berechnung'!$K$3166),0)</f>
        <v>#DIV/0!</v>
      </c>
      <c r="T884" s="16">
        <f>ROUND(IF(C884&lt;16,$L884*'Hintergrund Berechnung'!$L$3165,$L884*'Hintergrund Berechnung'!$L$3166),0)</f>
        <v>0</v>
      </c>
      <c r="U884" s="16">
        <f>ROUND(IF(C884&lt;16,IF(M884&gt;0,(25-$M884)*'Hintergrund Berechnung'!$M$3165,0),IF(M884&gt;0,(25-$M884)*'Hintergrund Berechnung'!$M$3166,0)),0)</f>
        <v>0</v>
      </c>
      <c r="V884" s="18" t="e">
        <f t="shared" si="41"/>
        <v>#DIV/0!</v>
      </c>
    </row>
    <row r="885" spans="15:22" x14ac:dyDescent="0.5">
      <c r="O885" s="16">
        <f t="shared" si="39"/>
        <v>0</v>
      </c>
      <c r="P885" s="16" t="e">
        <f>IF($C885&lt;16,MAX($E885:$G885)/($D885^0.727399687532279)*'Hintergrund Berechnung'!$I$3165,MAX($E885:$G885)/($D885^0.727399687532279)*'Hintergrund Berechnung'!$I$3166)</f>
        <v>#DIV/0!</v>
      </c>
      <c r="Q885" s="16" t="e">
        <f>IF($C885&lt;16,MAX($H885:$J885)/($D885^0.727399687532279)*'Hintergrund Berechnung'!$I$3165,MAX($H885:$J885)/($D885^0.727399687532279)*'Hintergrund Berechnung'!$I$3166)</f>
        <v>#DIV/0!</v>
      </c>
      <c r="R885" s="16" t="e">
        <f t="shared" si="40"/>
        <v>#DIV/0!</v>
      </c>
      <c r="S885" s="16" t="e">
        <f>ROUND(IF(C885&lt;16,$K885/($D885^0.515518364833551)*'Hintergrund Berechnung'!$K$3165,$K885/($D885^0.515518364833551)*'Hintergrund Berechnung'!$K$3166),0)</f>
        <v>#DIV/0!</v>
      </c>
      <c r="T885" s="16">
        <f>ROUND(IF(C885&lt;16,$L885*'Hintergrund Berechnung'!$L$3165,$L885*'Hintergrund Berechnung'!$L$3166),0)</f>
        <v>0</v>
      </c>
      <c r="U885" s="16">
        <f>ROUND(IF(C885&lt;16,IF(M885&gt;0,(25-$M885)*'Hintergrund Berechnung'!$M$3165,0),IF(M885&gt;0,(25-$M885)*'Hintergrund Berechnung'!$M$3166,0)),0)</f>
        <v>0</v>
      </c>
      <c r="V885" s="18" t="e">
        <f t="shared" si="41"/>
        <v>#DIV/0!</v>
      </c>
    </row>
    <row r="886" spans="15:22" x14ac:dyDescent="0.5">
      <c r="O886" s="16">
        <f t="shared" si="39"/>
        <v>0</v>
      </c>
      <c r="P886" s="16" t="e">
        <f>IF($C886&lt;16,MAX($E886:$G886)/($D886^0.727399687532279)*'Hintergrund Berechnung'!$I$3165,MAX($E886:$G886)/($D886^0.727399687532279)*'Hintergrund Berechnung'!$I$3166)</f>
        <v>#DIV/0!</v>
      </c>
      <c r="Q886" s="16" t="e">
        <f>IF($C886&lt;16,MAX($H886:$J886)/($D886^0.727399687532279)*'Hintergrund Berechnung'!$I$3165,MAX($H886:$J886)/($D886^0.727399687532279)*'Hintergrund Berechnung'!$I$3166)</f>
        <v>#DIV/0!</v>
      </c>
      <c r="R886" s="16" t="e">
        <f t="shared" si="40"/>
        <v>#DIV/0!</v>
      </c>
      <c r="S886" s="16" t="e">
        <f>ROUND(IF(C886&lt;16,$K886/($D886^0.515518364833551)*'Hintergrund Berechnung'!$K$3165,$K886/($D886^0.515518364833551)*'Hintergrund Berechnung'!$K$3166),0)</f>
        <v>#DIV/0!</v>
      </c>
      <c r="T886" s="16">
        <f>ROUND(IF(C886&lt;16,$L886*'Hintergrund Berechnung'!$L$3165,$L886*'Hintergrund Berechnung'!$L$3166),0)</f>
        <v>0</v>
      </c>
      <c r="U886" s="16">
        <f>ROUND(IF(C886&lt;16,IF(M886&gt;0,(25-$M886)*'Hintergrund Berechnung'!$M$3165,0),IF(M886&gt;0,(25-$M886)*'Hintergrund Berechnung'!$M$3166,0)),0)</f>
        <v>0</v>
      </c>
      <c r="V886" s="18" t="e">
        <f t="shared" si="41"/>
        <v>#DIV/0!</v>
      </c>
    </row>
    <row r="887" spans="15:22" x14ac:dyDescent="0.5">
      <c r="O887" s="16">
        <f t="shared" si="39"/>
        <v>0</v>
      </c>
      <c r="P887" s="16" t="e">
        <f>IF($C887&lt;16,MAX($E887:$G887)/($D887^0.727399687532279)*'Hintergrund Berechnung'!$I$3165,MAX($E887:$G887)/($D887^0.727399687532279)*'Hintergrund Berechnung'!$I$3166)</f>
        <v>#DIV/0!</v>
      </c>
      <c r="Q887" s="16" t="e">
        <f>IF($C887&lt;16,MAX($H887:$J887)/($D887^0.727399687532279)*'Hintergrund Berechnung'!$I$3165,MAX($H887:$J887)/($D887^0.727399687532279)*'Hintergrund Berechnung'!$I$3166)</f>
        <v>#DIV/0!</v>
      </c>
      <c r="R887" s="16" t="e">
        <f t="shared" si="40"/>
        <v>#DIV/0!</v>
      </c>
      <c r="S887" s="16" t="e">
        <f>ROUND(IF(C887&lt;16,$K887/($D887^0.515518364833551)*'Hintergrund Berechnung'!$K$3165,$K887/($D887^0.515518364833551)*'Hintergrund Berechnung'!$K$3166),0)</f>
        <v>#DIV/0!</v>
      </c>
      <c r="T887" s="16">
        <f>ROUND(IF(C887&lt;16,$L887*'Hintergrund Berechnung'!$L$3165,$L887*'Hintergrund Berechnung'!$L$3166),0)</f>
        <v>0</v>
      </c>
      <c r="U887" s="16">
        <f>ROUND(IF(C887&lt;16,IF(M887&gt;0,(25-$M887)*'Hintergrund Berechnung'!$M$3165,0),IF(M887&gt;0,(25-$M887)*'Hintergrund Berechnung'!$M$3166,0)),0)</f>
        <v>0</v>
      </c>
      <c r="V887" s="18" t="e">
        <f t="shared" si="41"/>
        <v>#DIV/0!</v>
      </c>
    </row>
    <row r="888" spans="15:22" x14ac:dyDescent="0.5">
      <c r="O888" s="16">
        <f t="shared" si="39"/>
        <v>0</v>
      </c>
      <c r="P888" s="16" t="e">
        <f>IF($C888&lt;16,MAX($E888:$G888)/($D888^0.727399687532279)*'Hintergrund Berechnung'!$I$3165,MAX($E888:$G888)/($D888^0.727399687532279)*'Hintergrund Berechnung'!$I$3166)</f>
        <v>#DIV/0!</v>
      </c>
      <c r="Q888" s="16" t="e">
        <f>IF($C888&lt;16,MAX($H888:$J888)/($D888^0.727399687532279)*'Hintergrund Berechnung'!$I$3165,MAX($H888:$J888)/($D888^0.727399687532279)*'Hintergrund Berechnung'!$I$3166)</f>
        <v>#DIV/0!</v>
      </c>
      <c r="R888" s="16" t="e">
        <f t="shared" si="40"/>
        <v>#DIV/0!</v>
      </c>
      <c r="S888" s="16" t="e">
        <f>ROUND(IF(C888&lt;16,$K888/($D888^0.515518364833551)*'Hintergrund Berechnung'!$K$3165,$K888/($D888^0.515518364833551)*'Hintergrund Berechnung'!$K$3166),0)</f>
        <v>#DIV/0!</v>
      </c>
      <c r="T888" s="16">
        <f>ROUND(IF(C888&lt;16,$L888*'Hintergrund Berechnung'!$L$3165,$L888*'Hintergrund Berechnung'!$L$3166),0)</f>
        <v>0</v>
      </c>
      <c r="U888" s="16">
        <f>ROUND(IF(C888&lt;16,IF(M888&gt;0,(25-$M888)*'Hintergrund Berechnung'!$M$3165,0),IF(M888&gt;0,(25-$M888)*'Hintergrund Berechnung'!$M$3166,0)),0)</f>
        <v>0</v>
      </c>
      <c r="V888" s="18" t="e">
        <f t="shared" si="41"/>
        <v>#DIV/0!</v>
      </c>
    </row>
    <row r="889" spans="15:22" x14ac:dyDescent="0.5">
      <c r="O889" s="16">
        <f t="shared" si="39"/>
        <v>0</v>
      </c>
      <c r="P889" s="16" t="e">
        <f>IF($C889&lt;16,MAX($E889:$G889)/($D889^0.727399687532279)*'Hintergrund Berechnung'!$I$3165,MAX($E889:$G889)/($D889^0.727399687532279)*'Hintergrund Berechnung'!$I$3166)</f>
        <v>#DIV/0!</v>
      </c>
      <c r="Q889" s="16" t="e">
        <f>IF($C889&lt;16,MAX($H889:$J889)/($D889^0.727399687532279)*'Hintergrund Berechnung'!$I$3165,MAX($H889:$J889)/($D889^0.727399687532279)*'Hintergrund Berechnung'!$I$3166)</f>
        <v>#DIV/0!</v>
      </c>
      <c r="R889" s="16" t="e">
        <f t="shared" si="40"/>
        <v>#DIV/0!</v>
      </c>
      <c r="S889" s="16" t="e">
        <f>ROUND(IF(C889&lt;16,$K889/($D889^0.515518364833551)*'Hintergrund Berechnung'!$K$3165,$K889/($D889^0.515518364833551)*'Hintergrund Berechnung'!$K$3166),0)</f>
        <v>#DIV/0!</v>
      </c>
      <c r="T889" s="16">
        <f>ROUND(IF(C889&lt;16,$L889*'Hintergrund Berechnung'!$L$3165,$L889*'Hintergrund Berechnung'!$L$3166),0)</f>
        <v>0</v>
      </c>
      <c r="U889" s="16">
        <f>ROUND(IF(C889&lt;16,IF(M889&gt;0,(25-$M889)*'Hintergrund Berechnung'!$M$3165,0),IF(M889&gt;0,(25-$M889)*'Hintergrund Berechnung'!$M$3166,0)),0)</f>
        <v>0</v>
      </c>
      <c r="V889" s="18" t="e">
        <f t="shared" si="41"/>
        <v>#DIV/0!</v>
      </c>
    </row>
    <row r="890" spans="15:22" x14ac:dyDescent="0.5">
      <c r="O890" s="16">
        <f t="shared" si="39"/>
        <v>0</v>
      </c>
      <c r="P890" s="16" t="e">
        <f>IF($C890&lt;16,MAX($E890:$G890)/($D890^0.727399687532279)*'Hintergrund Berechnung'!$I$3165,MAX($E890:$G890)/($D890^0.727399687532279)*'Hintergrund Berechnung'!$I$3166)</f>
        <v>#DIV/0!</v>
      </c>
      <c r="Q890" s="16" t="e">
        <f>IF($C890&lt;16,MAX($H890:$J890)/($D890^0.727399687532279)*'Hintergrund Berechnung'!$I$3165,MAX($H890:$J890)/($D890^0.727399687532279)*'Hintergrund Berechnung'!$I$3166)</f>
        <v>#DIV/0!</v>
      </c>
      <c r="R890" s="16" t="e">
        <f t="shared" si="40"/>
        <v>#DIV/0!</v>
      </c>
      <c r="S890" s="16" t="e">
        <f>ROUND(IF(C890&lt;16,$K890/($D890^0.515518364833551)*'Hintergrund Berechnung'!$K$3165,$K890/($D890^0.515518364833551)*'Hintergrund Berechnung'!$K$3166),0)</f>
        <v>#DIV/0!</v>
      </c>
      <c r="T890" s="16">
        <f>ROUND(IF(C890&lt;16,$L890*'Hintergrund Berechnung'!$L$3165,$L890*'Hintergrund Berechnung'!$L$3166),0)</f>
        <v>0</v>
      </c>
      <c r="U890" s="16">
        <f>ROUND(IF(C890&lt;16,IF(M890&gt;0,(25-$M890)*'Hintergrund Berechnung'!$M$3165,0),IF(M890&gt;0,(25-$M890)*'Hintergrund Berechnung'!$M$3166,0)),0)</f>
        <v>0</v>
      </c>
      <c r="V890" s="18" t="e">
        <f t="shared" si="41"/>
        <v>#DIV/0!</v>
      </c>
    </row>
    <row r="891" spans="15:22" x14ac:dyDescent="0.5">
      <c r="O891" s="16">
        <f t="shared" si="39"/>
        <v>0</v>
      </c>
      <c r="P891" s="16" t="e">
        <f>IF($C891&lt;16,MAX($E891:$G891)/($D891^0.727399687532279)*'Hintergrund Berechnung'!$I$3165,MAX($E891:$G891)/($D891^0.727399687532279)*'Hintergrund Berechnung'!$I$3166)</f>
        <v>#DIV/0!</v>
      </c>
      <c r="Q891" s="16" t="e">
        <f>IF($C891&lt;16,MAX($H891:$J891)/($D891^0.727399687532279)*'Hintergrund Berechnung'!$I$3165,MAX($H891:$J891)/($D891^0.727399687532279)*'Hintergrund Berechnung'!$I$3166)</f>
        <v>#DIV/0!</v>
      </c>
      <c r="R891" s="16" t="e">
        <f t="shared" si="40"/>
        <v>#DIV/0!</v>
      </c>
      <c r="S891" s="16" t="e">
        <f>ROUND(IF(C891&lt;16,$K891/($D891^0.515518364833551)*'Hintergrund Berechnung'!$K$3165,$K891/($D891^0.515518364833551)*'Hintergrund Berechnung'!$K$3166),0)</f>
        <v>#DIV/0!</v>
      </c>
      <c r="T891" s="16">
        <f>ROUND(IF(C891&lt;16,$L891*'Hintergrund Berechnung'!$L$3165,$L891*'Hintergrund Berechnung'!$L$3166),0)</f>
        <v>0</v>
      </c>
      <c r="U891" s="16">
        <f>ROUND(IF(C891&lt;16,IF(M891&gt;0,(25-$M891)*'Hintergrund Berechnung'!$M$3165,0),IF(M891&gt;0,(25-$M891)*'Hintergrund Berechnung'!$M$3166,0)),0)</f>
        <v>0</v>
      </c>
      <c r="V891" s="18" t="e">
        <f t="shared" si="41"/>
        <v>#DIV/0!</v>
      </c>
    </row>
    <row r="892" spans="15:22" x14ac:dyDescent="0.5">
      <c r="O892" s="16">
        <f t="shared" si="39"/>
        <v>0</v>
      </c>
      <c r="P892" s="16" t="e">
        <f>IF($C892&lt;16,MAX($E892:$G892)/($D892^0.727399687532279)*'Hintergrund Berechnung'!$I$3165,MAX($E892:$G892)/($D892^0.727399687532279)*'Hintergrund Berechnung'!$I$3166)</f>
        <v>#DIV/0!</v>
      </c>
      <c r="Q892" s="16" t="e">
        <f>IF($C892&lt;16,MAX($H892:$J892)/($D892^0.727399687532279)*'Hintergrund Berechnung'!$I$3165,MAX($H892:$J892)/($D892^0.727399687532279)*'Hintergrund Berechnung'!$I$3166)</f>
        <v>#DIV/0!</v>
      </c>
      <c r="R892" s="16" t="e">
        <f t="shared" si="40"/>
        <v>#DIV/0!</v>
      </c>
      <c r="S892" s="16" t="e">
        <f>ROUND(IF(C892&lt;16,$K892/($D892^0.515518364833551)*'Hintergrund Berechnung'!$K$3165,$K892/($D892^0.515518364833551)*'Hintergrund Berechnung'!$K$3166),0)</f>
        <v>#DIV/0!</v>
      </c>
      <c r="T892" s="16">
        <f>ROUND(IF(C892&lt;16,$L892*'Hintergrund Berechnung'!$L$3165,$L892*'Hintergrund Berechnung'!$L$3166),0)</f>
        <v>0</v>
      </c>
      <c r="U892" s="16">
        <f>ROUND(IF(C892&lt;16,IF(M892&gt;0,(25-$M892)*'Hintergrund Berechnung'!$M$3165,0),IF(M892&gt;0,(25-$M892)*'Hintergrund Berechnung'!$M$3166,0)),0)</f>
        <v>0</v>
      </c>
      <c r="V892" s="18" t="e">
        <f t="shared" si="41"/>
        <v>#DIV/0!</v>
      </c>
    </row>
    <row r="893" spans="15:22" x14ac:dyDescent="0.5">
      <c r="O893" s="16">
        <f t="shared" si="39"/>
        <v>0</v>
      </c>
      <c r="P893" s="16" t="e">
        <f>IF($C893&lt;16,MAX($E893:$G893)/($D893^0.727399687532279)*'Hintergrund Berechnung'!$I$3165,MAX($E893:$G893)/($D893^0.727399687532279)*'Hintergrund Berechnung'!$I$3166)</f>
        <v>#DIV/0!</v>
      </c>
      <c r="Q893" s="16" t="e">
        <f>IF($C893&lt;16,MAX($H893:$J893)/($D893^0.727399687532279)*'Hintergrund Berechnung'!$I$3165,MAX($H893:$J893)/($D893^0.727399687532279)*'Hintergrund Berechnung'!$I$3166)</f>
        <v>#DIV/0!</v>
      </c>
      <c r="R893" s="16" t="e">
        <f t="shared" si="40"/>
        <v>#DIV/0!</v>
      </c>
      <c r="S893" s="16" t="e">
        <f>ROUND(IF(C893&lt;16,$K893/($D893^0.515518364833551)*'Hintergrund Berechnung'!$K$3165,$K893/($D893^0.515518364833551)*'Hintergrund Berechnung'!$K$3166),0)</f>
        <v>#DIV/0!</v>
      </c>
      <c r="T893" s="16">
        <f>ROUND(IF(C893&lt;16,$L893*'Hintergrund Berechnung'!$L$3165,$L893*'Hintergrund Berechnung'!$L$3166),0)</f>
        <v>0</v>
      </c>
      <c r="U893" s="16">
        <f>ROUND(IF(C893&lt;16,IF(M893&gt;0,(25-$M893)*'Hintergrund Berechnung'!$M$3165,0),IF(M893&gt;0,(25-$M893)*'Hintergrund Berechnung'!$M$3166,0)),0)</f>
        <v>0</v>
      </c>
      <c r="V893" s="18" t="e">
        <f t="shared" si="41"/>
        <v>#DIV/0!</v>
      </c>
    </row>
    <row r="894" spans="15:22" x14ac:dyDescent="0.5">
      <c r="O894" s="16">
        <f t="shared" si="39"/>
        <v>0</v>
      </c>
      <c r="P894" s="16" t="e">
        <f>IF($C894&lt;16,MAX($E894:$G894)/($D894^0.727399687532279)*'Hintergrund Berechnung'!$I$3165,MAX($E894:$G894)/($D894^0.727399687532279)*'Hintergrund Berechnung'!$I$3166)</f>
        <v>#DIV/0!</v>
      </c>
      <c r="Q894" s="16" t="e">
        <f>IF($C894&lt;16,MAX($H894:$J894)/($D894^0.727399687532279)*'Hintergrund Berechnung'!$I$3165,MAX($H894:$J894)/($D894^0.727399687532279)*'Hintergrund Berechnung'!$I$3166)</f>
        <v>#DIV/0!</v>
      </c>
      <c r="R894" s="16" t="e">
        <f t="shared" si="40"/>
        <v>#DIV/0!</v>
      </c>
      <c r="S894" s="16" t="e">
        <f>ROUND(IF(C894&lt;16,$K894/($D894^0.515518364833551)*'Hintergrund Berechnung'!$K$3165,$K894/($D894^0.515518364833551)*'Hintergrund Berechnung'!$K$3166),0)</f>
        <v>#DIV/0!</v>
      </c>
      <c r="T894" s="16">
        <f>ROUND(IF(C894&lt;16,$L894*'Hintergrund Berechnung'!$L$3165,$L894*'Hintergrund Berechnung'!$L$3166),0)</f>
        <v>0</v>
      </c>
      <c r="U894" s="16">
        <f>ROUND(IF(C894&lt;16,IF(M894&gt;0,(25-$M894)*'Hintergrund Berechnung'!$M$3165,0),IF(M894&gt;0,(25-$M894)*'Hintergrund Berechnung'!$M$3166,0)),0)</f>
        <v>0</v>
      </c>
      <c r="V894" s="18" t="e">
        <f t="shared" si="41"/>
        <v>#DIV/0!</v>
      </c>
    </row>
    <row r="895" spans="15:22" x14ac:dyDescent="0.5">
      <c r="O895" s="16">
        <f t="shared" si="39"/>
        <v>0</v>
      </c>
      <c r="P895" s="16" t="e">
        <f>IF($C895&lt;16,MAX($E895:$G895)/($D895^0.727399687532279)*'Hintergrund Berechnung'!$I$3165,MAX($E895:$G895)/($D895^0.727399687532279)*'Hintergrund Berechnung'!$I$3166)</f>
        <v>#DIV/0!</v>
      </c>
      <c r="Q895" s="16" t="e">
        <f>IF($C895&lt;16,MAX($H895:$J895)/($D895^0.727399687532279)*'Hintergrund Berechnung'!$I$3165,MAX($H895:$J895)/($D895^0.727399687532279)*'Hintergrund Berechnung'!$I$3166)</f>
        <v>#DIV/0!</v>
      </c>
      <c r="R895" s="16" t="e">
        <f t="shared" si="40"/>
        <v>#DIV/0!</v>
      </c>
      <c r="S895" s="16" t="e">
        <f>ROUND(IF(C895&lt;16,$K895/($D895^0.515518364833551)*'Hintergrund Berechnung'!$K$3165,$K895/($D895^0.515518364833551)*'Hintergrund Berechnung'!$K$3166),0)</f>
        <v>#DIV/0!</v>
      </c>
      <c r="T895" s="16">
        <f>ROUND(IF(C895&lt;16,$L895*'Hintergrund Berechnung'!$L$3165,$L895*'Hintergrund Berechnung'!$L$3166),0)</f>
        <v>0</v>
      </c>
      <c r="U895" s="16">
        <f>ROUND(IF(C895&lt;16,IF(M895&gt;0,(25-$M895)*'Hintergrund Berechnung'!$M$3165,0),IF(M895&gt;0,(25-$M895)*'Hintergrund Berechnung'!$M$3166,0)),0)</f>
        <v>0</v>
      </c>
      <c r="V895" s="18" t="e">
        <f t="shared" si="41"/>
        <v>#DIV/0!</v>
      </c>
    </row>
    <row r="896" spans="15:22" x14ac:dyDescent="0.5">
      <c r="O896" s="16">
        <f t="shared" ref="O896:O959" si="42">MAX(E896,F896,G896)+MAX(H896,I896,J896)</f>
        <v>0</v>
      </c>
      <c r="P896" s="16" t="e">
        <f>IF($C896&lt;16,MAX($E896:$G896)/($D896^0.727399687532279)*'Hintergrund Berechnung'!$I$3165,MAX($E896:$G896)/($D896^0.727399687532279)*'Hintergrund Berechnung'!$I$3166)</f>
        <v>#DIV/0!</v>
      </c>
      <c r="Q896" s="16" t="e">
        <f>IF($C896&lt;16,MAX($H896:$J896)/($D896^0.727399687532279)*'Hintergrund Berechnung'!$I$3165,MAX($H896:$J896)/($D896^0.727399687532279)*'Hintergrund Berechnung'!$I$3166)</f>
        <v>#DIV/0!</v>
      </c>
      <c r="R896" s="16" t="e">
        <f t="shared" ref="R896:R959" si="43">P896+Q896</f>
        <v>#DIV/0!</v>
      </c>
      <c r="S896" s="16" t="e">
        <f>ROUND(IF(C896&lt;16,$K896/($D896^0.515518364833551)*'Hintergrund Berechnung'!$K$3165,$K896/($D896^0.515518364833551)*'Hintergrund Berechnung'!$K$3166),0)</f>
        <v>#DIV/0!</v>
      </c>
      <c r="T896" s="16">
        <f>ROUND(IF(C896&lt;16,$L896*'Hintergrund Berechnung'!$L$3165,$L896*'Hintergrund Berechnung'!$L$3166),0)</f>
        <v>0</v>
      </c>
      <c r="U896" s="16">
        <f>ROUND(IF(C896&lt;16,IF(M896&gt;0,(25-$M896)*'Hintergrund Berechnung'!$M$3165,0),IF(M896&gt;0,(25-$M896)*'Hintergrund Berechnung'!$M$3166,0)),0)</f>
        <v>0</v>
      </c>
      <c r="V896" s="18" t="e">
        <f t="shared" ref="V896:V959" si="44">ROUND(SUM(R896:U896),0)</f>
        <v>#DIV/0!</v>
      </c>
    </row>
    <row r="897" spans="15:22" x14ac:dyDescent="0.5">
      <c r="O897" s="16">
        <f t="shared" si="42"/>
        <v>0</v>
      </c>
      <c r="P897" s="16" t="e">
        <f>IF($C897&lt;16,MAX($E897:$G897)/($D897^0.727399687532279)*'Hintergrund Berechnung'!$I$3165,MAX($E897:$G897)/($D897^0.727399687532279)*'Hintergrund Berechnung'!$I$3166)</f>
        <v>#DIV/0!</v>
      </c>
      <c r="Q897" s="16" t="e">
        <f>IF($C897&lt;16,MAX($H897:$J897)/($D897^0.727399687532279)*'Hintergrund Berechnung'!$I$3165,MAX($H897:$J897)/($D897^0.727399687532279)*'Hintergrund Berechnung'!$I$3166)</f>
        <v>#DIV/0!</v>
      </c>
      <c r="R897" s="16" t="e">
        <f t="shared" si="43"/>
        <v>#DIV/0!</v>
      </c>
      <c r="S897" s="16" t="e">
        <f>ROUND(IF(C897&lt;16,$K897/($D897^0.515518364833551)*'Hintergrund Berechnung'!$K$3165,$K897/($D897^0.515518364833551)*'Hintergrund Berechnung'!$K$3166),0)</f>
        <v>#DIV/0!</v>
      </c>
      <c r="T897" s="16">
        <f>ROUND(IF(C897&lt;16,$L897*'Hintergrund Berechnung'!$L$3165,$L897*'Hintergrund Berechnung'!$L$3166),0)</f>
        <v>0</v>
      </c>
      <c r="U897" s="16">
        <f>ROUND(IF(C897&lt;16,IF(M897&gt;0,(25-$M897)*'Hintergrund Berechnung'!$M$3165,0),IF(M897&gt;0,(25-$M897)*'Hintergrund Berechnung'!$M$3166,0)),0)</f>
        <v>0</v>
      </c>
      <c r="V897" s="18" t="e">
        <f t="shared" si="44"/>
        <v>#DIV/0!</v>
      </c>
    </row>
    <row r="898" spans="15:22" x14ac:dyDescent="0.5">
      <c r="O898" s="16">
        <f t="shared" si="42"/>
        <v>0</v>
      </c>
      <c r="P898" s="16" t="e">
        <f>IF($C898&lt;16,MAX($E898:$G898)/($D898^0.727399687532279)*'Hintergrund Berechnung'!$I$3165,MAX($E898:$G898)/($D898^0.727399687532279)*'Hintergrund Berechnung'!$I$3166)</f>
        <v>#DIV/0!</v>
      </c>
      <c r="Q898" s="16" t="e">
        <f>IF($C898&lt;16,MAX($H898:$J898)/($D898^0.727399687532279)*'Hintergrund Berechnung'!$I$3165,MAX($H898:$J898)/($D898^0.727399687532279)*'Hintergrund Berechnung'!$I$3166)</f>
        <v>#DIV/0!</v>
      </c>
      <c r="R898" s="16" t="e">
        <f t="shared" si="43"/>
        <v>#DIV/0!</v>
      </c>
      <c r="S898" s="16" t="e">
        <f>ROUND(IF(C898&lt;16,$K898/($D898^0.515518364833551)*'Hintergrund Berechnung'!$K$3165,$K898/($D898^0.515518364833551)*'Hintergrund Berechnung'!$K$3166),0)</f>
        <v>#DIV/0!</v>
      </c>
      <c r="T898" s="16">
        <f>ROUND(IF(C898&lt;16,$L898*'Hintergrund Berechnung'!$L$3165,$L898*'Hintergrund Berechnung'!$L$3166),0)</f>
        <v>0</v>
      </c>
      <c r="U898" s="16">
        <f>ROUND(IF(C898&lt;16,IF(M898&gt;0,(25-$M898)*'Hintergrund Berechnung'!$M$3165,0),IF(M898&gt;0,(25-$M898)*'Hintergrund Berechnung'!$M$3166,0)),0)</f>
        <v>0</v>
      </c>
      <c r="V898" s="18" t="e">
        <f t="shared" si="44"/>
        <v>#DIV/0!</v>
      </c>
    </row>
    <row r="899" spans="15:22" x14ac:dyDescent="0.5">
      <c r="O899" s="16">
        <f t="shared" si="42"/>
        <v>0</v>
      </c>
      <c r="P899" s="16" t="e">
        <f>IF($C899&lt;16,MAX($E899:$G899)/($D899^0.727399687532279)*'Hintergrund Berechnung'!$I$3165,MAX($E899:$G899)/($D899^0.727399687532279)*'Hintergrund Berechnung'!$I$3166)</f>
        <v>#DIV/0!</v>
      </c>
      <c r="Q899" s="16" t="e">
        <f>IF($C899&lt;16,MAX($H899:$J899)/($D899^0.727399687532279)*'Hintergrund Berechnung'!$I$3165,MAX($H899:$J899)/($D899^0.727399687532279)*'Hintergrund Berechnung'!$I$3166)</f>
        <v>#DIV/0!</v>
      </c>
      <c r="R899" s="16" t="e">
        <f t="shared" si="43"/>
        <v>#DIV/0!</v>
      </c>
      <c r="S899" s="16" t="e">
        <f>ROUND(IF(C899&lt;16,$K899/($D899^0.515518364833551)*'Hintergrund Berechnung'!$K$3165,$K899/($D899^0.515518364833551)*'Hintergrund Berechnung'!$K$3166),0)</f>
        <v>#DIV/0!</v>
      </c>
      <c r="T899" s="16">
        <f>ROUND(IF(C899&lt;16,$L899*'Hintergrund Berechnung'!$L$3165,$L899*'Hintergrund Berechnung'!$L$3166),0)</f>
        <v>0</v>
      </c>
      <c r="U899" s="16">
        <f>ROUND(IF(C899&lt;16,IF(M899&gt;0,(25-$M899)*'Hintergrund Berechnung'!$M$3165,0),IF(M899&gt;0,(25-$M899)*'Hintergrund Berechnung'!$M$3166,0)),0)</f>
        <v>0</v>
      </c>
      <c r="V899" s="18" t="e">
        <f t="shared" si="44"/>
        <v>#DIV/0!</v>
      </c>
    </row>
    <row r="900" spans="15:22" x14ac:dyDescent="0.5">
      <c r="O900" s="16">
        <f t="shared" si="42"/>
        <v>0</v>
      </c>
      <c r="P900" s="16" t="e">
        <f>IF($C900&lt;16,MAX($E900:$G900)/($D900^0.727399687532279)*'Hintergrund Berechnung'!$I$3165,MAX($E900:$G900)/($D900^0.727399687532279)*'Hintergrund Berechnung'!$I$3166)</f>
        <v>#DIV/0!</v>
      </c>
      <c r="Q900" s="16" t="e">
        <f>IF($C900&lt;16,MAX($H900:$J900)/($D900^0.727399687532279)*'Hintergrund Berechnung'!$I$3165,MAX($H900:$J900)/($D900^0.727399687532279)*'Hintergrund Berechnung'!$I$3166)</f>
        <v>#DIV/0!</v>
      </c>
      <c r="R900" s="16" t="e">
        <f t="shared" si="43"/>
        <v>#DIV/0!</v>
      </c>
      <c r="S900" s="16" t="e">
        <f>ROUND(IF(C900&lt;16,$K900/($D900^0.515518364833551)*'Hintergrund Berechnung'!$K$3165,$K900/($D900^0.515518364833551)*'Hintergrund Berechnung'!$K$3166),0)</f>
        <v>#DIV/0!</v>
      </c>
      <c r="T900" s="16">
        <f>ROUND(IF(C900&lt;16,$L900*'Hintergrund Berechnung'!$L$3165,$L900*'Hintergrund Berechnung'!$L$3166),0)</f>
        <v>0</v>
      </c>
      <c r="U900" s="16">
        <f>ROUND(IF(C900&lt;16,IF(M900&gt;0,(25-$M900)*'Hintergrund Berechnung'!$M$3165,0),IF(M900&gt;0,(25-$M900)*'Hintergrund Berechnung'!$M$3166,0)),0)</f>
        <v>0</v>
      </c>
      <c r="V900" s="18" t="e">
        <f t="shared" si="44"/>
        <v>#DIV/0!</v>
      </c>
    </row>
    <row r="901" spans="15:22" x14ac:dyDescent="0.5">
      <c r="O901" s="16">
        <f t="shared" si="42"/>
        <v>0</v>
      </c>
      <c r="P901" s="16" t="e">
        <f>IF($C901&lt;16,MAX($E901:$G901)/($D901^0.727399687532279)*'Hintergrund Berechnung'!$I$3165,MAX($E901:$G901)/($D901^0.727399687532279)*'Hintergrund Berechnung'!$I$3166)</f>
        <v>#DIV/0!</v>
      </c>
      <c r="Q901" s="16" t="e">
        <f>IF($C901&lt;16,MAX($H901:$J901)/($D901^0.727399687532279)*'Hintergrund Berechnung'!$I$3165,MAX($H901:$J901)/($D901^0.727399687532279)*'Hintergrund Berechnung'!$I$3166)</f>
        <v>#DIV/0!</v>
      </c>
      <c r="R901" s="16" t="e">
        <f t="shared" si="43"/>
        <v>#DIV/0!</v>
      </c>
      <c r="S901" s="16" t="e">
        <f>ROUND(IF(C901&lt;16,$K901/($D901^0.515518364833551)*'Hintergrund Berechnung'!$K$3165,$K901/($D901^0.515518364833551)*'Hintergrund Berechnung'!$K$3166),0)</f>
        <v>#DIV/0!</v>
      </c>
      <c r="T901" s="16">
        <f>ROUND(IF(C901&lt;16,$L901*'Hintergrund Berechnung'!$L$3165,$L901*'Hintergrund Berechnung'!$L$3166),0)</f>
        <v>0</v>
      </c>
      <c r="U901" s="16">
        <f>ROUND(IF(C901&lt;16,IF(M901&gt;0,(25-$M901)*'Hintergrund Berechnung'!$M$3165,0),IF(M901&gt;0,(25-$M901)*'Hintergrund Berechnung'!$M$3166,0)),0)</f>
        <v>0</v>
      </c>
      <c r="V901" s="18" t="e">
        <f t="shared" si="44"/>
        <v>#DIV/0!</v>
      </c>
    </row>
    <row r="902" spans="15:22" x14ac:dyDescent="0.5">
      <c r="O902" s="16">
        <f t="shared" si="42"/>
        <v>0</v>
      </c>
      <c r="P902" s="16" t="e">
        <f>IF($C902&lt;16,MAX($E902:$G902)/($D902^0.727399687532279)*'Hintergrund Berechnung'!$I$3165,MAX($E902:$G902)/($D902^0.727399687532279)*'Hintergrund Berechnung'!$I$3166)</f>
        <v>#DIV/0!</v>
      </c>
      <c r="Q902" s="16" t="e">
        <f>IF($C902&lt;16,MAX($H902:$J902)/($D902^0.727399687532279)*'Hintergrund Berechnung'!$I$3165,MAX($H902:$J902)/($D902^0.727399687532279)*'Hintergrund Berechnung'!$I$3166)</f>
        <v>#DIV/0!</v>
      </c>
      <c r="R902" s="16" t="e">
        <f t="shared" si="43"/>
        <v>#DIV/0!</v>
      </c>
      <c r="S902" s="16" t="e">
        <f>ROUND(IF(C902&lt;16,$K902/($D902^0.515518364833551)*'Hintergrund Berechnung'!$K$3165,$K902/($D902^0.515518364833551)*'Hintergrund Berechnung'!$K$3166),0)</f>
        <v>#DIV/0!</v>
      </c>
      <c r="T902" s="16">
        <f>ROUND(IF(C902&lt;16,$L902*'Hintergrund Berechnung'!$L$3165,$L902*'Hintergrund Berechnung'!$L$3166),0)</f>
        <v>0</v>
      </c>
      <c r="U902" s="16">
        <f>ROUND(IF(C902&lt;16,IF(M902&gt;0,(25-$M902)*'Hintergrund Berechnung'!$M$3165,0),IF(M902&gt;0,(25-$M902)*'Hintergrund Berechnung'!$M$3166,0)),0)</f>
        <v>0</v>
      </c>
      <c r="V902" s="18" t="e">
        <f t="shared" si="44"/>
        <v>#DIV/0!</v>
      </c>
    </row>
    <row r="903" spans="15:22" x14ac:dyDescent="0.5">
      <c r="O903" s="16">
        <f t="shared" si="42"/>
        <v>0</v>
      </c>
      <c r="P903" s="16" t="e">
        <f>IF($C903&lt;16,MAX($E903:$G903)/($D903^0.727399687532279)*'Hintergrund Berechnung'!$I$3165,MAX($E903:$G903)/($D903^0.727399687532279)*'Hintergrund Berechnung'!$I$3166)</f>
        <v>#DIV/0!</v>
      </c>
      <c r="Q903" s="16" t="e">
        <f>IF($C903&lt;16,MAX($H903:$J903)/($D903^0.727399687532279)*'Hintergrund Berechnung'!$I$3165,MAX($H903:$J903)/($D903^0.727399687532279)*'Hintergrund Berechnung'!$I$3166)</f>
        <v>#DIV/0!</v>
      </c>
      <c r="R903" s="16" t="e">
        <f t="shared" si="43"/>
        <v>#DIV/0!</v>
      </c>
      <c r="S903" s="16" t="e">
        <f>ROUND(IF(C903&lt;16,$K903/($D903^0.515518364833551)*'Hintergrund Berechnung'!$K$3165,$K903/($D903^0.515518364833551)*'Hintergrund Berechnung'!$K$3166),0)</f>
        <v>#DIV/0!</v>
      </c>
      <c r="T903" s="16">
        <f>ROUND(IF(C903&lt;16,$L903*'Hintergrund Berechnung'!$L$3165,$L903*'Hintergrund Berechnung'!$L$3166),0)</f>
        <v>0</v>
      </c>
      <c r="U903" s="16">
        <f>ROUND(IF(C903&lt;16,IF(M903&gt;0,(25-$M903)*'Hintergrund Berechnung'!$M$3165,0),IF(M903&gt;0,(25-$M903)*'Hintergrund Berechnung'!$M$3166,0)),0)</f>
        <v>0</v>
      </c>
      <c r="V903" s="18" t="e">
        <f t="shared" si="44"/>
        <v>#DIV/0!</v>
      </c>
    </row>
    <row r="904" spans="15:22" x14ac:dyDescent="0.5">
      <c r="O904" s="16">
        <f t="shared" si="42"/>
        <v>0</v>
      </c>
      <c r="P904" s="16" t="e">
        <f>IF($C904&lt;16,MAX($E904:$G904)/($D904^0.727399687532279)*'Hintergrund Berechnung'!$I$3165,MAX($E904:$G904)/($D904^0.727399687532279)*'Hintergrund Berechnung'!$I$3166)</f>
        <v>#DIV/0!</v>
      </c>
      <c r="Q904" s="16" t="e">
        <f>IF($C904&lt;16,MAX($H904:$J904)/($D904^0.727399687532279)*'Hintergrund Berechnung'!$I$3165,MAX($H904:$J904)/($D904^0.727399687532279)*'Hintergrund Berechnung'!$I$3166)</f>
        <v>#DIV/0!</v>
      </c>
      <c r="R904" s="16" t="e">
        <f t="shared" si="43"/>
        <v>#DIV/0!</v>
      </c>
      <c r="S904" s="16" t="e">
        <f>ROUND(IF(C904&lt;16,$K904/($D904^0.515518364833551)*'Hintergrund Berechnung'!$K$3165,$K904/($D904^0.515518364833551)*'Hintergrund Berechnung'!$K$3166),0)</f>
        <v>#DIV/0!</v>
      </c>
      <c r="T904" s="16">
        <f>ROUND(IF(C904&lt;16,$L904*'Hintergrund Berechnung'!$L$3165,$L904*'Hintergrund Berechnung'!$L$3166),0)</f>
        <v>0</v>
      </c>
      <c r="U904" s="16">
        <f>ROUND(IF(C904&lt;16,IF(M904&gt;0,(25-$M904)*'Hintergrund Berechnung'!$M$3165,0),IF(M904&gt;0,(25-$M904)*'Hintergrund Berechnung'!$M$3166,0)),0)</f>
        <v>0</v>
      </c>
      <c r="V904" s="18" t="e">
        <f t="shared" si="44"/>
        <v>#DIV/0!</v>
      </c>
    </row>
    <row r="905" spans="15:22" x14ac:dyDescent="0.5">
      <c r="O905" s="16">
        <f t="shared" si="42"/>
        <v>0</v>
      </c>
      <c r="P905" s="16" t="e">
        <f>IF($C905&lt;16,MAX($E905:$G905)/($D905^0.727399687532279)*'Hintergrund Berechnung'!$I$3165,MAX($E905:$G905)/($D905^0.727399687532279)*'Hintergrund Berechnung'!$I$3166)</f>
        <v>#DIV/0!</v>
      </c>
      <c r="Q905" s="16" t="e">
        <f>IF($C905&lt;16,MAX($H905:$J905)/($D905^0.727399687532279)*'Hintergrund Berechnung'!$I$3165,MAX($H905:$J905)/($D905^0.727399687532279)*'Hintergrund Berechnung'!$I$3166)</f>
        <v>#DIV/0!</v>
      </c>
      <c r="R905" s="16" t="e">
        <f t="shared" si="43"/>
        <v>#DIV/0!</v>
      </c>
      <c r="S905" s="16" t="e">
        <f>ROUND(IF(C905&lt;16,$K905/($D905^0.515518364833551)*'Hintergrund Berechnung'!$K$3165,$K905/($D905^0.515518364833551)*'Hintergrund Berechnung'!$K$3166),0)</f>
        <v>#DIV/0!</v>
      </c>
      <c r="T905" s="16">
        <f>ROUND(IF(C905&lt;16,$L905*'Hintergrund Berechnung'!$L$3165,$L905*'Hintergrund Berechnung'!$L$3166),0)</f>
        <v>0</v>
      </c>
      <c r="U905" s="16">
        <f>ROUND(IF(C905&lt;16,IF(M905&gt;0,(25-$M905)*'Hintergrund Berechnung'!$M$3165,0),IF(M905&gt;0,(25-$M905)*'Hintergrund Berechnung'!$M$3166,0)),0)</f>
        <v>0</v>
      </c>
      <c r="V905" s="18" t="e">
        <f t="shared" si="44"/>
        <v>#DIV/0!</v>
      </c>
    </row>
    <row r="906" spans="15:22" x14ac:dyDescent="0.5">
      <c r="O906" s="16">
        <f t="shared" si="42"/>
        <v>0</v>
      </c>
      <c r="P906" s="16" t="e">
        <f>IF($C906&lt;16,MAX($E906:$G906)/($D906^0.727399687532279)*'Hintergrund Berechnung'!$I$3165,MAX($E906:$G906)/($D906^0.727399687532279)*'Hintergrund Berechnung'!$I$3166)</f>
        <v>#DIV/0!</v>
      </c>
      <c r="Q906" s="16" t="e">
        <f>IF($C906&lt;16,MAX($H906:$J906)/($D906^0.727399687532279)*'Hintergrund Berechnung'!$I$3165,MAX($H906:$J906)/($D906^0.727399687532279)*'Hintergrund Berechnung'!$I$3166)</f>
        <v>#DIV/0!</v>
      </c>
      <c r="R906" s="16" t="e">
        <f t="shared" si="43"/>
        <v>#DIV/0!</v>
      </c>
      <c r="S906" s="16" t="e">
        <f>ROUND(IF(C906&lt;16,$K906/($D906^0.515518364833551)*'Hintergrund Berechnung'!$K$3165,$K906/($D906^0.515518364833551)*'Hintergrund Berechnung'!$K$3166),0)</f>
        <v>#DIV/0!</v>
      </c>
      <c r="T906" s="16">
        <f>ROUND(IF(C906&lt;16,$L906*'Hintergrund Berechnung'!$L$3165,$L906*'Hintergrund Berechnung'!$L$3166),0)</f>
        <v>0</v>
      </c>
      <c r="U906" s="16">
        <f>ROUND(IF(C906&lt;16,IF(M906&gt;0,(25-$M906)*'Hintergrund Berechnung'!$M$3165,0),IF(M906&gt;0,(25-$M906)*'Hintergrund Berechnung'!$M$3166,0)),0)</f>
        <v>0</v>
      </c>
      <c r="V906" s="18" t="e">
        <f t="shared" si="44"/>
        <v>#DIV/0!</v>
      </c>
    </row>
    <row r="907" spans="15:22" x14ac:dyDescent="0.5">
      <c r="O907" s="16">
        <f t="shared" si="42"/>
        <v>0</v>
      </c>
      <c r="P907" s="16" t="e">
        <f>IF($C907&lt;16,MAX($E907:$G907)/($D907^0.727399687532279)*'Hintergrund Berechnung'!$I$3165,MAX($E907:$G907)/($D907^0.727399687532279)*'Hintergrund Berechnung'!$I$3166)</f>
        <v>#DIV/0!</v>
      </c>
      <c r="Q907" s="16" t="e">
        <f>IF($C907&lt;16,MAX($H907:$J907)/($D907^0.727399687532279)*'Hintergrund Berechnung'!$I$3165,MAX($H907:$J907)/($D907^0.727399687532279)*'Hintergrund Berechnung'!$I$3166)</f>
        <v>#DIV/0!</v>
      </c>
      <c r="R907" s="16" t="e">
        <f t="shared" si="43"/>
        <v>#DIV/0!</v>
      </c>
      <c r="S907" s="16" t="e">
        <f>ROUND(IF(C907&lt;16,$K907/($D907^0.515518364833551)*'Hintergrund Berechnung'!$K$3165,$K907/($D907^0.515518364833551)*'Hintergrund Berechnung'!$K$3166),0)</f>
        <v>#DIV/0!</v>
      </c>
      <c r="T907" s="16">
        <f>ROUND(IF(C907&lt;16,$L907*'Hintergrund Berechnung'!$L$3165,$L907*'Hintergrund Berechnung'!$L$3166),0)</f>
        <v>0</v>
      </c>
      <c r="U907" s="16">
        <f>ROUND(IF(C907&lt;16,IF(M907&gt;0,(25-$M907)*'Hintergrund Berechnung'!$M$3165,0),IF(M907&gt;0,(25-$M907)*'Hintergrund Berechnung'!$M$3166,0)),0)</f>
        <v>0</v>
      </c>
      <c r="V907" s="18" t="e">
        <f t="shared" si="44"/>
        <v>#DIV/0!</v>
      </c>
    </row>
    <row r="908" spans="15:22" x14ac:dyDescent="0.5">
      <c r="O908" s="16">
        <f t="shared" si="42"/>
        <v>0</v>
      </c>
      <c r="P908" s="16" t="e">
        <f>IF($C908&lt;16,MAX($E908:$G908)/($D908^0.727399687532279)*'Hintergrund Berechnung'!$I$3165,MAX($E908:$G908)/($D908^0.727399687532279)*'Hintergrund Berechnung'!$I$3166)</f>
        <v>#DIV/0!</v>
      </c>
      <c r="Q908" s="16" t="e">
        <f>IF($C908&lt;16,MAX($H908:$J908)/($D908^0.727399687532279)*'Hintergrund Berechnung'!$I$3165,MAX($H908:$J908)/($D908^0.727399687532279)*'Hintergrund Berechnung'!$I$3166)</f>
        <v>#DIV/0!</v>
      </c>
      <c r="R908" s="16" t="e">
        <f t="shared" si="43"/>
        <v>#DIV/0!</v>
      </c>
      <c r="S908" s="16" t="e">
        <f>ROUND(IF(C908&lt;16,$K908/($D908^0.515518364833551)*'Hintergrund Berechnung'!$K$3165,$K908/($D908^0.515518364833551)*'Hintergrund Berechnung'!$K$3166),0)</f>
        <v>#DIV/0!</v>
      </c>
      <c r="T908" s="16">
        <f>ROUND(IF(C908&lt;16,$L908*'Hintergrund Berechnung'!$L$3165,$L908*'Hintergrund Berechnung'!$L$3166),0)</f>
        <v>0</v>
      </c>
      <c r="U908" s="16">
        <f>ROUND(IF(C908&lt;16,IF(M908&gt;0,(25-$M908)*'Hintergrund Berechnung'!$M$3165,0),IF(M908&gt;0,(25-$M908)*'Hintergrund Berechnung'!$M$3166,0)),0)</f>
        <v>0</v>
      </c>
      <c r="V908" s="18" t="e">
        <f t="shared" si="44"/>
        <v>#DIV/0!</v>
      </c>
    </row>
    <row r="909" spans="15:22" x14ac:dyDescent="0.5">
      <c r="O909" s="16">
        <f t="shared" si="42"/>
        <v>0</v>
      </c>
      <c r="P909" s="16" t="e">
        <f>IF($C909&lt;16,MAX($E909:$G909)/($D909^0.727399687532279)*'Hintergrund Berechnung'!$I$3165,MAX($E909:$G909)/($D909^0.727399687532279)*'Hintergrund Berechnung'!$I$3166)</f>
        <v>#DIV/0!</v>
      </c>
      <c r="Q909" s="16" t="e">
        <f>IF($C909&lt;16,MAX($H909:$J909)/($D909^0.727399687532279)*'Hintergrund Berechnung'!$I$3165,MAX($H909:$J909)/($D909^0.727399687532279)*'Hintergrund Berechnung'!$I$3166)</f>
        <v>#DIV/0!</v>
      </c>
      <c r="R909" s="16" t="e">
        <f t="shared" si="43"/>
        <v>#DIV/0!</v>
      </c>
      <c r="S909" s="16" t="e">
        <f>ROUND(IF(C909&lt;16,$K909/($D909^0.515518364833551)*'Hintergrund Berechnung'!$K$3165,$K909/($D909^0.515518364833551)*'Hintergrund Berechnung'!$K$3166),0)</f>
        <v>#DIV/0!</v>
      </c>
      <c r="T909" s="16">
        <f>ROUND(IF(C909&lt;16,$L909*'Hintergrund Berechnung'!$L$3165,$L909*'Hintergrund Berechnung'!$L$3166),0)</f>
        <v>0</v>
      </c>
      <c r="U909" s="16">
        <f>ROUND(IF(C909&lt;16,IF(M909&gt;0,(25-$M909)*'Hintergrund Berechnung'!$M$3165,0),IF(M909&gt;0,(25-$M909)*'Hintergrund Berechnung'!$M$3166,0)),0)</f>
        <v>0</v>
      </c>
      <c r="V909" s="18" t="e">
        <f t="shared" si="44"/>
        <v>#DIV/0!</v>
      </c>
    </row>
    <row r="910" spans="15:22" x14ac:dyDescent="0.5">
      <c r="O910" s="16">
        <f t="shared" si="42"/>
        <v>0</v>
      </c>
      <c r="P910" s="16" t="e">
        <f>IF($C910&lt;16,MAX($E910:$G910)/($D910^0.727399687532279)*'Hintergrund Berechnung'!$I$3165,MAX($E910:$G910)/($D910^0.727399687532279)*'Hintergrund Berechnung'!$I$3166)</f>
        <v>#DIV/0!</v>
      </c>
      <c r="Q910" s="16" t="e">
        <f>IF($C910&lt;16,MAX($H910:$J910)/($D910^0.727399687532279)*'Hintergrund Berechnung'!$I$3165,MAX($H910:$J910)/($D910^0.727399687532279)*'Hintergrund Berechnung'!$I$3166)</f>
        <v>#DIV/0!</v>
      </c>
      <c r="R910" s="16" t="e">
        <f t="shared" si="43"/>
        <v>#DIV/0!</v>
      </c>
      <c r="S910" s="16" t="e">
        <f>ROUND(IF(C910&lt;16,$K910/($D910^0.515518364833551)*'Hintergrund Berechnung'!$K$3165,$K910/($D910^0.515518364833551)*'Hintergrund Berechnung'!$K$3166),0)</f>
        <v>#DIV/0!</v>
      </c>
      <c r="T910" s="16">
        <f>ROUND(IF(C910&lt;16,$L910*'Hintergrund Berechnung'!$L$3165,$L910*'Hintergrund Berechnung'!$L$3166),0)</f>
        <v>0</v>
      </c>
      <c r="U910" s="16">
        <f>ROUND(IF(C910&lt;16,IF(M910&gt;0,(25-$M910)*'Hintergrund Berechnung'!$M$3165,0),IF(M910&gt;0,(25-$M910)*'Hintergrund Berechnung'!$M$3166,0)),0)</f>
        <v>0</v>
      </c>
      <c r="V910" s="18" t="e">
        <f t="shared" si="44"/>
        <v>#DIV/0!</v>
      </c>
    </row>
    <row r="911" spans="15:22" x14ac:dyDescent="0.5">
      <c r="O911" s="16">
        <f t="shared" si="42"/>
        <v>0</v>
      </c>
      <c r="P911" s="16" t="e">
        <f>IF($C911&lt;16,MAX($E911:$G911)/($D911^0.727399687532279)*'Hintergrund Berechnung'!$I$3165,MAX($E911:$G911)/($D911^0.727399687532279)*'Hintergrund Berechnung'!$I$3166)</f>
        <v>#DIV/0!</v>
      </c>
      <c r="Q911" s="16" t="e">
        <f>IF($C911&lt;16,MAX($H911:$J911)/($D911^0.727399687532279)*'Hintergrund Berechnung'!$I$3165,MAX($H911:$J911)/($D911^0.727399687532279)*'Hintergrund Berechnung'!$I$3166)</f>
        <v>#DIV/0!</v>
      </c>
      <c r="R911" s="16" t="e">
        <f t="shared" si="43"/>
        <v>#DIV/0!</v>
      </c>
      <c r="S911" s="16" t="e">
        <f>ROUND(IF(C911&lt;16,$K911/($D911^0.515518364833551)*'Hintergrund Berechnung'!$K$3165,$K911/($D911^0.515518364833551)*'Hintergrund Berechnung'!$K$3166),0)</f>
        <v>#DIV/0!</v>
      </c>
      <c r="T911" s="16">
        <f>ROUND(IF(C911&lt;16,$L911*'Hintergrund Berechnung'!$L$3165,$L911*'Hintergrund Berechnung'!$L$3166),0)</f>
        <v>0</v>
      </c>
      <c r="U911" s="16">
        <f>ROUND(IF(C911&lt;16,IF(M911&gt;0,(25-$M911)*'Hintergrund Berechnung'!$M$3165,0),IF(M911&gt;0,(25-$M911)*'Hintergrund Berechnung'!$M$3166,0)),0)</f>
        <v>0</v>
      </c>
      <c r="V911" s="18" t="e">
        <f t="shared" si="44"/>
        <v>#DIV/0!</v>
      </c>
    </row>
    <row r="912" spans="15:22" x14ac:dyDescent="0.5">
      <c r="O912" s="16">
        <f t="shared" si="42"/>
        <v>0</v>
      </c>
      <c r="P912" s="16" t="e">
        <f>IF($C912&lt;16,MAX($E912:$G912)/($D912^0.727399687532279)*'Hintergrund Berechnung'!$I$3165,MAX($E912:$G912)/($D912^0.727399687532279)*'Hintergrund Berechnung'!$I$3166)</f>
        <v>#DIV/0!</v>
      </c>
      <c r="Q912" s="16" t="e">
        <f>IF($C912&lt;16,MAX($H912:$J912)/($D912^0.727399687532279)*'Hintergrund Berechnung'!$I$3165,MAX($H912:$J912)/($D912^0.727399687532279)*'Hintergrund Berechnung'!$I$3166)</f>
        <v>#DIV/0!</v>
      </c>
      <c r="R912" s="16" t="e">
        <f t="shared" si="43"/>
        <v>#DIV/0!</v>
      </c>
      <c r="S912" s="16" t="e">
        <f>ROUND(IF(C912&lt;16,$K912/($D912^0.515518364833551)*'Hintergrund Berechnung'!$K$3165,$K912/($D912^0.515518364833551)*'Hintergrund Berechnung'!$K$3166),0)</f>
        <v>#DIV/0!</v>
      </c>
      <c r="T912" s="16">
        <f>ROUND(IF(C912&lt;16,$L912*'Hintergrund Berechnung'!$L$3165,$L912*'Hintergrund Berechnung'!$L$3166),0)</f>
        <v>0</v>
      </c>
      <c r="U912" s="16">
        <f>ROUND(IF(C912&lt;16,IF(M912&gt;0,(25-$M912)*'Hintergrund Berechnung'!$M$3165,0),IF(M912&gt;0,(25-$M912)*'Hintergrund Berechnung'!$M$3166,0)),0)</f>
        <v>0</v>
      </c>
      <c r="V912" s="18" t="e">
        <f t="shared" si="44"/>
        <v>#DIV/0!</v>
      </c>
    </row>
    <row r="913" spans="15:22" x14ac:dyDescent="0.5">
      <c r="O913" s="16">
        <f t="shared" si="42"/>
        <v>0</v>
      </c>
      <c r="P913" s="16" t="e">
        <f>IF($C913&lt;16,MAX($E913:$G913)/($D913^0.727399687532279)*'Hintergrund Berechnung'!$I$3165,MAX($E913:$G913)/($D913^0.727399687532279)*'Hintergrund Berechnung'!$I$3166)</f>
        <v>#DIV/0!</v>
      </c>
      <c r="Q913" s="16" t="e">
        <f>IF($C913&lt;16,MAX($H913:$J913)/($D913^0.727399687532279)*'Hintergrund Berechnung'!$I$3165,MAX($H913:$J913)/($D913^0.727399687532279)*'Hintergrund Berechnung'!$I$3166)</f>
        <v>#DIV/0!</v>
      </c>
      <c r="R913" s="16" t="e">
        <f t="shared" si="43"/>
        <v>#DIV/0!</v>
      </c>
      <c r="S913" s="16" t="e">
        <f>ROUND(IF(C913&lt;16,$K913/($D913^0.515518364833551)*'Hintergrund Berechnung'!$K$3165,$K913/($D913^0.515518364833551)*'Hintergrund Berechnung'!$K$3166),0)</f>
        <v>#DIV/0!</v>
      </c>
      <c r="T913" s="16">
        <f>ROUND(IF(C913&lt;16,$L913*'Hintergrund Berechnung'!$L$3165,$L913*'Hintergrund Berechnung'!$L$3166),0)</f>
        <v>0</v>
      </c>
      <c r="U913" s="16">
        <f>ROUND(IF(C913&lt;16,IF(M913&gt;0,(25-$M913)*'Hintergrund Berechnung'!$M$3165,0),IF(M913&gt;0,(25-$M913)*'Hintergrund Berechnung'!$M$3166,0)),0)</f>
        <v>0</v>
      </c>
      <c r="V913" s="18" t="e">
        <f t="shared" si="44"/>
        <v>#DIV/0!</v>
      </c>
    </row>
    <row r="914" spans="15:22" x14ac:dyDescent="0.5">
      <c r="O914" s="16">
        <f t="shared" si="42"/>
        <v>0</v>
      </c>
      <c r="P914" s="16" t="e">
        <f>IF($C914&lt;16,MAX($E914:$G914)/($D914^0.727399687532279)*'Hintergrund Berechnung'!$I$3165,MAX($E914:$G914)/($D914^0.727399687532279)*'Hintergrund Berechnung'!$I$3166)</f>
        <v>#DIV/0!</v>
      </c>
      <c r="Q914" s="16" t="e">
        <f>IF($C914&lt;16,MAX($H914:$J914)/($D914^0.727399687532279)*'Hintergrund Berechnung'!$I$3165,MAX($H914:$J914)/($D914^0.727399687532279)*'Hintergrund Berechnung'!$I$3166)</f>
        <v>#DIV/0!</v>
      </c>
      <c r="R914" s="16" t="e">
        <f t="shared" si="43"/>
        <v>#DIV/0!</v>
      </c>
      <c r="S914" s="16" t="e">
        <f>ROUND(IF(C914&lt;16,$K914/($D914^0.515518364833551)*'Hintergrund Berechnung'!$K$3165,$K914/($D914^0.515518364833551)*'Hintergrund Berechnung'!$K$3166),0)</f>
        <v>#DIV/0!</v>
      </c>
      <c r="T914" s="16">
        <f>ROUND(IF(C914&lt;16,$L914*'Hintergrund Berechnung'!$L$3165,$L914*'Hintergrund Berechnung'!$L$3166),0)</f>
        <v>0</v>
      </c>
      <c r="U914" s="16">
        <f>ROUND(IF(C914&lt;16,IF(M914&gt;0,(25-$M914)*'Hintergrund Berechnung'!$M$3165,0),IF(M914&gt;0,(25-$M914)*'Hintergrund Berechnung'!$M$3166,0)),0)</f>
        <v>0</v>
      </c>
      <c r="V914" s="18" t="e">
        <f t="shared" si="44"/>
        <v>#DIV/0!</v>
      </c>
    </row>
    <row r="915" spans="15:22" x14ac:dyDescent="0.5">
      <c r="O915" s="16">
        <f t="shared" si="42"/>
        <v>0</v>
      </c>
      <c r="P915" s="16" t="e">
        <f>IF($C915&lt;16,MAX($E915:$G915)/($D915^0.727399687532279)*'Hintergrund Berechnung'!$I$3165,MAX($E915:$G915)/($D915^0.727399687532279)*'Hintergrund Berechnung'!$I$3166)</f>
        <v>#DIV/0!</v>
      </c>
      <c r="Q915" s="16" t="e">
        <f>IF($C915&lt;16,MAX($H915:$J915)/($D915^0.727399687532279)*'Hintergrund Berechnung'!$I$3165,MAX($H915:$J915)/($D915^0.727399687532279)*'Hintergrund Berechnung'!$I$3166)</f>
        <v>#DIV/0!</v>
      </c>
      <c r="R915" s="16" t="e">
        <f t="shared" si="43"/>
        <v>#DIV/0!</v>
      </c>
      <c r="S915" s="16" t="e">
        <f>ROUND(IF(C915&lt;16,$K915/($D915^0.515518364833551)*'Hintergrund Berechnung'!$K$3165,$K915/($D915^0.515518364833551)*'Hintergrund Berechnung'!$K$3166),0)</f>
        <v>#DIV/0!</v>
      </c>
      <c r="T915" s="16">
        <f>ROUND(IF(C915&lt;16,$L915*'Hintergrund Berechnung'!$L$3165,$L915*'Hintergrund Berechnung'!$L$3166),0)</f>
        <v>0</v>
      </c>
      <c r="U915" s="16">
        <f>ROUND(IF(C915&lt;16,IF(M915&gt;0,(25-$M915)*'Hintergrund Berechnung'!$M$3165,0),IF(M915&gt;0,(25-$M915)*'Hintergrund Berechnung'!$M$3166,0)),0)</f>
        <v>0</v>
      </c>
      <c r="V915" s="18" t="e">
        <f t="shared" si="44"/>
        <v>#DIV/0!</v>
      </c>
    </row>
    <row r="916" spans="15:22" x14ac:dyDescent="0.5">
      <c r="O916" s="16">
        <f t="shared" si="42"/>
        <v>0</v>
      </c>
      <c r="P916" s="16" t="e">
        <f>IF($C916&lt;16,MAX($E916:$G916)/($D916^0.727399687532279)*'Hintergrund Berechnung'!$I$3165,MAX($E916:$G916)/($D916^0.727399687532279)*'Hintergrund Berechnung'!$I$3166)</f>
        <v>#DIV/0!</v>
      </c>
      <c r="Q916" s="16" t="e">
        <f>IF($C916&lt;16,MAX($H916:$J916)/($D916^0.727399687532279)*'Hintergrund Berechnung'!$I$3165,MAX($H916:$J916)/($D916^0.727399687532279)*'Hintergrund Berechnung'!$I$3166)</f>
        <v>#DIV/0!</v>
      </c>
      <c r="R916" s="16" t="e">
        <f t="shared" si="43"/>
        <v>#DIV/0!</v>
      </c>
      <c r="S916" s="16" t="e">
        <f>ROUND(IF(C916&lt;16,$K916/($D916^0.515518364833551)*'Hintergrund Berechnung'!$K$3165,$K916/($D916^0.515518364833551)*'Hintergrund Berechnung'!$K$3166),0)</f>
        <v>#DIV/0!</v>
      </c>
      <c r="T916" s="16">
        <f>ROUND(IF(C916&lt;16,$L916*'Hintergrund Berechnung'!$L$3165,$L916*'Hintergrund Berechnung'!$L$3166),0)</f>
        <v>0</v>
      </c>
      <c r="U916" s="16">
        <f>ROUND(IF(C916&lt;16,IF(M916&gt;0,(25-$M916)*'Hintergrund Berechnung'!$M$3165,0),IF(M916&gt;0,(25-$M916)*'Hintergrund Berechnung'!$M$3166,0)),0)</f>
        <v>0</v>
      </c>
      <c r="V916" s="18" t="e">
        <f t="shared" si="44"/>
        <v>#DIV/0!</v>
      </c>
    </row>
    <row r="917" spans="15:22" x14ac:dyDescent="0.5">
      <c r="O917" s="16">
        <f t="shared" si="42"/>
        <v>0</v>
      </c>
      <c r="P917" s="16" t="e">
        <f>IF($C917&lt;16,MAX($E917:$G917)/($D917^0.727399687532279)*'Hintergrund Berechnung'!$I$3165,MAX($E917:$G917)/($D917^0.727399687532279)*'Hintergrund Berechnung'!$I$3166)</f>
        <v>#DIV/0!</v>
      </c>
      <c r="Q917" s="16" t="e">
        <f>IF($C917&lt;16,MAX($H917:$J917)/($D917^0.727399687532279)*'Hintergrund Berechnung'!$I$3165,MAX($H917:$J917)/($D917^0.727399687532279)*'Hintergrund Berechnung'!$I$3166)</f>
        <v>#DIV/0!</v>
      </c>
      <c r="R917" s="16" t="e">
        <f t="shared" si="43"/>
        <v>#DIV/0!</v>
      </c>
      <c r="S917" s="16" t="e">
        <f>ROUND(IF(C917&lt;16,$K917/($D917^0.515518364833551)*'Hintergrund Berechnung'!$K$3165,$K917/($D917^0.515518364833551)*'Hintergrund Berechnung'!$K$3166),0)</f>
        <v>#DIV/0!</v>
      </c>
      <c r="T917" s="16">
        <f>ROUND(IF(C917&lt;16,$L917*'Hintergrund Berechnung'!$L$3165,$L917*'Hintergrund Berechnung'!$L$3166),0)</f>
        <v>0</v>
      </c>
      <c r="U917" s="16">
        <f>ROUND(IF(C917&lt;16,IF(M917&gt;0,(25-$M917)*'Hintergrund Berechnung'!$M$3165,0),IF(M917&gt;0,(25-$M917)*'Hintergrund Berechnung'!$M$3166,0)),0)</f>
        <v>0</v>
      </c>
      <c r="V917" s="18" t="e">
        <f t="shared" si="44"/>
        <v>#DIV/0!</v>
      </c>
    </row>
    <row r="918" spans="15:22" x14ac:dyDescent="0.5">
      <c r="O918" s="16">
        <f t="shared" si="42"/>
        <v>0</v>
      </c>
      <c r="P918" s="16" t="e">
        <f>IF($C918&lt;16,MAX($E918:$G918)/($D918^0.727399687532279)*'Hintergrund Berechnung'!$I$3165,MAX($E918:$G918)/($D918^0.727399687532279)*'Hintergrund Berechnung'!$I$3166)</f>
        <v>#DIV/0!</v>
      </c>
      <c r="Q918" s="16" t="e">
        <f>IF($C918&lt;16,MAX($H918:$J918)/($D918^0.727399687532279)*'Hintergrund Berechnung'!$I$3165,MAX($H918:$J918)/($D918^0.727399687532279)*'Hintergrund Berechnung'!$I$3166)</f>
        <v>#DIV/0!</v>
      </c>
      <c r="R918" s="16" t="e">
        <f t="shared" si="43"/>
        <v>#DIV/0!</v>
      </c>
      <c r="S918" s="16" t="e">
        <f>ROUND(IF(C918&lt;16,$K918/($D918^0.515518364833551)*'Hintergrund Berechnung'!$K$3165,$K918/($D918^0.515518364833551)*'Hintergrund Berechnung'!$K$3166),0)</f>
        <v>#DIV/0!</v>
      </c>
      <c r="T918" s="16">
        <f>ROUND(IF(C918&lt;16,$L918*'Hintergrund Berechnung'!$L$3165,$L918*'Hintergrund Berechnung'!$L$3166),0)</f>
        <v>0</v>
      </c>
      <c r="U918" s="16">
        <f>ROUND(IF(C918&lt;16,IF(M918&gt;0,(25-$M918)*'Hintergrund Berechnung'!$M$3165,0),IF(M918&gt;0,(25-$M918)*'Hintergrund Berechnung'!$M$3166,0)),0)</f>
        <v>0</v>
      </c>
      <c r="V918" s="18" t="e">
        <f t="shared" si="44"/>
        <v>#DIV/0!</v>
      </c>
    </row>
    <row r="919" spans="15:22" x14ac:dyDescent="0.5">
      <c r="O919" s="16">
        <f t="shared" si="42"/>
        <v>0</v>
      </c>
      <c r="P919" s="16" t="e">
        <f>IF($C919&lt;16,MAX($E919:$G919)/($D919^0.727399687532279)*'Hintergrund Berechnung'!$I$3165,MAX($E919:$G919)/($D919^0.727399687532279)*'Hintergrund Berechnung'!$I$3166)</f>
        <v>#DIV/0!</v>
      </c>
      <c r="Q919" s="16" t="e">
        <f>IF($C919&lt;16,MAX($H919:$J919)/($D919^0.727399687532279)*'Hintergrund Berechnung'!$I$3165,MAX($H919:$J919)/($D919^0.727399687532279)*'Hintergrund Berechnung'!$I$3166)</f>
        <v>#DIV/0!</v>
      </c>
      <c r="R919" s="16" t="e">
        <f t="shared" si="43"/>
        <v>#DIV/0!</v>
      </c>
      <c r="S919" s="16" t="e">
        <f>ROUND(IF(C919&lt;16,$K919/($D919^0.515518364833551)*'Hintergrund Berechnung'!$K$3165,$K919/($D919^0.515518364833551)*'Hintergrund Berechnung'!$K$3166),0)</f>
        <v>#DIV/0!</v>
      </c>
      <c r="T919" s="16">
        <f>ROUND(IF(C919&lt;16,$L919*'Hintergrund Berechnung'!$L$3165,$L919*'Hintergrund Berechnung'!$L$3166),0)</f>
        <v>0</v>
      </c>
      <c r="U919" s="16">
        <f>ROUND(IF(C919&lt;16,IF(M919&gt;0,(25-$M919)*'Hintergrund Berechnung'!$M$3165,0),IF(M919&gt;0,(25-$M919)*'Hintergrund Berechnung'!$M$3166,0)),0)</f>
        <v>0</v>
      </c>
      <c r="V919" s="18" t="e">
        <f t="shared" si="44"/>
        <v>#DIV/0!</v>
      </c>
    </row>
    <row r="920" spans="15:22" x14ac:dyDescent="0.5">
      <c r="O920" s="16">
        <f t="shared" si="42"/>
        <v>0</v>
      </c>
      <c r="P920" s="16" t="e">
        <f>IF($C920&lt;16,MAX($E920:$G920)/($D920^0.727399687532279)*'Hintergrund Berechnung'!$I$3165,MAX($E920:$G920)/($D920^0.727399687532279)*'Hintergrund Berechnung'!$I$3166)</f>
        <v>#DIV/0!</v>
      </c>
      <c r="Q920" s="16" t="e">
        <f>IF($C920&lt;16,MAX($H920:$J920)/($D920^0.727399687532279)*'Hintergrund Berechnung'!$I$3165,MAX($H920:$J920)/($D920^0.727399687532279)*'Hintergrund Berechnung'!$I$3166)</f>
        <v>#DIV/0!</v>
      </c>
      <c r="R920" s="16" t="e">
        <f t="shared" si="43"/>
        <v>#DIV/0!</v>
      </c>
      <c r="S920" s="16" t="e">
        <f>ROUND(IF(C920&lt;16,$K920/($D920^0.515518364833551)*'Hintergrund Berechnung'!$K$3165,$K920/($D920^0.515518364833551)*'Hintergrund Berechnung'!$K$3166),0)</f>
        <v>#DIV/0!</v>
      </c>
      <c r="T920" s="16">
        <f>ROUND(IF(C920&lt;16,$L920*'Hintergrund Berechnung'!$L$3165,$L920*'Hintergrund Berechnung'!$L$3166),0)</f>
        <v>0</v>
      </c>
      <c r="U920" s="16">
        <f>ROUND(IF(C920&lt;16,IF(M920&gt;0,(25-$M920)*'Hintergrund Berechnung'!$M$3165,0),IF(M920&gt;0,(25-$M920)*'Hintergrund Berechnung'!$M$3166,0)),0)</f>
        <v>0</v>
      </c>
      <c r="V920" s="18" t="e">
        <f t="shared" si="44"/>
        <v>#DIV/0!</v>
      </c>
    </row>
    <row r="921" spans="15:22" x14ac:dyDescent="0.5">
      <c r="O921" s="16">
        <f t="shared" si="42"/>
        <v>0</v>
      </c>
      <c r="P921" s="16" t="e">
        <f>IF($C921&lt;16,MAX($E921:$G921)/($D921^0.727399687532279)*'Hintergrund Berechnung'!$I$3165,MAX($E921:$G921)/($D921^0.727399687532279)*'Hintergrund Berechnung'!$I$3166)</f>
        <v>#DIV/0!</v>
      </c>
      <c r="Q921" s="16" t="e">
        <f>IF($C921&lt;16,MAX($H921:$J921)/($D921^0.727399687532279)*'Hintergrund Berechnung'!$I$3165,MAX($H921:$J921)/($D921^0.727399687532279)*'Hintergrund Berechnung'!$I$3166)</f>
        <v>#DIV/0!</v>
      </c>
      <c r="R921" s="16" t="e">
        <f t="shared" si="43"/>
        <v>#DIV/0!</v>
      </c>
      <c r="S921" s="16" t="e">
        <f>ROUND(IF(C921&lt;16,$K921/($D921^0.515518364833551)*'Hintergrund Berechnung'!$K$3165,$K921/($D921^0.515518364833551)*'Hintergrund Berechnung'!$K$3166),0)</f>
        <v>#DIV/0!</v>
      </c>
      <c r="T921" s="16">
        <f>ROUND(IF(C921&lt;16,$L921*'Hintergrund Berechnung'!$L$3165,$L921*'Hintergrund Berechnung'!$L$3166),0)</f>
        <v>0</v>
      </c>
      <c r="U921" s="16">
        <f>ROUND(IF(C921&lt;16,IF(M921&gt;0,(25-$M921)*'Hintergrund Berechnung'!$M$3165,0),IF(M921&gt;0,(25-$M921)*'Hintergrund Berechnung'!$M$3166,0)),0)</f>
        <v>0</v>
      </c>
      <c r="V921" s="18" t="e">
        <f t="shared" si="44"/>
        <v>#DIV/0!</v>
      </c>
    </row>
    <row r="922" spans="15:22" x14ac:dyDescent="0.5">
      <c r="O922" s="16">
        <f t="shared" si="42"/>
        <v>0</v>
      </c>
      <c r="P922" s="16" t="e">
        <f>IF($C922&lt;16,MAX($E922:$G922)/($D922^0.727399687532279)*'Hintergrund Berechnung'!$I$3165,MAX($E922:$G922)/($D922^0.727399687532279)*'Hintergrund Berechnung'!$I$3166)</f>
        <v>#DIV/0!</v>
      </c>
      <c r="Q922" s="16" t="e">
        <f>IF($C922&lt;16,MAX($H922:$J922)/($D922^0.727399687532279)*'Hintergrund Berechnung'!$I$3165,MAX($H922:$J922)/($D922^0.727399687532279)*'Hintergrund Berechnung'!$I$3166)</f>
        <v>#DIV/0!</v>
      </c>
      <c r="R922" s="16" t="e">
        <f t="shared" si="43"/>
        <v>#DIV/0!</v>
      </c>
      <c r="S922" s="16" t="e">
        <f>ROUND(IF(C922&lt;16,$K922/($D922^0.515518364833551)*'Hintergrund Berechnung'!$K$3165,$K922/($D922^0.515518364833551)*'Hintergrund Berechnung'!$K$3166),0)</f>
        <v>#DIV/0!</v>
      </c>
      <c r="T922" s="16">
        <f>ROUND(IF(C922&lt;16,$L922*'Hintergrund Berechnung'!$L$3165,$L922*'Hintergrund Berechnung'!$L$3166),0)</f>
        <v>0</v>
      </c>
      <c r="U922" s="16">
        <f>ROUND(IF(C922&lt;16,IF(M922&gt;0,(25-$M922)*'Hintergrund Berechnung'!$M$3165,0),IF(M922&gt;0,(25-$M922)*'Hintergrund Berechnung'!$M$3166,0)),0)</f>
        <v>0</v>
      </c>
      <c r="V922" s="18" t="e">
        <f t="shared" si="44"/>
        <v>#DIV/0!</v>
      </c>
    </row>
    <row r="923" spans="15:22" x14ac:dyDescent="0.5">
      <c r="O923" s="16">
        <f t="shared" si="42"/>
        <v>0</v>
      </c>
      <c r="P923" s="16" t="e">
        <f>IF($C923&lt;16,MAX($E923:$G923)/($D923^0.727399687532279)*'Hintergrund Berechnung'!$I$3165,MAX($E923:$G923)/($D923^0.727399687532279)*'Hintergrund Berechnung'!$I$3166)</f>
        <v>#DIV/0!</v>
      </c>
      <c r="Q923" s="16" t="e">
        <f>IF($C923&lt;16,MAX($H923:$J923)/($D923^0.727399687532279)*'Hintergrund Berechnung'!$I$3165,MAX($H923:$J923)/($D923^0.727399687532279)*'Hintergrund Berechnung'!$I$3166)</f>
        <v>#DIV/0!</v>
      </c>
      <c r="R923" s="16" t="e">
        <f t="shared" si="43"/>
        <v>#DIV/0!</v>
      </c>
      <c r="S923" s="16" t="e">
        <f>ROUND(IF(C923&lt;16,$K923/($D923^0.515518364833551)*'Hintergrund Berechnung'!$K$3165,$K923/($D923^0.515518364833551)*'Hintergrund Berechnung'!$K$3166),0)</f>
        <v>#DIV/0!</v>
      </c>
      <c r="T923" s="16">
        <f>ROUND(IF(C923&lt;16,$L923*'Hintergrund Berechnung'!$L$3165,$L923*'Hintergrund Berechnung'!$L$3166),0)</f>
        <v>0</v>
      </c>
      <c r="U923" s="16">
        <f>ROUND(IF(C923&lt;16,IF(M923&gt;0,(25-$M923)*'Hintergrund Berechnung'!$M$3165,0),IF(M923&gt;0,(25-$M923)*'Hintergrund Berechnung'!$M$3166,0)),0)</f>
        <v>0</v>
      </c>
      <c r="V923" s="18" t="e">
        <f t="shared" si="44"/>
        <v>#DIV/0!</v>
      </c>
    </row>
    <row r="924" spans="15:22" x14ac:dyDescent="0.5">
      <c r="O924" s="16">
        <f t="shared" si="42"/>
        <v>0</v>
      </c>
      <c r="P924" s="16" t="e">
        <f>IF($C924&lt;16,MAX($E924:$G924)/($D924^0.727399687532279)*'Hintergrund Berechnung'!$I$3165,MAX($E924:$G924)/($D924^0.727399687532279)*'Hintergrund Berechnung'!$I$3166)</f>
        <v>#DIV/0!</v>
      </c>
      <c r="Q924" s="16" t="e">
        <f>IF($C924&lt;16,MAX($H924:$J924)/($D924^0.727399687532279)*'Hintergrund Berechnung'!$I$3165,MAX($H924:$J924)/($D924^0.727399687532279)*'Hintergrund Berechnung'!$I$3166)</f>
        <v>#DIV/0!</v>
      </c>
      <c r="R924" s="16" t="e">
        <f t="shared" si="43"/>
        <v>#DIV/0!</v>
      </c>
      <c r="S924" s="16" t="e">
        <f>ROUND(IF(C924&lt;16,$K924/($D924^0.515518364833551)*'Hintergrund Berechnung'!$K$3165,$K924/($D924^0.515518364833551)*'Hintergrund Berechnung'!$K$3166),0)</f>
        <v>#DIV/0!</v>
      </c>
      <c r="T924" s="16">
        <f>ROUND(IF(C924&lt;16,$L924*'Hintergrund Berechnung'!$L$3165,$L924*'Hintergrund Berechnung'!$L$3166),0)</f>
        <v>0</v>
      </c>
      <c r="U924" s="16">
        <f>ROUND(IF(C924&lt;16,IF(M924&gt;0,(25-$M924)*'Hintergrund Berechnung'!$M$3165,0),IF(M924&gt;0,(25-$M924)*'Hintergrund Berechnung'!$M$3166,0)),0)</f>
        <v>0</v>
      </c>
      <c r="V924" s="18" t="e">
        <f t="shared" si="44"/>
        <v>#DIV/0!</v>
      </c>
    </row>
    <row r="925" spans="15:22" x14ac:dyDescent="0.5">
      <c r="O925" s="16">
        <f t="shared" si="42"/>
        <v>0</v>
      </c>
      <c r="P925" s="16" t="e">
        <f>IF($C925&lt;16,MAX($E925:$G925)/($D925^0.727399687532279)*'Hintergrund Berechnung'!$I$3165,MAX($E925:$G925)/($D925^0.727399687532279)*'Hintergrund Berechnung'!$I$3166)</f>
        <v>#DIV/0!</v>
      </c>
      <c r="Q925" s="16" t="e">
        <f>IF($C925&lt;16,MAX($H925:$J925)/($D925^0.727399687532279)*'Hintergrund Berechnung'!$I$3165,MAX($H925:$J925)/($D925^0.727399687532279)*'Hintergrund Berechnung'!$I$3166)</f>
        <v>#DIV/0!</v>
      </c>
      <c r="R925" s="16" t="e">
        <f t="shared" si="43"/>
        <v>#DIV/0!</v>
      </c>
      <c r="S925" s="16" t="e">
        <f>ROUND(IF(C925&lt;16,$K925/($D925^0.515518364833551)*'Hintergrund Berechnung'!$K$3165,$K925/($D925^0.515518364833551)*'Hintergrund Berechnung'!$K$3166),0)</f>
        <v>#DIV/0!</v>
      </c>
      <c r="T925" s="16">
        <f>ROUND(IF(C925&lt;16,$L925*'Hintergrund Berechnung'!$L$3165,$L925*'Hintergrund Berechnung'!$L$3166),0)</f>
        <v>0</v>
      </c>
      <c r="U925" s="16">
        <f>ROUND(IF(C925&lt;16,IF(M925&gt;0,(25-$M925)*'Hintergrund Berechnung'!$M$3165,0),IF(M925&gt;0,(25-$M925)*'Hintergrund Berechnung'!$M$3166,0)),0)</f>
        <v>0</v>
      </c>
      <c r="V925" s="18" t="e">
        <f t="shared" si="44"/>
        <v>#DIV/0!</v>
      </c>
    </row>
    <row r="926" spans="15:22" x14ac:dyDescent="0.5">
      <c r="O926" s="16">
        <f t="shared" si="42"/>
        <v>0</v>
      </c>
      <c r="P926" s="16" t="e">
        <f>IF($C926&lt;16,MAX($E926:$G926)/($D926^0.727399687532279)*'Hintergrund Berechnung'!$I$3165,MAX($E926:$G926)/($D926^0.727399687532279)*'Hintergrund Berechnung'!$I$3166)</f>
        <v>#DIV/0!</v>
      </c>
      <c r="Q926" s="16" t="e">
        <f>IF($C926&lt;16,MAX($H926:$J926)/($D926^0.727399687532279)*'Hintergrund Berechnung'!$I$3165,MAX($H926:$J926)/($D926^0.727399687532279)*'Hintergrund Berechnung'!$I$3166)</f>
        <v>#DIV/0!</v>
      </c>
      <c r="R926" s="16" t="e">
        <f t="shared" si="43"/>
        <v>#DIV/0!</v>
      </c>
      <c r="S926" s="16" t="e">
        <f>ROUND(IF(C926&lt;16,$K926/($D926^0.515518364833551)*'Hintergrund Berechnung'!$K$3165,$K926/($D926^0.515518364833551)*'Hintergrund Berechnung'!$K$3166),0)</f>
        <v>#DIV/0!</v>
      </c>
      <c r="T926" s="16">
        <f>ROUND(IF(C926&lt;16,$L926*'Hintergrund Berechnung'!$L$3165,$L926*'Hintergrund Berechnung'!$L$3166),0)</f>
        <v>0</v>
      </c>
      <c r="U926" s="16">
        <f>ROUND(IF(C926&lt;16,IF(M926&gt;0,(25-$M926)*'Hintergrund Berechnung'!$M$3165,0),IF(M926&gt;0,(25-$M926)*'Hintergrund Berechnung'!$M$3166,0)),0)</f>
        <v>0</v>
      </c>
      <c r="V926" s="18" t="e">
        <f t="shared" si="44"/>
        <v>#DIV/0!</v>
      </c>
    </row>
    <row r="927" spans="15:22" x14ac:dyDescent="0.5">
      <c r="O927" s="16">
        <f t="shared" si="42"/>
        <v>0</v>
      </c>
      <c r="P927" s="16" t="e">
        <f>IF($C927&lt;16,MAX($E927:$G927)/($D927^0.727399687532279)*'Hintergrund Berechnung'!$I$3165,MAX($E927:$G927)/($D927^0.727399687532279)*'Hintergrund Berechnung'!$I$3166)</f>
        <v>#DIV/0!</v>
      </c>
      <c r="Q927" s="16" t="e">
        <f>IF($C927&lt;16,MAX($H927:$J927)/($D927^0.727399687532279)*'Hintergrund Berechnung'!$I$3165,MAX($H927:$J927)/($D927^0.727399687532279)*'Hintergrund Berechnung'!$I$3166)</f>
        <v>#DIV/0!</v>
      </c>
      <c r="R927" s="16" t="e">
        <f t="shared" si="43"/>
        <v>#DIV/0!</v>
      </c>
      <c r="S927" s="16" t="e">
        <f>ROUND(IF(C927&lt;16,$K927/($D927^0.515518364833551)*'Hintergrund Berechnung'!$K$3165,$K927/($D927^0.515518364833551)*'Hintergrund Berechnung'!$K$3166),0)</f>
        <v>#DIV/0!</v>
      </c>
      <c r="T927" s="16">
        <f>ROUND(IF(C927&lt;16,$L927*'Hintergrund Berechnung'!$L$3165,$L927*'Hintergrund Berechnung'!$L$3166),0)</f>
        <v>0</v>
      </c>
      <c r="U927" s="16">
        <f>ROUND(IF(C927&lt;16,IF(M927&gt;0,(25-$M927)*'Hintergrund Berechnung'!$M$3165,0),IF(M927&gt;0,(25-$M927)*'Hintergrund Berechnung'!$M$3166,0)),0)</f>
        <v>0</v>
      </c>
      <c r="V927" s="18" t="e">
        <f t="shared" si="44"/>
        <v>#DIV/0!</v>
      </c>
    </row>
    <row r="928" spans="15:22" x14ac:dyDescent="0.5">
      <c r="O928" s="16">
        <f t="shared" si="42"/>
        <v>0</v>
      </c>
      <c r="P928" s="16" t="e">
        <f>IF($C928&lt;16,MAX($E928:$G928)/($D928^0.727399687532279)*'Hintergrund Berechnung'!$I$3165,MAX($E928:$G928)/($D928^0.727399687532279)*'Hintergrund Berechnung'!$I$3166)</f>
        <v>#DIV/0!</v>
      </c>
      <c r="Q928" s="16" t="e">
        <f>IF($C928&lt;16,MAX($H928:$J928)/($D928^0.727399687532279)*'Hintergrund Berechnung'!$I$3165,MAX($H928:$J928)/($D928^0.727399687532279)*'Hintergrund Berechnung'!$I$3166)</f>
        <v>#DIV/0!</v>
      </c>
      <c r="R928" s="16" t="e">
        <f t="shared" si="43"/>
        <v>#DIV/0!</v>
      </c>
      <c r="S928" s="16" t="e">
        <f>ROUND(IF(C928&lt;16,$K928/($D928^0.515518364833551)*'Hintergrund Berechnung'!$K$3165,$K928/($D928^0.515518364833551)*'Hintergrund Berechnung'!$K$3166),0)</f>
        <v>#DIV/0!</v>
      </c>
      <c r="T928" s="16">
        <f>ROUND(IF(C928&lt;16,$L928*'Hintergrund Berechnung'!$L$3165,$L928*'Hintergrund Berechnung'!$L$3166),0)</f>
        <v>0</v>
      </c>
      <c r="U928" s="16">
        <f>ROUND(IF(C928&lt;16,IF(M928&gt;0,(25-$M928)*'Hintergrund Berechnung'!$M$3165,0),IF(M928&gt;0,(25-$M928)*'Hintergrund Berechnung'!$M$3166,0)),0)</f>
        <v>0</v>
      </c>
      <c r="V928" s="18" t="e">
        <f t="shared" si="44"/>
        <v>#DIV/0!</v>
      </c>
    </row>
    <row r="929" spans="15:22" x14ac:dyDescent="0.5">
      <c r="O929" s="16">
        <f t="shared" si="42"/>
        <v>0</v>
      </c>
      <c r="P929" s="16" t="e">
        <f>IF($C929&lt;16,MAX($E929:$G929)/($D929^0.727399687532279)*'Hintergrund Berechnung'!$I$3165,MAX($E929:$G929)/($D929^0.727399687532279)*'Hintergrund Berechnung'!$I$3166)</f>
        <v>#DIV/0!</v>
      </c>
      <c r="Q929" s="16" t="e">
        <f>IF($C929&lt;16,MAX($H929:$J929)/($D929^0.727399687532279)*'Hintergrund Berechnung'!$I$3165,MAX($H929:$J929)/($D929^0.727399687532279)*'Hintergrund Berechnung'!$I$3166)</f>
        <v>#DIV/0!</v>
      </c>
      <c r="R929" s="16" t="e">
        <f t="shared" si="43"/>
        <v>#DIV/0!</v>
      </c>
      <c r="S929" s="16" t="e">
        <f>ROUND(IF(C929&lt;16,$K929/($D929^0.515518364833551)*'Hintergrund Berechnung'!$K$3165,$K929/($D929^0.515518364833551)*'Hintergrund Berechnung'!$K$3166),0)</f>
        <v>#DIV/0!</v>
      </c>
      <c r="T929" s="16">
        <f>ROUND(IF(C929&lt;16,$L929*'Hintergrund Berechnung'!$L$3165,$L929*'Hintergrund Berechnung'!$L$3166),0)</f>
        <v>0</v>
      </c>
      <c r="U929" s="16">
        <f>ROUND(IF(C929&lt;16,IF(M929&gt;0,(25-$M929)*'Hintergrund Berechnung'!$M$3165,0),IF(M929&gt;0,(25-$M929)*'Hintergrund Berechnung'!$M$3166,0)),0)</f>
        <v>0</v>
      </c>
      <c r="V929" s="18" t="e">
        <f t="shared" si="44"/>
        <v>#DIV/0!</v>
      </c>
    </row>
    <row r="930" spans="15:22" x14ac:dyDescent="0.5">
      <c r="O930" s="16">
        <f t="shared" si="42"/>
        <v>0</v>
      </c>
      <c r="P930" s="16" t="e">
        <f>IF($C930&lt;16,MAX($E930:$G930)/($D930^0.727399687532279)*'Hintergrund Berechnung'!$I$3165,MAX($E930:$G930)/($D930^0.727399687532279)*'Hintergrund Berechnung'!$I$3166)</f>
        <v>#DIV/0!</v>
      </c>
      <c r="Q930" s="16" t="e">
        <f>IF($C930&lt;16,MAX($H930:$J930)/($D930^0.727399687532279)*'Hintergrund Berechnung'!$I$3165,MAX($H930:$J930)/($D930^0.727399687532279)*'Hintergrund Berechnung'!$I$3166)</f>
        <v>#DIV/0!</v>
      </c>
      <c r="R930" s="16" t="e">
        <f t="shared" si="43"/>
        <v>#DIV/0!</v>
      </c>
      <c r="S930" s="16" t="e">
        <f>ROUND(IF(C930&lt;16,$K930/($D930^0.515518364833551)*'Hintergrund Berechnung'!$K$3165,$K930/($D930^0.515518364833551)*'Hintergrund Berechnung'!$K$3166),0)</f>
        <v>#DIV/0!</v>
      </c>
      <c r="T930" s="16">
        <f>ROUND(IF(C930&lt;16,$L930*'Hintergrund Berechnung'!$L$3165,$L930*'Hintergrund Berechnung'!$L$3166),0)</f>
        <v>0</v>
      </c>
      <c r="U930" s="16">
        <f>ROUND(IF(C930&lt;16,IF(M930&gt;0,(25-$M930)*'Hintergrund Berechnung'!$M$3165,0),IF(M930&gt;0,(25-$M930)*'Hintergrund Berechnung'!$M$3166,0)),0)</f>
        <v>0</v>
      </c>
      <c r="V930" s="18" t="e">
        <f t="shared" si="44"/>
        <v>#DIV/0!</v>
      </c>
    </row>
    <row r="931" spans="15:22" x14ac:dyDescent="0.5">
      <c r="O931" s="16">
        <f t="shared" si="42"/>
        <v>0</v>
      </c>
      <c r="P931" s="16" t="e">
        <f>IF($C931&lt;16,MAX($E931:$G931)/($D931^0.727399687532279)*'Hintergrund Berechnung'!$I$3165,MAX($E931:$G931)/($D931^0.727399687532279)*'Hintergrund Berechnung'!$I$3166)</f>
        <v>#DIV/0!</v>
      </c>
      <c r="Q931" s="16" t="e">
        <f>IF($C931&lt;16,MAX($H931:$J931)/($D931^0.727399687532279)*'Hintergrund Berechnung'!$I$3165,MAX($H931:$J931)/($D931^0.727399687532279)*'Hintergrund Berechnung'!$I$3166)</f>
        <v>#DIV/0!</v>
      </c>
      <c r="R931" s="16" t="e">
        <f t="shared" si="43"/>
        <v>#DIV/0!</v>
      </c>
      <c r="S931" s="16" t="e">
        <f>ROUND(IF(C931&lt;16,$K931/($D931^0.515518364833551)*'Hintergrund Berechnung'!$K$3165,$K931/($D931^0.515518364833551)*'Hintergrund Berechnung'!$K$3166),0)</f>
        <v>#DIV/0!</v>
      </c>
      <c r="T931" s="16">
        <f>ROUND(IF(C931&lt;16,$L931*'Hintergrund Berechnung'!$L$3165,$L931*'Hintergrund Berechnung'!$L$3166),0)</f>
        <v>0</v>
      </c>
      <c r="U931" s="16">
        <f>ROUND(IF(C931&lt;16,IF(M931&gt;0,(25-$M931)*'Hintergrund Berechnung'!$M$3165,0),IF(M931&gt;0,(25-$M931)*'Hintergrund Berechnung'!$M$3166,0)),0)</f>
        <v>0</v>
      </c>
      <c r="V931" s="18" t="e">
        <f t="shared" si="44"/>
        <v>#DIV/0!</v>
      </c>
    </row>
    <row r="932" spans="15:22" x14ac:dyDescent="0.5">
      <c r="O932" s="16">
        <f t="shared" si="42"/>
        <v>0</v>
      </c>
      <c r="P932" s="16" t="e">
        <f>IF($C932&lt;16,MAX($E932:$G932)/($D932^0.727399687532279)*'Hintergrund Berechnung'!$I$3165,MAX($E932:$G932)/($D932^0.727399687532279)*'Hintergrund Berechnung'!$I$3166)</f>
        <v>#DIV/0!</v>
      </c>
      <c r="Q932" s="16" t="e">
        <f>IF($C932&lt;16,MAX($H932:$J932)/($D932^0.727399687532279)*'Hintergrund Berechnung'!$I$3165,MAX($H932:$J932)/($D932^0.727399687532279)*'Hintergrund Berechnung'!$I$3166)</f>
        <v>#DIV/0!</v>
      </c>
      <c r="R932" s="16" t="e">
        <f t="shared" si="43"/>
        <v>#DIV/0!</v>
      </c>
      <c r="S932" s="16" t="e">
        <f>ROUND(IF(C932&lt;16,$K932/($D932^0.515518364833551)*'Hintergrund Berechnung'!$K$3165,$K932/($D932^0.515518364833551)*'Hintergrund Berechnung'!$K$3166),0)</f>
        <v>#DIV/0!</v>
      </c>
      <c r="T932" s="16">
        <f>ROUND(IF(C932&lt;16,$L932*'Hintergrund Berechnung'!$L$3165,$L932*'Hintergrund Berechnung'!$L$3166),0)</f>
        <v>0</v>
      </c>
      <c r="U932" s="16">
        <f>ROUND(IF(C932&lt;16,IF(M932&gt;0,(25-$M932)*'Hintergrund Berechnung'!$M$3165,0),IF(M932&gt;0,(25-$M932)*'Hintergrund Berechnung'!$M$3166,0)),0)</f>
        <v>0</v>
      </c>
      <c r="V932" s="18" t="e">
        <f t="shared" si="44"/>
        <v>#DIV/0!</v>
      </c>
    </row>
    <row r="933" spans="15:22" x14ac:dyDescent="0.5">
      <c r="O933" s="16">
        <f t="shared" si="42"/>
        <v>0</v>
      </c>
      <c r="P933" s="16" t="e">
        <f>IF($C933&lt;16,MAX($E933:$G933)/($D933^0.727399687532279)*'Hintergrund Berechnung'!$I$3165,MAX($E933:$G933)/($D933^0.727399687532279)*'Hintergrund Berechnung'!$I$3166)</f>
        <v>#DIV/0!</v>
      </c>
      <c r="Q933" s="16" t="e">
        <f>IF($C933&lt;16,MAX($H933:$J933)/($D933^0.727399687532279)*'Hintergrund Berechnung'!$I$3165,MAX($H933:$J933)/($D933^0.727399687532279)*'Hintergrund Berechnung'!$I$3166)</f>
        <v>#DIV/0!</v>
      </c>
      <c r="R933" s="16" t="e">
        <f t="shared" si="43"/>
        <v>#DIV/0!</v>
      </c>
      <c r="S933" s="16" t="e">
        <f>ROUND(IF(C933&lt;16,$K933/($D933^0.515518364833551)*'Hintergrund Berechnung'!$K$3165,$K933/($D933^0.515518364833551)*'Hintergrund Berechnung'!$K$3166),0)</f>
        <v>#DIV/0!</v>
      </c>
      <c r="T933" s="16">
        <f>ROUND(IF(C933&lt;16,$L933*'Hintergrund Berechnung'!$L$3165,$L933*'Hintergrund Berechnung'!$L$3166),0)</f>
        <v>0</v>
      </c>
      <c r="U933" s="16">
        <f>ROUND(IF(C933&lt;16,IF(M933&gt;0,(25-$M933)*'Hintergrund Berechnung'!$M$3165,0),IF(M933&gt;0,(25-$M933)*'Hintergrund Berechnung'!$M$3166,0)),0)</f>
        <v>0</v>
      </c>
      <c r="V933" s="18" t="e">
        <f t="shared" si="44"/>
        <v>#DIV/0!</v>
      </c>
    </row>
    <row r="934" spans="15:22" x14ac:dyDescent="0.5">
      <c r="O934" s="16">
        <f t="shared" si="42"/>
        <v>0</v>
      </c>
      <c r="P934" s="16" t="e">
        <f>IF($C934&lt;16,MAX($E934:$G934)/($D934^0.727399687532279)*'Hintergrund Berechnung'!$I$3165,MAX($E934:$G934)/($D934^0.727399687532279)*'Hintergrund Berechnung'!$I$3166)</f>
        <v>#DIV/0!</v>
      </c>
      <c r="Q934" s="16" t="e">
        <f>IF($C934&lt;16,MAX($H934:$J934)/($D934^0.727399687532279)*'Hintergrund Berechnung'!$I$3165,MAX($H934:$J934)/($D934^0.727399687532279)*'Hintergrund Berechnung'!$I$3166)</f>
        <v>#DIV/0!</v>
      </c>
      <c r="R934" s="16" t="e">
        <f t="shared" si="43"/>
        <v>#DIV/0!</v>
      </c>
      <c r="S934" s="16" t="e">
        <f>ROUND(IF(C934&lt;16,$K934/($D934^0.515518364833551)*'Hintergrund Berechnung'!$K$3165,$K934/($D934^0.515518364833551)*'Hintergrund Berechnung'!$K$3166),0)</f>
        <v>#DIV/0!</v>
      </c>
      <c r="T934" s="16">
        <f>ROUND(IF(C934&lt;16,$L934*'Hintergrund Berechnung'!$L$3165,$L934*'Hintergrund Berechnung'!$L$3166),0)</f>
        <v>0</v>
      </c>
      <c r="U934" s="16">
        <f>ROUND(IF(C934&lt;16,IF(M934&gt;0,(25-$M934)*'Hintergrund Berechnung'!$M$3165,0),IF(M934&gt;0,(25-$M934)*'Hintergrund Berechnung'!$M$3166,0)),0)</f>
        <v>0</v>
      </c>
      <c r="V934" s="18" t="e">
        <f t="shared" si="44"/>
        <v>#DIV/0!</v>
      </c>
    </row>
    <row r="935" spans="15:22" x14ac:dyDescent="0.5">
      <c r="O935" s="16">
        <f t="shared" si="42"/>
        <v>0</v>
      </c>
      <c r="P935" s="16" t="e">
        <f>IF($C935&lt;16,MAX($E935:$G935)/($D935^0.727399687532279)*'Hintergrund Berechnung'!$I$3165,MAX($E935:$G935)/($D935^0.727399687532279)*'Hintergrund Berechnung'!$I$3166)</f>
        <v>#DIV/0!</v>
      </c>
      <c r="Q935" s="16" t="e">
        <f>IF($C935&lt;16,MAX($H935:$J935)/($D935^0.727399687532279)*'Hintergrund Berechnung'!$I$3165,MAX($H935:$J935)/($D935^0.727399687532279)*'Hintergrund Berechnung'!$I$3166)</f>
        <v>#DIV/0!</v>
      </c>
      <c r="R935" s="16" t="e">
        <f t="shared" si="43"/>
        <v>#DIV/0!</v>
      </c>
      <c r="S935" s="16" t="e">
        <f>ROUND(IF(C935&lt;16,$K935/($D935^0.515518364833551)*'Hintergrund Berechnung'!$K$3165,$K935/($D935^0.515518364833551)*'Hintergrund Berechnung'!$K$3166),0)</f>
        <v>#DIV/0!</v>
      </c>
      <c r="T935" s="16">
        <f>ROUND(IF(C935&lt;16,$L935*'Hintergrund Berechnung'!$L$3165,$L935*'Hintergrund Berechnung'!$L$3166),0)</f>
        <v>0</v>
      </c>
      <c r="U935" s="16">
        <f>ROUND(IF(C935&lt;16,IF(M935&gt;0,(25-$M935)*'Hintergrund Berechnung'!$M$3165,0),IF(M935&gt;0,(25-$M935)*'Hintergrund Berechnung'!$M$3166,0)),0)</f>
        <v>0</v>
      </c>
      <c r="V935" s="18" t="e">
        <f t="shared" si="44"/>
        <v>#DIV/0!</v>
      </c>
    </row>
    <row r="936" spans="15:22" x14ac:dyDescent="0.5">
      <c r="O936" s="16">
        <f t="shared" si="42"/>
        <v>0</v>
      </c>
      <c r="P936" s="16" t="e">
        <f>IF($C936&lt;16,MAX($E936:$G936)/($D936^0.727399687532279)*'Hintergrund Berechnung'!$I$3165,MAX($E936:$G936)/($D936^0.727399687532279)*'Hintergrund Berechnung'!$I$3166)</f>
        <v>#DIV/0!</v>
      </c>
      <c r="Q936" s="16" t="e">
        <f>IF($C936&lt;16,MAX($H936:$J936)/($D936^0.727399687532279)*'Hintergrund Berechnung'!$I$3165,MAX($H936:$J936)/($D936^0.727399687532279)*'Hintergrund Berechnung'!$I$3166)</f>
        <v>#DIV/0!</v>
      </c>
      <c r="R936" s="16" t="e">
        <f t="shared" si="43"/>
        <v>#DIV/0!</v>
      </c>
      <c r="S936" s="16" t="e">
        <f>ROUND(IF(C936&lt;16,$K936/($D936^0.515518364833551)*'Hintergrund Berechnung'!$K$3165,$K936/($D936^0.515518364833551)*'Hintergrund Berechnung'!$K$3166),0)</f>
        <v>#DIV/0!</v>
      </c>
      <c r="T936" s="16">
        <f>ROUND(IF(C936&lt;16,$L936*'Hintergrund Berechnung'!$L$3165,$L936*'Hintergrund Berechnung'!$L$3166),0)</f>
        <v>0</v>
      </c>
      <c r="U936" s="16">
        <f>ROUND(IF(C936&lt;16,IF(M936&gt;0,(25-$M936)*'Hintergrund Berechnung'!$M$3165,0),IF(M936&gt;0,(25-$M936)*'Hintergrund Berechnung'!$M$3166,0)),0)</f>
        <v>0</v>
      </c>
      <c r="V936" s="18" t="e">
        <f t="shared" si="44"/>
        <v>#DIV/0!</v>
      </c>
    </row>
    <row r="937" spans="15:22" x14ac:dyDescent="0.5">
      <c r="O937" s="16">
        <f t="shared" si="42"/>
        <v>0</v>
      </c>
      <c r="P937" s="16" t="e">
        <f>IF($C937&lt;16,MAX($E937:$G937)/($D937^0.727399687532279)*'Hintergrund Berechnung'!$I$3165,MAX($E937:$G937)/($D937^0.727399687532279)*'Hintergrund Berechnung'!$I$3166)</f>
        <v>#DIV/0!</v>
      </c>
      <c r="Q937" s="16" t="e">
        <f>IF($C937&lt;16,MAX($H937:$J937)/($D937^0.727399687532279)*'Hintergrund Berechnung'!$I$3165,MAX($H937:$J937)/($D937^0.727399687532279)*'Hintergrund Berechnung'!$I$3166)</f>
        <v>#DIV/0!</v>
      </c>
      <c r="R937" s="16" t="e">
        <f t="shared" si="43"/>
        <v>#DIV/0!</v>
      </c>
      <c r="S937" s="16" t="e">
        <f>ROUND(IF(C937&lt;16,$K937/($D937^0.515518364833551)*'Hintergrund Berechnung'!$K$3165,$K937/($D937^0.515518364833551)*'Hintergrund Berechnung'!$K$3166),0)</f>
        <v>#DIV/0!</v>
      </c>
      <c r="T937" s="16">
        <f>ROUND(IF(C937&lt;16,$L937*'Hintergrund Berechnung'!$L$3165,$L937*'Hintergrund Berechnung'!$L$3166),0)</f>
        <v>0</v>
      </c>
      <c r="U937" s="16">
        <f>ROUND(IF(C937&lt;16,IF(M937&gt;0,(25-$M937)*'Hintergrund Berechnung'!$M$3165,0),IF(M937&gt;0,(25-$M937)*'Hintergrund Berechnung'!$M$3166,0)),0)</f>
        <v>0</v>
      </c>
      <c r="V937" s="18" t="e">
        <f t="shared" si="44"/>
        <v>#DIV/0!</v>
      </c>
    </row>
    <row r="938" spans="15:22" x14ac:dyDescent="0.5">
      <c r="O938" s="16">
        <f t="shared" si="42"/>
        <v>0</v>
      </c>
      <c r="P938" s="16" t="e">
        <f>IF($C938&lt;16,MAX($E938:$G938)/($D938^0.727399687532279)*'Hintergrund Berechnung'!$I$3165,MAX($E938:$G938)/($D938^0.727399687532279)*'Hintergrund Berechnung'!$I$3166)</f>
        <v>#DIV/0!</v>
      </c>
      <c r="Q938" s="16" t="e">
        <f>IF($C938&lt;16,MAX($H938:$J938)/($D938^0.727399687532279)*'Hintergrund Berechnung'!$I$3165,MAX($H938:$J938)/($D938^0.727399687532279)*'Hintergrund Berechnung'!$I$3166)</f>
        <v>#DIV/0!</v>
      </c>
      <c r="R938" s="16" t="e">
        <f t="shared" si="43"/>
        <v>#DIV/0!</v>
      </c>
      <c r="S938" s="16" t="e">
        <f>ROUND(IF(C938&lt;16,$K938/($D938^0.515518364833551)*'Hintergrund Berechnung'!$K$3165,$K938/($D938^0.515518364833551)*'Hintergrund Berechnung'!$K$3166),0)</f>
        <v>#DIV/0!</v>
      </c>
      <c r="T938" s="16">
        <f>ROUND(IF(C938&lt;16,$L938*'Hintergrund Berechnung'!$L$3165,$L938*'Hintergrund Berechnung'!$L$3166),0)</f>
        <v>0</v>
      </c>
      <c r="U938" s="16">
        <f>ROUND(IF(C938&lt;16,IF(M938&gt;0,(25-$M938)*'Hintergrund Berechnung'!$M$3165,0),IF(M938&gt;0,(25-$M938)*'Hintergrund Berechnung'!$M$3166,0)),0)</f>
        <v>0</v>
      </c>
      <c r="V938" s="18" t="e">
        <f t="shared" si="44"/>
        <v>#DIV/0!</v>
      </c>
    </row>
    <row r="939" spans="15:22" x14ac:dyDescent="0.5">
      <c r="O939" s="16">
        <f t="shared" si="42"/>
        <v>0</v>
      </c>
      <c r="P939" s="16" t="e">
        <f>IF($C939&lt;16,MAX($E939:$G939)/($D939^0.727399687532279)*'Hintergrund Berechnung'!$I$3165,MAX($E939:$G939)/($D939^0.727399687532279)*'Hintergrund Berechnung'!$I$3166)</f>
        <v>#DIV/0!</v>
      </c>
      <c r="Q939" s="16" t="e">
        <f>IF($C939&lt;16,MAX($H939:$J939)/($D939^0.727399687532279)*'Hintergrund Berechnung'!$I$3165,MAX($H939:$J939)/($D939^0.727399687532279)*'Hintergrund Berechnung'!$I$3166)</f>
        <v>#DIV/0!</v>
      </c>
      <c r="R939" s="16" t="e">
        <f t="shared" si="43"/>
        <v>#DIV/0!</v>
      </c>
      <c r="S939" s="16" t="e">
        <f>ROUND(IF(C939&lt;16,$K939/($D939^0.515518364833551)*'Hintergrund Berechnung'!$K$3165,$K939/($D939^0.515518364833551)*'Hintergrund Berechnung'!$K$3166),0)</f>
        <v>#DIV/0!</v>
      </c>
      <c r="T939" s="16">
        <f>ROUND(IF(C939&lt;16,$L939*'Hintergrund Berechnung'!$L$3165,$L939*'Hintergrund Berechnung'!$L$3166),0)</f>
        <v>0</v>
      </c>
      <c r="U939" s="16">
        <f>ROUND(IF(C939&lt;16,IF(M939&gt;0,(25-$M939)*'Hintergrund Berechnung'!$M$3165,0),IF(M939&gt;0,(25-$M939)*'Hintergrund Berechnung'!$M$3166,0)),0)</f>
        <v>0</v>
      </c>
      <c r="V939" s="18" t="e">
        <f t="shared" si="44"/>
        <v>#DIV/0!</v>
      </c>
    </row>
    <row r="940" spans="15:22" x14ac:dyDescent="0.5">
      <c r="O940" s="16">
        <f t="shared" si="42"/>
        <v>0</v>
      </c>
      <c r="P940" s="16" t="e">
        <f>IF($C940&lt;16,MAX($E940:$G940)/($D940^0.727399687532279)*'Hintergrund Berechnung'!$I$3165,MAX($E940:$G940)/($D940^0.727399687532279)*'Hintergrund Berechnung'!$I$3166)</f>
        <v>#DIV/0!</v>
      </c>
      <c r="Q940" s="16" t="e">
        <f>IF($C940&lt;16,MAX($H940:$J940)/($D940^0.727399687532279)*'Hintergrund Berechnung'!$I$3165,MAX($H940:$J940)/($D940^0.727399687532279)*'Hintergrund Berechnung'!$I$3166)</f>
        <v>#DIV/0!</v>
      </c>
      <c r="R940" s="16" t="e">
        <f t="shared" si="43"/>
        <v>#DIV/0!</v>
      </c>
      <c r="S940" s="16" t="e">
        <f>ROUND(IF(C940&lt;16,$K940/($D940^0.515518364833551)*'Hintergrund Berechnung'!$K$3165,$K940/($D940^0.515518364833551)*'Hintergrund Berechnung'!$K$3166),0)</f>
        <v>#DIV/0!</v>
      </c>
      <c r="T940" s="16">
        <f>ROUND(IF(C940&lt;16,$L940*'Hintergrund Berechnung'!$L$3165,$L940*'Hintergrund Berechnung'!$L$3166),0)</f>
        <v>0</v>
      </c>
      <c r="U940" s="16">
        <f>ROUND(IF(C940&lt;16,IF(M940&gt;0,(25-$M940)*'Hintergrund Berechnung'!$M$3165,0),IF(M940&gt;0,(25-$M940)*'Hintergrund Berechnung'!$M$3166,0)),0)</f>
        <v>0</v>
      </c>
      <c r="V940" s="18" t="e">
        <f t="shared" si="44"/>
        <v>#DIV/0!</v>
      </c>
    </row>
    <row r="941" spans="15:22" x14ac:dyDescent="0.5">
      <c r="O941" s="16">
        <f t="shared" si="42"/>
        <v>0</v>
      </c>
      <c r="P941" s="16" t="e">
        <f>IF($C941&lt;16,MAX($E941:$G941)/($D941^0.727399687532279)*'Hintergrund Berechnung'!$I$3165,MAX($E941:$G941)/($D941^0.727399687532279)*'Hintergrund Berechnung'!$I$3166)</f>
        <v>#DIV/0!</v>
      </c>
      <c r="Q941" s="16" t="e">
        <f>IF($C941&lt;16,MAX($H941:$J941)/($D941^0.727399687532279)*'Hintergrund Berechnung'!$I$3165,MAX($H941:$J941)/($D941^0.727399687532279)*'Hintergrund Berechnung'!$I$3166)</f>
        <v>#DIV/0!</v>
      </c>
      <c r="R941" s="16" t="e">
        <f t="shared" si="43"/>
        <v>#DIV/0!</v>
      </c>
      <c r="S941" s="16" t="e">
        <f>ROUND(IF(C941&lt;16,$K941/($D941^0.515518364833551)*'Hintergrund Berechnung'!$K$3165,$K941/($D941^0.515518364833551)*'Hintergrund Berechnung'!$K$3166),0)</f>
        <v>#DIV/0!</v>
      </c>
      <c r="T941" s="16">
        <f>ROUND(IF(C941&lt;16,$L941*'Hintergrund Berechnung'!$L$3165,$L941*'Hintergrund Berechnung'!$L$3166),0)</f>
        <v>0</v>
      </c>
      <c r="U941" s="16">
        <f>ROUND(IF(C941&lt;16,IF(M941&gt;0,(25-$M941)*'Hintergrund Berechnung'!$M$3165,0),IF(M941&gt;0,(25-$M941)*'Hintergrund Berechnung'!$M$3166,0)),0)</f>
        <v>0</v>
      </c>
      <c r="V941" s="18" t="e">
        <f t="shared" si="44"/>
        <v>#DIV/0!</v>
      </c>
    </row>
    <row r="942" spans="15:22" x14ac:dyDescent="0.5">
      <c r="O942" s="16">
        <f t="shared" si="42"/>
        <v>0</v>
      </c>
      <c r="P942" s="16" t="e">
        <f>IF($C942&lt;16,MAX($E942:$G942)/($D942^0.727399687532279)*'Hintergrund Berechnung'!$I$3165,MAX($E942:$G942)/($D942^0.727399687532279)*'Hintergrund Berechnung'!$I$3166)</f>
        <v>#DIV/0!</v>
      </c>
      <c r="Q942" s="16" t="e">
        <f>IF($C942&lt;16,MAX($H942:$J942)/($D942^0.727399687532279)*'Hintergrund Berechnung'!$I$3165,MAX($H942:$J942)/($D942^0.727399687532279)*'Hintergrund Berechnung'!$I$3166)</f>
        <v>#DIV/0!</v>
      </c>
      <c r="R942" s="16" t="e">
        <f t="shared" si="43"/>
        <v>#DIV/0!</v>
      </c>
      <c r="S942" s="16" t="e">
        <f>ROUND(IF(C942&lt;16,$K942/($D942^0.515518364833551)*'Hintergrund Berechnung'!$K$3165,$K942/($D942^0.515518364833551)*'Hintergrund Berechnung'!$K$3166),0)</f>
        <v>#DIV/0!</v>
      </c>
      <c r="T942" s="16">
        <f>ROUND(IF(C942&lt;16,$L942*'Hintergrund Berechnung'!$L$3165,$L942*'Hintergrund Berechnung'!$L$3166),0)</f>
        <v>0</v>
      </c>
      <c r="U942" s="16">
        <f>ROUND(IF(C942&lt;16,IF(M942&gt;0,(25-$M942)*'Hintergrund Berechnung'!$M$3165,0),IF(M942&gt;0,(25-$M942)*'Hintergrund Berechnung'!$M$3166,0)),0)</f>
        <v>0</v>
      </c>
      <c r="V942" s="18" t="e">
        <f t="shared" si="44"/>
        <v>#DIV/0!</v>
      </c>
    </row>
    <row r="943" spans="15:22" x14ac:dyDescent="0.5">
      <c r="O943" s="16">
        <f t="shared" si="42"/>
        <v>0</v>
      </c>
      <c r="P943" s="16" t="e">
        <f>IF($C943&lt;16,MAX($E943:$G943)/($D943^0.727399687532279)*'Hintergrund Berechnung'!$I$3165,MAX($E943:$G943)/($D943^0.727399687532279)*'Hintergrund Berechnung'!$I$3166)</f>
        <v>#DIV/0!</v>
      </c>
      <c r="Q943" s="16" t="e">
        <f>IF($C943&lt;16,MAX($H943:$J943)/($D943^0.727399687532279)*'Hintergrund Berechnung'!$I$3165,MAX($H943:$J943)/($D943^0.727399687532279)*'Hintergrund Berechnung'!$I$3166)</f>
        <v>#DIV/0!</v>
      </c>
      <c r="R943" s="16" t="e">
        <f t="shared" si="43"/>
        <v>#DIV/0!</v>
      </c>
      <c r="S943" s="16" t="e">
        <f>ROUND(IF(C943&lt;16,$K943/($D943^0.515518364833551)*'Hintergrund Berechnung'!$K$3165,$K943/($D943^0.515518364833551)*'Hintergrund Berechnung'!$K$3166),0)</f>
        <v>#DIV/0!</v>
      </c>
      <c r="T943" s="16">
        <f>ROUND(IF(C943&lt;16,$L943*'Hintergrund Berechnung'!$L$3165,$L943*'Hintergrund Berechnung'!$L$3166),0)</f>
        <v>0</v>
      </c>
      <c r="U943" s="16">
        <f>ROUND(IF(C943&lt;16,IF(M943&gt;0,(25-$M943)*'Hintergrund Berechnung'!$M$3165,0),IF(M943&gt;0,(25-$M943)*'Hintergrund Berechnung'!$M$3166,0)),0)</f>
        <v>0</v>
      </c>
      <c r="V943" s="18" t="e">
        <f t="shared" si="44"/>
        <v>#DIV/0!</v>
      </c>
    </row>
    <row r="944" spans="15:22" x14ac:dyDescent="0.5">
      <c r="O944" s="16">
        <f t="shared" si="42"/>
        <v>0</v>
      </c>
      <c r="P944" s="16" t="e">
        <f>IF($C944&lt;16,MAX($E944:$G944)/($D944^0.727399687532279)*'Hintergrund Berechnung'!$I$3165,MAX($E944:$G944)/($D944^0.727399687532279)*'Hintergrund Berechnung'!$I$3166)</f>
        <v>#DIV/0!</v>
      </c>
      <c r="Q944" s="16" t="e">
        <f>IF($C944&lt;16,MAX($H944:$J944)/($D944^0.727399687532279)*'Hintergrund Berechnung'!$I$3165,MAX($H944:$J944)/($D944^0.727399687532279)*'Hintergrund Berechnung'!$I$3166)</f>
        <v>#DIV/0!</v>
      </c>
      <c r="R944" s="16" t="e">
        <f t="shared" si="43"/>
        <v>#DIV/0!</v>
      </c>
      <c r="S944" s="16" t="e">
        <f>ROUND(IF(C944&lt;16,$K944/($D944^0.515518364833551)*'Hintergrund Berechnung'!$K$3165,$K944/($D944^0.515518364833551)*'Hintergrund Berechnung'!$K$3166),0)</f>
        <v>#DIV/0!</v>
      </c>
      <c r="T944" s="16">
        <f>ROUND(IF(C944&lt;16,$L944*'Hintergrund Berechnung'!$L$3165,$L944*'Hintergrund Berechnung'!$L$3166),0)</f>
        <v>0</v>
      </c>
      <c r="U944" s="16">
        <f>ROUND(IF(C944&lt;16,IF(M944&gt;0,(25-$M944)*'Hintergrund Berechnung'!$M$3165,0),IF(M944&gt;0,(25-$M944)*'Hintergrund Berechnung'!$M$3166,0)),0)</f>
        <v>0</v>
      </c>
      <c r="V944" s="18" t="e">
        <f t="shared" si="44"/>
        <v>#DIV/0!</v>
      </c>
    </row>
    <row r="945" spans="15:22" x14ac:dyDescent="0.5">
      <c r="O945" s="16">
        <f t="shared" si="42"/>
        <v>0</v>
      </c>
      <c r="P945" s="16" t="e">
        <f>IF($C945&lt;16,MAX($E945:$G945)/($D945^0.727399687532279)*'Hintergrund Berechnung'!$I$3165,MAX($E945:$G945)/($D945^0.727399687532279)*'Hintergrund Berechnung'!$I$3166)</f>
        <v>#DIV/0!</v>
      </c>
      <c r="Q945" s="16" t="e">
        <f>IF($C945&lt;16,MAX($H945:$J945)/($D945^0.727399687532279)*'Hintergrund Berechnung'!$I$3165,MAX($H945:$J945)/($D945^0.727399687532279)*'Hintergrund Berechnung'!$I$3166)</f>
        <v>#DIV/0!</v>
      </c>
      <c r="R945" s="16" t="e">
        <f t="shared" si="43"/>
        <v>#DIV/0!</v>
      </c>
      <c r="S945" s="16" t="e">
        <f>ROUND(IF(C945&lt;16,$K945/($D945^0.515518364833551)*'Hintergrund Berechnung'!$K$3165,$K945/($D945^0.515518364833551)*'Hintergrund Berechnung'!$K$3166),0)</f>
        <v>#DIV/0!</v>
      </c>
      <c r="T945" s="16">
        <f>ROUND(IF(C945&lt;16,$L945*'Hintergrund Berechnung'!$L$3165,$L945*'Hintergrund Berechnung'!$L$3166),0)</f>
        <v>0</v>
      </c>
      <c r="U945" s="16">
        <f>ROUND(IF(C945&lt;16,IF(M945&gt;0,(25-$M945)*'Hintergrund Berechnung'!$M$3165,0),IF(M945&gt;0,(25-$M945)*'Hintergrund Berechnung'!$M$3166,0)),0)</f>
        <v>0</v>
      </c>
      <c r="V945" s="18" t="e">
        <f t="shared" si="44"/>
        <v>#DIV/0!</v>
      </c>
    </row>
    <row r="946" spans="15:22" x14ac:dyDescent="0.5">
      <c r="O946" s="16">
        <f t="shared" si="42"/>
        <v>0</v>
      </c>
      <c r="P946" s="16" t="e">
        <f>IF($C946&lt;16,MAX($E946:$G946)/($D946^0.727399687532279)*'Hintergrund Berechnung'!$I$3165,MAX($E946:$G946)/($D946^0.727399687532279)*'Hintergrund Berechnung'!$I$3166)</f>
        <v>#DIV/0!</v>
      </c>
      <c r="Q946" s="16" t="e">
        <f>IF($C946&lt;16,MAX($H946:$J946)/($D946^0.727399687532279)*'Hintergrund Berechnung'!$I$3165,MAX($H946:$J946)/($D946^0.727399687532279)*'Hintergrund Berechnung'!$I$3166)</f>
        <v>#DIV/0!</v>
      </c>
      <c r="R946" s="16" t="e">
        <f t="shared" si="43"/>
        <v>#DIV/0!</v>
      </c>
      <c r="S946" s="16" t="e">
        <f>ROUND(IF(C946&lt;16,$K946/($D946^0.515518364833551)*'Hintergrund Berechnung'!$K$3165,$K946/($D946^0.515518364833551)*'Hintergrund Berechnung'!$K$3166),0)</f>
        <v>#DIV/0!</v>
      </c>
      <c r="T946" s="16">
        <f>ROUND(IF(C946&lt;16,$L946*'Hintergrund Berechnung'!$L$3165,$L946*'Hintergrund Berechnung'!$L$3166),0)</f>
        <v>0</v>
      </c>
      <c r="U946" s="16">
        <f>ROUND(IF(C946&lt;16,IF(M946&gt;0,(25-$M946)*'Hintergrund Berechnung'!$M$3165,0),IF(M946&gt;0,(25-$M946)*'Hintergrund Berechnung'!$M$3166,0)),0)</f>
        <v>0</v>
      </c>
      <c r="V946" s="18" t="e">
        <f t="shared" si="44"/>
        <v>#DIV/0!</v>
      </c>
    </row>
    <row r="947" spans="15:22" x14ac:dyDescent="0.5">
      <c r="O947" s="16">
        <f t="shared" si="42"/>
        <v>0</v>
      </c>
      <c r="P947" s="16" t="e">
        <f>IF($C947&lt;16,MAX($E947:$G947)/($D947^0.727399687532279)*'Hintergrund Berechnung'!$I$3165,MAX($E947:$G947)/($D947^0.727399687532279)*'Hintergrund Berechnung'!$I$3166)</f>
        <v>#DIV/0!</v>
      </c>
      <c r="Q947" s="16" t="e">
        <f>IF($C947&lt;16,MAX($H947:$J947)/($D947^0.727399687532279)*'Hintergrund Berechnung'!$I$3165,MAX($H947:$J947)/($D947^0.727399687532279)*'Hintergrund Berechnung'!$I$3166)</f>
        <v>#DIV/0!</v>
      </c>
      <c r="R947" s="16" t="e">
        <f t="shared" si="43"/>
        <v>#DIV/0!</v>
      </c>
      <c r="S947" s="16" t="e">
        <f>ROUND(IF(C947&lt;16,$K947/($D947^0.515518364833551)*'Hintergrund Berechnung'!$K$3165,$K947/($D947^0.515518364833551)*'Hintergrund Berechnung'!$K$3166),0)</f>
        <v>#DIV/0!</v>
      </c>
      <c r="T947" s="16">
        <f>ROUND(IF(C947&lt;16,$L947*'Hintergrund Berechnung'!$L$3165,$L947*'Hintergrund Berechnung'!$L$3166),0)</f>
        <v>0</v>
      </c>
      <c r="U947" s="16">
        <f>ROUND(IF(C947&lt;16,IF(M947&gt;0,(25-$M947)*'Hintergrund Berechnung'!$M$3165,0),IF(M947&gt;0,(25-$M947)*'Hintergrund Berechnung'!$M$3166,0)),0)</f>
        <v>0</v>
      </c>
      <c r="V947" s="18" t="e">
        <f t="shared" si="44"/>
        <v>#DIV/0!</v>
      </c>
    </row>
    <row r="948" spans="15:22" x14ac:dyDescent="0.5">
      <c r="O948" s="16">
        <f t="shared" si="42"/>
        <v>0</v>
      </c>
      <c r="P948" s="16" t="e">
        <f>IF($C948&lt;16,MAX($E948:$G948)/($D948^0.727399687532279)*'Hintergrund Berechnung'!$I$3165,MAX($E948:$G948)/($D948^0.727399687532279)*'Hintergrund Berechnung'!$I$3166)</f>
        <v>#DIV/0!</v>
      </c>
      <c r="Q948" s="16" t="e">
        <f>IF($C948&lt;16,MAX($H948:$J948)/($D948^0.727399687532279)*'Hintergrund Berechnung'!$I$3165,MAX($H948:$J948)/($D948^0.727399687532279)*'Hintergrund Berechnung'!$I$3166)</f>
        <v>#DIV/0!</v>
      </c>
      <c r="R948" s="16" t="e">
        <f t="shared" si="43"/>
        <v>#DIV/0!</v>
      </c>
      <c r="S948" s="16" t="e">
        <f>ROUND(IF(C948&lt;16,$K948/($D948^0.515518364833551)*'Hintergrund Berechnung'!$K$3165,$K948/($D948^0.515518364833551)*'Hintergrund Berechnung'!$K$3166),0)</f>
        <v>#DIV/0!</v>
      </c>
      <c r="T948" s="16">
        <f>ROUND(IF(C948&lt;16,$L948*'Hintergrund Berechnung'!$L$3165,$L948*'Hintergrund Berechnung'!$L$3166),0)</f>
        <v>0</v>
      </c>
      <c r="U948" s="16">
        <f>ROUND(IF(C948&lt;16,IF(M948&gt;0,(25-$M948)*'Hintergrund Berechnung'!$M$3165,0),IF(M948&gt;0,(25-$M948)*'Hintergrund Berechnung'!$M$3166,0)),0)</f>
        <v>0</v>
      </c>
      <c r="V948" s="18" t="e">
        <f t="shared" si="44"/>
        <v>#DIV/0!</v>
      </c>
    </row>
    <row r="949" spans="15:22" x14ac:dyDescent="0.5">
      <c r="O949" s="16">
        <f t="shared" si="42"/>
        <v>0</v>
      </c>
      <c r="P949" s="16" t="e">
        <f>IF($C949&lt;16,MAX($E949:$G949)/($D949^0.727399687532279)*'Hintergrund Berechnung'!$I$3165,MAX($E949:$G949)/($D949^0.727399687532279)*'Hintergrund Berechnung'!$I$3166)</f>
        <v>#DIV/0!</v>
      </c>
      <c r="Q949" s="16" t="e">
        <f>IF($C949&lt;16,MAX($H949:$J949)/($D949^0.727399687532279)*'Hintergrund Berechnung'!$I$3165,MAX($H949:$J949)/($D949^0.727399687532279)*'Hintergrund Berechnung'!$I$3166)</f>
        <v>#DIV/0!</v>
      </c>
      <c r="R949" s="16" t="e">
        <f t="shared" si="43"/>
        <v>#DIV/0!</v>
      </c>
      <c r="S949" s="16" t="e">
        <f>ROUND(IF(C949&lt;16,$K949/($D949^0.515518364833551)*'Hintergrund Berechnung'!$K$3165,$K949/($D949^0.515518364833551)*'Hintergrund Berechnung'!$K$3166),0)</f>
        <v>#DIV/0!</v>
      </c>
      <c r="T949" s="16">
        <f>ROUND(IF(C949&lt;16,$L949*'Hintergrund Berechnung'!$L$3165,$L949*'Hintergrund Berechnung'!$L$3166),0)</f>
        <v>0</v>
      </c>
      <c r="U949" s="16">
        <f>ROUND(IF(C949&lt;16,IF(M949&gt;0,(25-$M949)*'Hintergrund Berechnung'!$M$3165,0),IF(M949&gt;0,(25-$M949)*'Hintergrund Berechnung'!$M$3166,0)),0)</f>
        <v>0</v>
      </c>
      <c r="V949" s="18" t="e">
        <f t="shared" si="44"/>
        <v>#DIV/0!</v>
      </c>
    </row>
    <row r="950" spans="15:22" x14ac:dyDescent="0.5">
      <c r="O950" s="16">
        <f t="shared" si="42"/>
        <v>0</v>
      </c>
      <c r="P950" s="16" t="e">
        <f>IF($C950&lt;16,MAX($E950:$G950)/($D950^0.727399687532279)*'Hintergrund Berechnung'!$I$3165,MAX($E950:$G950)/($D950^0.727399687532279)*'Hintergrund Berechnung'!$I$3166)</f>
        <v>#DIV/0!</v>
      </c>
      <c r="Q950" s="16" t="e">
        <f>IF($C950&lt;16,MAX($H950:$J950)/($D950^0.727399687532279)*'Hintergrund Berechnung'!$I$3165,MAX($H950:$J950)/($D950^0.727399687532279)*'Hintergrund Berechnung'!$I$3166)</f>
        <v>#DIV/0!</v>
      </c>
      <c r="R950" s="16" t="e">
        <f t="shared" si="43"/>
        <v>#DIV/0!</v>
      </c>
      <c r="S950" s="16" t="e">
        <f>ROUND(IF(C950&lt;16,$K950/($D950^0.515518364833551)*'Hintergrund Berechnung'!$K$3165,$K950/($D950^0.515518364833551)*'Hintergrund Berechnung'!$K$3166),0)</f>
        <v>#DIV/0!</v>
      </c>
      <c r="T950" s="16">
        <f>ROUND(IF(C950&lt;16,$L950*'Hintergrund Berechnung'!$L$3165,$L950*'Hintergrund Berechnung'!$L$3166),0)</f>
        <v>0</v>
      </c>
      <c r="U950" s="16">
        <f>ROUND(IF(C950&lt;16,IF(M950&gt;0,(25-$M950)*'Hintergrund Berechnung'!$M$3165,0),IF(M950&gt;0,(25-$M950)*'Hintergrund Berechnung'!$M$3166,0)),0)</f>
        <v>0</v>
      </c>
      <c r="V950" s="18" t="e">
        <f t="shared" si="44"/>
        <v>#DIV/0!</v>
      </c>
    </row>
    <row r="951" spans="15:22" x14ac:dyDescent="0.5">
      <c r="O951" s="16">
        <f t="shared" si="42"/>
        <v>0</v>
      </c>
      <c r="P951" s="16" t="e">
        <f>IF($C951&lt;16,MAX($E951:$G951)/($D951^0.727399687532279)*'Hintergrund Berechnung'!$I$3165,MAX($E951:$G951)/($D951^0.727399687532279)*'Hintergrund Berechnung'!$I$3166)</f>
        <v>#DIV/0!</v>
      </c>
      <c r="Q951" s="16" t="e">
        <f>IF($C951&lt;16,MAX($H951:$J951)/($D951^0.727399687532279)*'Hintergrund Berechnung'!$I$3165,MAX($H951:$J951)/($D951^0.727399687532279)*'Hintergrund Berechnung'!$I$3166)</f>
        <v>#DIV/0!</v>
      </c>
      <c r="R951" s="16" t="e">
        <f t="shared" si="43"/>
        <v>#DIV/0!</v>
      </c>
      <c r="S951" s="16" t="e">
        <f>ROUND(IF(C951&lt;16,$K951/($D951^0.515518364833551)*'Hintergrund Berechnung'!$K$3165,$K951/($D951^0.515518364833551)*'Hintergrund Berechnung'!$K$3166),0)</f>
        <v>#DIV/0!</v>
      </c>
      <c r="T951" s="16">
        <f>ROUND(IF(C951&lt;16,$L951*'Hintergrund Berechnung'!$L$3165,$L951*'Hintergrund Berechnung'!$L$3166),0)</f>
        <v>0</v>
      </c>
      <c r="U951" s="16">
        <f>ROUND(IF(C951&lt;16,IF(M951&gt;0,(25-$M951)*'Hintergrund Berechnung'!$M$3165,0),IF(M951&gt;0,(25-$M951)*'Hintergrund Berechnung'!$M$3166,0)),0)</f>
        <v>0</v>
      </c>
      <c r="V951" s="18" t="e">
        <f t="shared" si="44"/>
        <v>#DIV/0!</v>
      </c>
    </row>
    <row r="952" spans="15:22" x14ac:dyDescent="0.5">
      <c r="O952" s="16">
        <f t="shared" si="42"/>
        <v>0</v>
      </c>
      <c r="P952" s="16" t="e">
        <f>IF($C952&lt;16,MAX($E952:$G952)/($D952^0.727399687532279)*'Hintergrund Berechnung'!$I$3165,MAX($E952:$G952)/($D952^0.727399687532279)*'Hintergrund Berechnung'!$I$3166)</f>
        <v>#DIV/0!</v>
      </c>
      <c r="Q952" s="16" t="e">
        <f>IF($C952&lt;16,MAX($H952:$J952)/($D952^0.727399687532279)*'Hintergrund Berechnung'!$I$3165,MAX($H952:$J952)/($D952^0.727399687532279)*'Hintergrund Berechnung'!$I$3166)</f>
        <v>#DIV/0!</v>
      </c>
      <c r="R952" s="16" t="e">
        <f t="shared" si="43"/>
        <v>#DIV/0!</v>
      </c>
      <c r="S952" s="16" t="e">
        <f>ROUND(IF(C952&lt;16,$K952/($D952^0.515518364833551)*'Hintergrund Berechnung'!$K$3165,$K952/($D952^0.515518364833551)*'Hintergrund Berechnung'!$K$3166),0)</f>
        <v>#DIV/0!</v>
      </c>
      <c r="T952" s="16">
        <f>ROUND(IF(C952&lt;16,$L952*'Hintergrund Berechnung'!$L$3165,$L952*'Hintergrund Berechnung'!$L$3166),0)</f>
        <v>0</v>
      </c>
      <c r="U952" s="16">
        <f>ROUND(IF(C952&lt;16,IF(M952&gt;0,(25-$M952)*'Hintergrund Berechnung'!$M$3165,0),IF(M952&gt;0,(25-$M952)*'Hintergrund Berechnung'!$M$3166,0)),0)</f>
        <v>0</v>
      </c>
      <c r="V952" s="18" t="e">
        <f t="shared" si="44"/>
        <v>#DIV/0!</v>
      </c>
    </row>
    <row r="953" spans="15:22" x14ac:dyDescent="0.5">
      <c r="O953" s="16">
        <f t="shared" si="42"/>
        <v>0</v>
      </c>
      <c r="P953" s="16" t="e">
        <f>IF($C953&lt;16,MAX($E953:$G953)/($D953^0.727399687532279)*'Hintergrund Berechnung'!$I$3165,MAX($E953:$G953)/($D953^0.727399687532279)*'Hintergrund Berechnung'!$I$3166)</f>
        <v>#DIV/0!</v>
      </c>
      <c r="Q953" s="16" t="e">
        <f>IF($C953&lt;16,MAX($H953:$J953)/($D953^0.727399687532279)*'Hintergrund Berechnung'!$I$3165,MAX($H953:$J953)/($D953^0.727399687532279)*'Hintergrund Berechnung'!$I$3166)</f>
        <v>#DIV/0!</v>
      </c>
      <c r="R953" s="16" t="e">
        <f t="shared" si="43"/>
        <v>#DIV/0!</v>
      </c>
      <c r="S953" s="16" t="e">
        <f>ROUND(IF(C953&lt;16,$K953/($D953^0.515518364833551)*'Hintergrund Berechnung'!$K$3165,$K953/($D953^0.515518364833551)*'Hintergrund Berechnung'!$K$3166),0)</f>
        <v>#DIV/0!</v>
      </c>
      <c r="T953" s="16">
        <f>ROUND(IF(C953&lt;16,$L953*'Hintergrund Berechnung'!$L$3165,$L953*'Hintergrund Berechnung'!$L$3166),0)</f>
        <v>0</v>
      </c>
      <c r="U953" s="16">
        <f>ROUND(IF(C953&lt;16,IF(M953&gt;0,(25-$M953)*'Hintergrund Berechnung'!$M$3165,0),IF(M953&gt;0,(25-$M953)*'Hintergrund Berechnung'!$M$3166,0)),0)</f>
        <v>0</v>
      </c>
      <c r="V953" s="18" t="e">
        <f t="shared" si="44"/>
        <v>#DIV/0!</v>
      </c>
    </row>
    <row r="954" spans="15:22" x14ac:dyDescent="0.5">
      <c r="O954" s="16">
        <f t="shared" si="42"/>
        <v>0</v>
      </c>
      <c r="P954" s="16" t="e">
        <f>IF($C954&lt;16,MAX($E954:$G954)/($D954^0.727399687532279)*'Hintergrund Berechnung'!$I$3165,MAX($E954:$G954)/($D954^0.727399687532279)*'Hintergrund Berechnung'!$I$3166)</f>
        <v>#DIV/0!</v>
      </c>
      <c r="Q954" s="16" t="e">
        <f>IF($C954&lt;16,MAX($H954:$J954)/($D954^0.727399687532279)*'Hintergrund Berechnung'!$I$3165,MAX($H954:$J954)/($D954^0.727399687532279)*'Hintergrund Berechnung'!$I$3166)</f>
        <v>#DIV/0!</v>
      </c>
      <c r="R954" s="16" t="e">
        <f t="shared" si="43"/>
        <v>#DIV/0!</v>
      </c>
      <c r="S954" s="16" t="e">
        <f>ROUND(IF(C954&lt;16,$K954/($D954^0.515518364833551)*'Hintergrund Berechnung'!$K$3165,$K954/($D954^0.515518364833551)*'Hintergrund Berechnung'!$K$3166),0)</f>
        <v>#DIV/0!</v>
      </c>
      <c r="T954" s="16">
        <f>ROUND(IF(C954&lt;16,$L954*'Hintergrund Berechnung'!$L$3165,$L954*'Hintergrund Berechnung'!$L$3166),0)</f>
        <v>0</v>
      </c>
      <c r="U954" s="16">
        <f>ROUND(IF(C954&lt;16,IF(M954&gt;0,(25-$M954)*'Hintergrund Berechnung'!$M$3165,0),IF(M954&gt;0,(25-$M954)*'Hintergrund Berechnung'!$M$3166,0)),0)</f>
        <v>0</v>
      </c>
      <c r="V954" s="18" t="e">
        <f t="shared" si="44"/>
        <v>#DIV/0!</v>
      </c>
    </row>
    <row r="955" spans="15:22" x14ac:dyDescent="0.5">
      <c r="O955" s="16">
        <f t="shared" si="42"/>
        <v>0</v>
      </c>
      <c r="P955" s="16" t="e">
        <f>IF($C955&lt;16,MAX($E955:$G955)/($D955^0.727399687532279)*'Hintergrund Berechnung'!$I$3165,MAX($E955:$G955)/($D955^0.727399687532279)*'Hintergrund Berechnung'!$I$3166)</f>
        <v>#DIV/0!</v>
      </c>
      <c r="Q955" s="16" t="e">
        <f>IF($C955&lt;16,MAX($H955:$J955)/($D955^0.727399687532279)*'Hintergrund Berechnung'!$I$3165,MAX($H955:$J955)/($D955^0.727399687532279)*'Hintergrund Berechnung'!$I$3166)</f>
        <v>#DIV/0!</v>
      </c>
      <c r="R955" s="16" t="e">
        <f t="shared" si="43"/>
        <v>#DIV/0!</v>
      </c>
      <c r="S955" s="16" t="e">
        <f>ROUND(IF(C955&lt;16,$K955/($D955^0.515518364833551)*'Hintergrund Berechnung'!$K$3165,$K955/($D955^0.515518364833551)*'Hintergrund Berechnung'!$K$3166),0)</f>
        <v>#DIV/0!</v>
      </c>
      <c r="T955" s="16">
        <f>ROUND(IF(C955&lt;16,$L955*'Hintergrund Berechnung'!$L$3165,$L955*'Hintergrund Berechnung'!$L$3166),0)</f>
        <v>0</v>
      </c>
      <c r="U955" s="16">
        <f>ROUND(IF(C955&lt;16,IF(M955&gt;0,(25-$M955)*'Hintergrund Berechnung'!$M$3165,0),IF(M955&gt;0,(25-$M955)*'Hintergrund Berechnung'!$M$3166,0)),0)</f>
        <v>0</v>
      </c>
      <c r="V955" s="18" t="e">
        <f t="shared" si="44"/>
        <v>#DIV/0!</v>
      </c>
    </row>
    <row r="956" spans="15:22" x14ac:dyDescent="0.5">
      <c r="O956" s="16">
        <f t="shared" si="42"/>
        <v>0</v>
      </c>
      <c r="P956" s="16" t="e">
        <f>IF($C956&lt;16,MAX($E956:$G956)/($D956^0.727399687532279)*'Hintergrund Berechnung'!$I$3165,MAX($E956:$G956)/($D956^0.727399687532279)*'Hintergrund Berechnung'!$I$3166)</f>
        <v>#DIV/0!</v>
      </c>
      <c r="Q956" s="16" t="e">
        <f>IF($C956&lt;16,MAX($H956:$J956)/($D956^0.727399687532279)*'Hintergrund Berechnung'!$I$3165,MAX($H956:$J956)/($D956^0.727399687532279)*'Hintergrund Berechnung'!$I$3166)</f>
        <v>#DIV/0!</v>
      </c>
      <c r="R956" s="16" t="e">
        <f t="shared" si="43"/>
        <v>#DIV/0!</v>
      </c>
      <c r="S956" s="16" t="e">
        <f>ROUND(IF(C956&lt;16,$K956/($D956^0.515518364833551)*'Hintergrund Berechnung'!$K$3165,$K956/($D956^0.515518364833551)*'Hintergrund Berechnung'!$K$3166),0)</f>
        <v>#DIV/0!</v>
      </c>
      <c r="T956" s="16">
        <f>ROUND(IF(C956&lt;16,$L956*'Hintergrund Berechnung'!$L$3165,$L956*'Hintergrund Berechnung'!$L$3166),0)</f>
        <v>0</v>
      </c>
      <c r="U956" s="16">
        <f>ROUND(IF(C956&lt;16,IF(M956&gt;0,(25-$M956)*'Hintergrund Berechnung'!$M$3165,0),IF(M956&gt;0,(25-$M956)*'Hintergrund Berechnung'!$M$3166,0)),0)</f>
        <v>0</v>
      </c>
      <c r="V956" s="18" t="e">
        <f t="shared" si="44"/>
        <v>#DIV/0!</v>
      </c>
    </row>
    <row r="957" spans="15:22" x14ac:dyDescent="0.5">
      <c r="O957" s="16">
        <f t="shared" si="42"/>
        <v>0</v>
      </c>
      <c r="P957" s="16" t="e">
        <f>IF($C957&lt;16,MAX($E957:$G957)/($D957^0.727399687532279)*'Hintergrund Berechnung'!$I$3165,MAX($E957:$G957)/($D957^0.727399687532279)*'Hintergrund Berechnung'!$I$3166)</f>
        <v>#DIV/0!</v>
      </c>
      <c r="Q957" s="16" t="e">
        <f>IF($C957&lt;16,MAX($H957:$J957)/($D957^0.727399687532279)*'Hintergrund Berechnung'!$I$3165,MAX($H957:$J957)/($D957^0.727399687532279)*'Hintergrund Berechnung'!$I$3166)</f>
        <v>#DIV/0!</v>
      </c>
      <c r="R957" s="16" t="e">
        <f t="shared" si="43"/>
        <v>#DIV/0!</v>
      </c>
      <c r="S957" s="16" t="e">
        <f>ROUND(IF(C957&lt;16,$K957/($D957^0.515518364833551)*'Hintergrund Berechnung'!$K$3165,$K957/($D957^0.515518364833551)*'Hintergrund Berechnung'!$K$3166),0)</f>
        <v>#DIV/0!</v>
      </c>
      <c r="T957" s="16">
        <f>ROUND(IF(C957&lt;16,$L957*'Hintergrund Berechnung'!$L$3165,$L957*'Hintergrund Berechnung'!$L$3166),0)</f>
        <v>0</v>
      </c>
      <c r="U957" s="16">
        <f>ROUND(IF(C957&lt;16,IF(M957&gt;0,(25-$M957)*'Hintergrund Berechnung'!$M$3165,0),IF(M957&gt;0,(25-$M957)*'Hintergrund Berechnung'!$M$3166,0)),0)</f>
        <v>0</v>
      </c>
      <c r="V957" s="18" t="e">
        <f t="shared" si="44"/>
        <v>#DIV/0!</v>
      </c>
    </row>
    <row r="958" spans="15:22" x14ac:dyDescent="0.5">
      <c r="O958" s="16">
        <f t="shared" si="42"/>
        <v>0</v>
      </c>
      <c r="P958" s="16" t="e">
        <f>IF($C958&lt;16,MAX($E958:$G958)/($D958^0.727399687532279)*'Hintergrund Berechnung'!$I$3165,MAX($E958:$G958)/($D958^0.727399687532279)*'Hintergrund Berechnung'!$I$3166)</f>
        <v>#DIV/0!</v>
      </c>
      <c r="Q958" s="16" t="e">
        <f>IF($C958&lt;16,MAX($H958:$J958)/($D958^0.727399687532279)*'Hintergrund Berechnung'!$I$3165,MAX($H958:$J958)/($D958^0.727399687532279)*'Hintergrund Berechnung'!$I$3166)</f>
        <v>#DIV/0!</v>
      </c>
      <c r="R958" s="16" t="e">
        <f t="shared" si="43"/>
        <v>#DIV/0!</v>
      </c>
      <c r="S958" s="16" t="e">
        <f>ROUND(IF(C958&lt;16,$K958/($D958^0.515518364833551)*'Hintergrund Berechnung'!$K$3165,$K958/($D958^0.515518364833551)*'Hintergrund Berechnung'!$K$3166),0)</f>
        <v>#DIV/0!</v>
      </c>
      <c r="T958" s="16">
        <f>ROUND(IF(C958&lt;16,$L958*'Hintergrund Berechnung'!$L$3165,$L958*'Hintergrund Berechnung'!$L$3166),0)</f>
        <v>0</v>
      </c>
      <c r="U958" s="16">
        <f>ROUND(IF(C958&lt;16,IF(M958&gt;0,(25-$M958)*'Hintergrund Berechnung'!$M$3165,0),IF(M958&gt;0,(25-$M958)*'Hintergrund Berechnung'!$M$3166,0)),0)</f>
        <v>0</v>
      </c>
      <c r="V958" s="18" t="e">
        <f t="shared" si="44"/>
        <v>#DIV/0!</v>
      </c>
    </row>
    <row r="959" spans="15:22" x14ac:dyDescent="0.5">
      <c r="O959" s="16">
        <f t="shared" si="42"/>
        <v>0</v>
      </c>
      <c r="P959" s="16" t="e">
        <f>IF($C959&lt;16,MAX($E959:$G959)/($D959^0.727399687532279)*'Hintergrund Berechnung'!$I$3165,MAX($E959:$G959)/($D959^0.727399687532279)*'Hintergrund Berechnung'!$I$3166)</f>
        <v>#DIV/0!</v>
      </c>
      <c r="Q959" s="16" t="e">
        <f>IF($C959&lt;16,MAX($H959:$J959)/($D959^0.727399687532279)*'Hintergrund Berechnung'!$I$3165,MAX($H959:$J959)/($D959^0.727399687532279)*'Hintergrund Berechnung'!$I$3166)</f>
        <v>#DIV/0!</v>
      </c>
      <c r="R959" s="16" t="e">
        <f t="shared" si="43"/>
        <v>#DIV/0!</v>
      </c>
      <c r="S959" s="16" t="e">
        <f>ROUND(IF(C959&lt;16,$K959/($D959^0.515518364833551)*'Hintergrund Berechnung'!$K$3165,$K959/($D959^0.515518364833551)*'Hintergrund Berechnung'!$K$3166),0)</f>
        <v>#DIV/0!</v>
      </c>
      <c r="T959" s="16">
        <f>ROUND(IF(C959&lt;16,$L959*'Hintergrund Berechnung'!$L$3165,$L959*'Hintergrund Berechnung'!$L$3166),0)</f>
        <v>0</v>
      </c>
      <c r="U959" s="16">
        <f>ROUND(IF(C959&lt;16,IF(M959&gt;0,(25-$M959)*'Hintergrund Berechnung'!$M$3165,0),IF(M959&gt;0,(25-$M959)*'Hintergrund Berechnung'!$M$3166,0)),0)</f>
        <v>0</v>
      </c>
      <c r="V959" s="18" t="e">
        <f t="shared" si="44"/>
        <v>#DIV/0!</v>
      </c>
    </row>
    <row r="960" spans="15:22" x14ac:dyDescent="0.5">
      <c r="O960" s="16">
        <f t="shared" ref="O960:O994" si="45">MAX(E960,F960,G960)+MAX(H960,I960,J960)</f>
        <v>0</v>
      </c>
      <c r="P960" s="16" t="e">
        <f>IF($C960&lt;16,MAX($E960:$G960)/($D960^0.727399687532279)*'Hintergrund Berechnung'!$I$3165,MAX($E960:$G960)/($D960^0.727399687532279)*'Hintergrund Berechnung'!$I$3166)</f>
        <v>#DIV/0!</v>
      </c>
      <c r="Q960" s="16" t="e">
        <f>IF($C960&lt;16,MAX($H960:$J960)/($D960^0.727399687532279)*'Hintergrund Berechnung'!$I$3165,MAX($H960:$J960)/($D960^0.727399687532279)*'Hintergrund Berechnung'!$I$3166)</f>
        <v>#DIV/0!</v>
      </c>
      <c r="R960" s="16" t="e">
        <f t="shared" ref="R960:R994" si="46">P960+Q960</f>
        <v>#DIV/0!</v>
      </c>
      <c r="S960" s="16" t="e">
        <f>ROUND(IF(C960&lt;16,$K960/($D960^0.515518364833551)*'Hintergrund Berechnung'!$K$3165,$K960/($D960^0.515518364833551)*'Hintergrund Berechnung'!$K$3166),0)</f>
        <v>#DIV/0!</v>
      </c>
      <c r="T960" s="16">
        <f>ROUND(IF(C960&lt;16,$L960*'Hintergrund Berechnung'!$L$3165,$L960*'Hintergrund Berechnung'!$L$3166),0)</f>
        <v>0</v>
      </c>
      <c r="U960" s="16">
        <f>ROUND(IF(C960&lt;16,IF(M960&gt;0,(25-$M960)*'Hintergrund Berechnung'!$M$3165,0),IF(M960&gt;0,(25-$M960)*'Hintergrund Berechnung'!$M$3166,0)),0)</f>
        <v>0</v>
      </c>
      <c r="V960" s="18" t="e">
        <f t="shared" ref="V960:V994" si="47">ROUND(SUM(R960:U960),0)</f>
        <v>#DIV/0!</v>
      </c>
    </row>
    <row r="961" spans="15:22" x14ac:dyDescent="0.5">
      <c r="O961" s="16">
        <f t="shared" si="45"/>
        <v>0</v>
      </c>
      <c r="P961" s="16" t="e">
        <f>IF($C961&lt;16,MAX($E961:$G961)/($D961^0.727399687532279)*'Hintergrund Berechnung'!$I$3165,MAX($E961:$G961)/($D961^0.727399687532279)*'Hintergrund Berechnung'!$I$3166)</f>
        <v>#DIV/0!</v>
      </c>
      <c r="Q961" s="16" t="e">
        <f>IF($C961&lt;16,MAX($H961:$J961)/($D961^0.727399687532279)*'Hintergrund Berechnung'!$I$3165,MAX($H961:$J961)/($D961^0.727399687532279)*'Hintergrund Berechnung'!$I$3166)</f>
        <v>#DIV/0!</v>
      </c>
      <c r="R961" s="16" t="e">
        <f t="shared" si="46"/>
        <v>#DIV/0!</v>
      </c>
      <c r="S961" s="16" t="e">
        <f>ROUND(IF(C961&lt;16,$K961/($D961^0.515518364833551)*'Hintergrund Berechnung'!$K$3165,$K961/($D961^0.515518364833551)*'Hintergrund Berechnung'!$K$3166),0)</f>
        <v>#DIV/0!</v>
      </c>
      <c r="T961" s="16">
        <f>ROUND(IF(C961&lt;16,$L961*'Hintergrund Berechnung'!$L$3165,$L961*'Hintergrund Berechnung'!$L$3166),0)</f>
        <v>0</v>
      </c>
      <c r="U961" s="16">
        <f>ROUND(IF(C961&lt;16,IF(M961&gt;0,(25-$M961)*'Hintergrund Berechnung'!$M$3165,0),IF(M961&gt;0,(25-$M961)*'Hintergrund Berechnung'!$M$3166,0)),0)</f>
        <v>0</v>
      </c>
      <c r="V961" s="18" t="e">
        <f t="shared" si="47"/>
        <v>#DIV/0!</v>
      </c>
    </row>
    <row r="962" spans="15:22" x14ac:dyDescent="0.5">
      <c r="O962" s="16">
        <f t="shared" si="45"/>
        <v>0</v>
      </c>
      <c r="P962" s="16" t="e">
        <f>IF($C962&lt;16,MAX($E962:$G962)/($D962^0.727399687532279)*'Hintergrund Berechnung'!$I$3165,MAX($E962:$G962)/($D962^0.727399687532279)*'Hintergrund Berechnung'!$I$3166)</f>
        <v>#DIV/0!</v>
      </c>
      <c r="Q962" s="16" t="e">
        <f>IF($C962&lt;16,MAX($H962:$J962)/($D962^0.727399687532279)*'Hintergrund Berechnung'!$I$3165,MAX($H962:$J962)/($D962^0.727399687532279)*'Hintergrund Berechnung'!$I$3166)</f>
        <v>#DIV/0!</v>
      </c>
      <c r="R962" s="16" t="e">
        <f t="shared" si="46"/>
        <v>#DIV/0!</v>
      </c>
      <c r="S962" s="16" t="e">
        <f>ROUND(IF(C962&lt;16,$K962/($D962^0.515518364833551)*'Hintergrund Berechnung'!$K$3165,$K962/($D962^0.515518364833551)*'Hintergrund Berechnung'!$K$3166),0)</f>
        <v>#DIV/0!</v>
      </c>
      <c r="T962" s="16">
        <f>ROUND(IF(C962&lt;16,$L962*'Hintergrund Berechnung'!$L$3165,$L962*'Hintergrund Berechnung'!$L$3166),0)</f>
        <v>0</v>
      </c>
      <c r="U962" s="16">
        <f>ROUND(IF(C962&lt;16,IF(M962&gt;0,(25-$M962)*'Hintergrund Berechnung'!$M$3165,0),IF(M962&gt;0,(25-$M962)*'Hintergrund Berechnung'!$M$3166,0)),0)</f>
        <v>0</v>
      </c>
      <c r="V962" s="18" t="e">
        <f t="shared" si="47"/>
        <v>#DIV/0!</v>
      </c>
    </row>
    <row r="963" spans="15:22" x14ac:dyDescent="0.5">
      <c r="O963" s="16">
        <f t="shared" si="45"/>
        <v>0</v>
      </c>
      <c r="P963" s="16" t="e">
        <f>IF($C963&lt;16,MAX($E963:$G963)/($D963^0.727399687532279)*'Hintergrund Berechnung'!$I$3165,MAX($E963:$G963)/($D963^0.727399687532279)*'Hintergrund Berechnung'!$I$3166)</f>
        <v>#DIV/0!</v>
      </c>
      <c r="Q963" s="16" t="e">
        <f>IF($C963&lt;16,MAX($H963:$J963)/($D963^0.727399687532279)*'Hintergrund Berechnung'!$I$3165,MAX($H963:$J963)/($D963^0.727399687532279)*'Hintergrund Berechnung'!$I$3166)</f>
        <v>#DIV/0!</v>
      </c>
      <c r="R963" s="16" t="e">
        <f t="shared" si="46"/>
        <v>#DIV/0!</v>
      </c>
      <c r="S963" s="16" t="e">
        <f>ROUND(IF(C963&lt;16,$K963/($D963^0.515518364833551)*'Hintergrund Berechnung'!$K$3165,$K963/($D963^0.515518364833551)*'Hintergrund Berechnung'!$K$3166),0)</f>
        <v>#DIV/0!</v>
      </c>
      <c r="T963" s="16">
        <f>ROUND(IF(C963&lt;16,$L963*'Hintergrund Berechnung'!$L$3165,$L963*'Hintergrund Berechnung'!$L$3166),0)</f>
        <v>0</v>
      </c>
      <c r="U963" s="16">
        <f>ROUND(IF(C963&lt;16,IF(M963&gt;0,(25-$M963)*'Hintergrund Berechnung'!$M$3165,0),IF(M963&gt;0,(25-$M963)*'Hintergrund Berechnung'!$M$3166,0)),0)</f>
        <v>0</v>
      </c>
      <c r="V963" s="18" t="e">
        <f t="shared" si="47"/>
        <v>#DIV/0!</v>
      </c>
    </row>
    <row r="964" spans="15:22" x14ac:dyDescent="0.5">
      <c r="O964" s="16">
        <f t="shared" si="45"/>
        <v>0</v>
      </c>
      <c r="P964" s="16" t="e">
        <f>IF($C964&lt;16,MAX($E964:$G964)/($D964^0.727399687532279)*'Hintergrund Berechnung'!$I$3165,MAX($E964:$G964)/($D964^0.727399687532279)*'Hintergrund Berechnung'!$I$3166)</f>
        <v>#DIV/0!</v>
      </c>
      <c r="Q964" s="16" t="e">
        <f>IF($C964&lt;16,MAX($H964:$J964)/($D964^0.727399687532279)*'Hintergrund Berechnung'!$I$3165,MAX($H964:$J964)/($D964^0.727399687532279)*'Hintergrund Berechnung'!$I$3166)</f>
        <v>#DIV/0!</v>
      </c>
      <c r="R964" s="16" t="e">
        <f t="shared" si="46"/>
        <v>#DIV/0!</v>
      </c>
      <c r="S964" s="16" t="e">
        <f>ROUND(IF(C964&lt;16,$K964/($D964^0.515518364833551)*'Hintergrund Berechnung'!$K$3165,$K964/($D964^0.515518364833551)*'Hintergrund Berechnung'!$K$3166),0)</f>
        <v>#DIV/0!</v>
      </c>
      <c r="T964" s="16">
        <f>ROUND(IF(C964&lt;16,$L964*'Hintergrund Berechnung'!$L$3165,$L964*'Hintergrund Berechnung'!$L$3166),0)</f>
        <v>0</v>
      </c>
      <c r="U964" s="16">
        <f>ROUND(IF(C964&lt;16,IF(M964&gt;0,(25-$M964)*'Hintergrund Berechnung'!$M$3165,0),IF(M964&gt;0,(25-$M964)*'Hintergrund Berechnung'!$M$3166,0)),0)</f>
        <v>0</v>
      </c>
      <c r="V964" s="18" t="e">
        <f t="shared" si="47"/>
        <v>#DIV/0!</v>
      </c>
    </row>
    <row r="965" spans="15:22" x14ac:dyDescent="0.5">
      <c r="O965" s="16">
        <f t="shared" si="45"/>
        <v>0</v>
      </c>
      <c r="P965" s="16" t="e">
        <f>IF($C965&lt;16,MAX($E965:$G965)/($D965^0.727399687532279)*'Hintergrund Berechnung'!$I$3165,MAX($E965:$G965)/($D965^0.727399687532279)*'Hintergrund Berechnung'!$I$3166)</f>
        <v>#DIV/0!</v>
      </c>
      <c r="Q965" s="16" t="e">
        <f>IF($C965&lt;16,MAX($H965:$J965)/($D965^0.727399687532279)*'Hintergrund Berechnung'!$I$3165,MAX($H965:$J965)/($D965^0.727399687532279)*'Hintergrund Berechnung'!$I$3166)</f>
        <v>#DIV/0!</v>
      </c>
      <c r="R965" s="16" t="e">
        <f t="shared" si="46"/>
        <v>#DIV/0!</v>
      </c>
      <c r="S965" s="16" t="e">
        <f>ROUND(IF(C965&lt;16,$K965/($D965^0.515518364833551)*'Hintergrund Berechnung'!$K$3165,$K965/($D965^0.515518364833551)*'Hintergrund Berechnung'!$K$3166),0)</f>
        <v>#DIV/0!</v>
      </c>
      <c r="T965" s="16">
        <f>ROUND(IF(C965&lt;16,$L965*'Hintergrund Berechnung'!$L$3165,$L965*'Hintergrund Berechnung'!$L$3166),0)</f>
        <v>0</v>
      </c>
      <c r="U965" s="16">
        <f>ROUND(IF(C965&lt;16,IF(M965&gt;0,(25-$M965)*'Hintergrund Berechnung'!$M$3165,0),IF(M965&gt;0,(25-$M965)*'Hintergrund Berechnung'!$M$3166,0)),0)</f>
        <v>0</v>
      </c>
      <c r="V965" s="18" t="e">
        <f t="shared" si="47"/>
        <v>#DIV/0!</v>
      </c>
    </row>
    <row r="966" spans="15:22" x14ac:dyDescent="0.5">
      <c r="O966" s="16">
        <f t="shared" si="45"/>
        <v>0</v>
      </c>
      <c r="P966" s="16" t="e">
        <f>IF($C966&lt;16,MAX($E966:$G966)/($D966^0.727399687532279)*'Hintergrund Berechnung'!$I$3165,MAX($E966:$G966)/($D966^0.727399687532279)*'Hintergrund Berechnung'!$I$3166)</f>
        <v>#DIV/0!</v>
      </c>
      <c r="Q966" s="16" t="e">
        <f>IF($C966&lt;16,MAX($H966:$J966)/($D966^0.727399687532279)*'Hintergrund Berechnung'!$I$3165,MAX($H966:$J966)/($D966^0.727399687532279)*'Hintergrund Berechnung'!$I$3166)</f>
        <v>#DIV/0!</v>
      </c>
      <c r="R966" s="16" t="e">
        <f t="shared" si="46"/>
        <v>#DIV/0!</v>
      </c>
      <c r="S966" s="16" t="e">
        <f>ROUND(IF(C966&lt;16,$K966/($D966^0.515518364833551)*'Hintergrund Berechnung'!$K$3165,$K966/($D966^0.515518364833551)*'Hintergrund Berechnung'!$K$3166),0)</f>
        <v>#DIV/0!</v>
      </c>
      <c r="T966" s="16">
        <f>ROUND(IF(C966&lt;16,$L966*'Hintergrund Berechnung'!$L$3165,$L966*'Hintergrund Berechnung'!$L$3166),0)</f>
        <v>0</v>
      </c>
      <c r="U966" s="16">
        <f>ROUND(IF(C966&lt;16,IF(M966&gt;0,(25-$M966)*'Hintergrund Berechnung'!$M$3165,0),IF(M966&gt;0,(25-$M966)*'Hintergrund Berechnung'!$M$3166,0)),0)</f>
        <v>0</v>
      </c>
      <c r="V966" s="18" t="e">
        <f t="shared" si="47"/>
        <v>#DIV/0!</v>
      </c>
    </row>
    <row r="967" spans="15:22" x14ac:dyDescent="0.5">
      <c r="O967" s="16">
        <f t="shared" si="45"/>
        <v>0</v>
      </c>
      <c r="P967" s="16" t="e">
        <f>IF($C967&lt;16,MAX($E967:$G967)/($D967^0.727399687532279)*'Hintergrund Berechnung'!$I$3165,MAX($E967:$G967)/($D967^0.727399687532279)*'Hintergrund Berechnung'!$I$3166)</f>
        <v>#DIV/0!</v>
      </c>
      <c r="Q967" s="16" t="e">
        <f>IF($C967&lt;16,MAX($H967:$J967)/($D967^0.727399687532279)*'Hintergrund Berechnung'!$I$3165,MAX($H967:$J967)/($D967^0.727399687532279)*'Hintergrund Berechnung'!$I$3166)</f>
        <v>#DIV/0!</v>
      </c>
      <c r="R967" s="16" t="e">
        <f t="shared" si="46"/>
        <v>#DIV/0!</v>
      </c>
      <c r="S967" s="16" t="e">
        <f>ROUND(IF(C967&lt;16,$K967/($D967^0.515518364833551)*'Hintergrund Berechnung'!$K$3165,$K967/($D967^0.515518364833551)*'Hintergrund Berechnung'!$K$3166),0)</f>
        <v>#DIV/0!</v>
      </c>
      <c r="T967" s="16">
        <f>ROUND(IF(C967&lt;16,$L967*'Hintergrund Berechnung'!$L$3165,$L967*'Hintergrund Berechnung'!$L$3166),0)</f>
        <v>0</v>
      </c>
      <c r="U967" s="16">
        <f>ROUND(IF(C967&lt;16,IF(M967&gt;0,(25-$M967)*'Hintergrund Berechnung'!$M$3165,0),IF(M967&gt;0,(25-$M967)*'Hintergrund Berechnung'!$M$3166,0)),0)</f>
        <v>0</v>
      </c>
      <c r="V967" s="18" t="e">
        <f t="shared" si="47"/>
        <v>#DIV/0!</v>
      </c>
    </row>
    <row r="968" spans="15:22" x14ac:dyDescent="0.5">
      <c r="O968" s="16">
        <f t="shared" si="45"/>
        <v>0</v>
      </c>
      <c r="P968" s="16" t="e">
        <f>IF($C968&lt;16,MAX($E968:$G968)/($D968^0.727399687532279)*'Hintergrund Berechnung'!$I$3165,MAX($E968:$G968)/($D968^0.727399687532279)*'Hintergrund Berechnung'!$I$3166)</f>
        <v>#DIV/0!</v>
      </c>
      <c r="Q968" s="16" t="e">
        <f>IF($C968&lt;16,MAX($H968:$J968)/($D968^0.727399687532279)*'Hintergrund Berechnung'!$I$3165,MAX($H968:$J968)/($D968^0.727399687532279)*'Hintergrund Berechnung'!$I$3166)</f>
        <v>#DIV/0!</v>
      </c>
      <c r="R968" s="16" t="e">
        <f t="shared" si="46"/>
        <v>#DIV/0!</v>
      </c>
      <c r="S968" s="16" t="e">
        <f>ROUND(IF(C968&lt;16,$K968/($D968^0.515518364833551)*'Hintergrund Berechnung'!$K$3165,$K968/($D968^0.515518364833551)*'Hintergrund Berechnung'!$K$3166),0)</f>
        <v>#DIV/0!</v>
      </c>
      <c r="T968" s="16">
        <f>ROUND(IF(C968&lt;16,$L968*'Hintergrund Berechnung'!$L$3165,$L968*'Hintergrund Berechnung'!$L$3166),0)</f>
        <v>0</v>
      </c>
      <c r="U968" s="16">
        <f>ROUND(IF(C968&lt;16,IF(M968&gt;0,(25-$M968)*'Hintergrund Berechnung'!$M$3165,0),IF(M968&gt;0,(25-$M968)*'Hintergrund Berechnung'!$M$3166,0)),0)</f>
        <v>0</v>
      </c>
      <c r="V968" s="18" t="e">
        <f t="shared" si="47"/>
        <v>#DIV/0!</v>
      </c>
    </row>
    <row r="969" spans="15:22" x14ac:dyDescent="0.5">
      <c r="O969" s="16">
        <f t="shared" si="45"/>
        <v>0</v>
      </c>
      <c r="P969" s="16" t="e">
        <f>IF($C969&lt;16,MAX($E969:$G969)/($D969^0.727399687532279)*'Hintergrund Berechnung'!$I$3165,MAX($E969:$G969)/($D969^0.727399687532279)*'Hintergrund Berechnung'!$I$3166)</f>
        <v>#DIV/0!</v>
      </c>
      <c r="Q969" s="16" t="e">
        <f>IF($C969&lt;16,MAX($H969:$J969)/($D969^0.727399687532279)*'Hintergrund Berechnung'!$I$3165,MAX($H969:$J969)/($D969^0.727399687532279)*'Hintergrund Berechnung'!$I$3166)</f>
        <v>#DIV/0!</v>
      </c>
      <c r="R969" s="16" t="e">
        <f t="shared" si="46"/>
        <v>#DIV/0!</v>
      </c>
      <c r="S969" s="16" t="e">
        <f>ROUND(IF(C969&lt;16,$K969/($D969^0.515518364833551)*'Hintergrund Berechnung'!$K$3165,$K969/($D969^0.515518364833551)*'Hintergrund Berechnung'!$K$3166),0)</f>
        <v>#DIV/0!</v>
      </c>
      <c r="T969" s="16">
        <f>ROUND(IF(C969&lt;16,$L969*'Hintergrund Berechnung'!$L$3165,$L969*'Hintergrund Berechnung'!$L$3166),0)</f>
        <v>0</v>
      </c>
      <c r="U969" s="16">
        <f>ROUND(IF(C969&lt;16,IF(M969&gt;0,(25-$M969)*'Hintergrund Berechnung'!$M$3165,0),IF(M969&gt;0,(25-$M969)*'Hintergrund Berechnung'!$M$3166,0)),0)</f>
        <v>0</v>
      </c>
      <c r="V969" s="18" t="e">
        <f t="shared" si="47"/>
        <v>#DIV/0!</v>
      </c>
    </row>
    <row r="970" spans="15:22" x14ac:dyDescent="0.5">
      <c r="O970" s="16">
        <f t="shared" si="45"/>
        <v>0</v>
      </c>
      <c r="P970" s="16" t="e">
        <f>IF($C970&lt;16,MAX($E970:$G970)/($D970^0.727399687532279)*'Hintergrund Berechnung'!$I$3165,MAX($E970:$G970)/($D970^0.727399687532279)*'Hintergrund Berechnung'!$I$3166)</f>
        <v>#DIV/0!</v>
      </c>
      <c r="Q970" s="16" t="e">
        <f>IF($C970&lt;16,MAX($H970:$J970)/($D970^0.727399687532279)*'Hintergrund Berechnung'!$I$3165,MAX($H970:$J970)/($D970^0.727399687532279)*'Hintergrund Berechnung'!$I$3166)</f>
        <v>#DIV/0!</v>
      </c>
      <c r="R970" s="16" t="e">
        <f t="shared" si="46"/>
        <v>#DIV/0!</v>
      </c>
      <c r="S970" s="16" t="e">
        <f>ROUND(IF(C970&lt;16,$K970/($D970^0.515518364833551)*'Hintergrund Berechnung'!$K$3165,$K970/($D970^0.515518364833551)*'Hintergrund Berechnung'!$K$3166),0)</f>
        <v>#DIV/0!</v>
      </c>
      <c r="T970" s="16">
        <f>ROUND(IF(C970&lt;16,$L970*'Hintergrund Berechnung'!$L$3165,$L970*'Hintergrund Berechnung'!$L$3166),0)</f>
        <v>0</v>
      </c>
      <c r="U970" s="16">
        <f>ROUND(IF(C970&lt;16,IF(M970&gt;0,(25-$M970)*'Hintergrund Berechnung'!$M$3165,0),IF(M970&gt;0,(25-$M970)*'Hintergrund Berechnung'!$M$3166,0)),0)</f>
        <v>0</v>
      </c>
      <c r="V970" s="18" t="e">
        <f t="shared" si="47"/>
        <v>#DIV/0!</v>
      </c>
    </row>
    <row r="971" spans="15:22" x14ac:dyDescent="0.5">
      <c r="O971" s="16">
        <f t="shared" si="45"/>
        <v>0</v>
      </c>
      <c r="P971" s="16" t="e">
        <f>IF($C971&lt;16,MAX($E971:$G971)/($D971^0.727399687532279)*'Hintergrund Berechnung'!$I$3165,MAX($E971:$G971)/($D971^0.727399687532279)*'Hintergrund Berechnung'!$I$3166)</f>
        <v>#DIV/0!</v>
      </c>
      <c r="Q971" s="16" t="e">
        <f>IF($C971&lt;16,MAX($H971:$J971)/($D971^0.727399687532279)*'Hintergrund Berechnung'!$I$3165,MAX($H971:$J971)/($D971^0.727399687532279)*'Hintergrund Berechnung'!$I$3166)</f>
        <v>#DIV/0!</v>
      </c>
      <c r="R971" s="16" t="e">
        <f t="shared" si="46"/>
        <v>#DIV/0!</v>
      </c>
      <c r="S971" s="16" t="e">
        <f>ROUND(IF(C971&lt;16,$K971/($D971^0.515518364833551)*'Hintergrund Berechnung'!$K$3165,$K971/($D971^0.515518364833551)*'Hintergrund Berechnung'!$K$3166),0)</f>
        <v>#DIV/0!</v>
      </c>
      <c r="T971" s="16">
        <f>ROUND(IF(C971&lt;16,$L971*'Hintergrund Berechnung'!$L$3165,$L971*'Hintergrund Berechnung'!$L$3166),0)</f>
        <v>0</v>
      </c>
      <c r="U971" s="16">
        <f>ROUND(IF(C971&lt;16,IF(M971&gt;0,(25-$M971)*'Hintergrund Berechnung'!$M$3165,0),IF(M971&gt;0,(25-$M971)*'Hintergrund Berechnung'!$M$3166,0)),0)</f>
        <v>0</v>
      </c>
      <c r="V971" s="18" t="e">
        <f t="shared" si="47"/>
        <v>#DIV/0!</v>
      </c>
    </row>
    <row r="972" spans="15:22" x14ac:dyDescent="0.5">
      <c r="O972" s="16">
        <f t="shared" si="45"/>
        <v>0</v>
      </c>
      <c r="P972" s="16" t="e">
        <f>IF($C972&lt;16,MAX($E972:$G972)/($D972^0.727399687532279)*'Hintergrund Berechnung'!$I$3165,MAX($E972:$G972)/($D972^0.727399687532279)*'Hintergrund Berechnung'!$I$3166)</f>
        <v>#DIV/0!</v>
      </c>
      <c r="Q972" s="16" t="e">
        <f>IF($C972&lt;16,MAX($H972:$J972)/($D972^0.727399687532279)*'Hintergrund Berechnung'!$I$3165,MAX($H972:$J972)/($D972^0.727399687532279)*'Hintergrund Berechnung'!$I$3166)</f>
        <v>#DIV/0!</v>
      </c>
      <c r="R972" s="16" t="e">
        <f t="shared" si="46"/>
        <v>#DIV/0!</v>
      </c>
      <c r="S972" s="16" t="e">
        <f>ROUND(IF(C972&lt;16,$K972/($D972^0.515518364833551)*'Hintergrund Berechnung'!$K$3165,$K972/($D972^0.515518364833551)*'Hintergrund Berechnung'!$K$3166),0)</f>
        <v>#DIV/0!</v>
      </c>
      <c r="T972" s="16">
        <f>ROUND(IF(C972&lt;16,$L972*'Hintergrund Berechnung'!$L$3165,$L972*'Hintergrund Berechnung'!$L$3166),0)</f>
        <v>0</v>
      </c>
      <c r="U972" s="16">
        <f>ROUND(IF(C972&lt;16,IF(M972&gt;0,(25-$M972)*'Hintergrund Berechnung'!$M$3165,0),IF(M972&gt;0,(25-$M972)*'Hintergrund Berechnung'!$M$3166,0)),0)</f>
        <v>0</v>
      </c>
      <c r="V972" s="18" t="e">
        <f t="shared" si="47"/>
        <v>#DIV/0!</v>
      </c>
    </row>
    <row r="973" spans="15:22" x14ac:dyDescent="0.5">
      <c r="O973" s="16">
        <f t="shared" si="45"/>
        <v>0</v>
      </c>
      <c r="P973" s="16" t="e">
        <f>IF($C973&lt;16,MAX($E973:$G973)/($D973^0.727399687532279)*'Hintergrund Berechnung'!$I$3165,MAX($E973:$G973)/($D973^0.727399687532279)*'Hintergrund Berechnung'!$I$3166)</f>
        <v>#DIV/0!</v>
      </c>
      <c r="Q973" s="16" t="e">
        <f>IF($C973&lt;16,MAX($H973:$J973)/($D973^0.727399687532279)*'Hintergrund Berechnung'!$I$3165,MAX($H973:$J973)/($D973^0.727399687532279)*'Hintergrund Berechnung'!$I$3166)</f>
        <v>#DIV/0!</v>
      </c>
      <c r="R973" s="16" t="e">
        <f t="shared" si="46"/>
        <v>#DIV/0!</v>
      </c>
      <c r="S973" s="16" t="e">
        <f>ROUND(IF(C973&lt;16,$K973/($D973^0.515518364833551)*'Hintergrund Berechnung'!$K$3165,$K973/($D973^0.515518364833551)*'Hintergrund Berechnung'!$K$3166),0)</f>
        <v>#DIV/0!</v>
      </c>
      <c r="T973" s="16">
        <f>ROUND(IF(C973&lt;16,$L973*'Hintergrund Berechnung'!$L$3165,$L973*'Hintergrund Berechnung'!$L$3166),0)</f>
        <v>0</v>
      </c>
      <c r="U973" s="16">
        <f>ROUND(IF(C973&lt;16,IF(M973&gt;0,(25-$M973)*'Hintergrund Berechnung'!$M$3165,0),IF(M973&gt;0,(25-$M973)*'Hintergrund Berechnung'!$M$3166,0)),0)</f>
        <v>0</v>
      </c>
      <c r="V973" s="18" t="e">
        <f t="shared" si="47"/>
        <v>#DIV/0!</v>
      </c>
    </row>
    <row r="974" spans="15:22" x14ac:dyDescent="0.5">
      <c r="O974" s="16">
        <f t="shared" si="45"/>
        <v>0</v>
      </c>
      <c r="P974" s="16" t="e">
        <f>IF($C974&lt;16,MAX($E974:$G974)/($D974^0.727399687532279)*'Hintergrund Berechnung'!$I$3165,MAX($E974:$G974)/($D974^0.727399687532279)*'Hintergrund Berechnung'!$I$3166)</f>
        <v>#DIV/0!</v>
      </c>
      <c r="Q974" s="16" t="e">
        <f>IF($C974&lt;16,MAX($H974:$J974)/($D974^0.727399687532279)*'Hintergrund Berechnung'!$I$3165,MAX($H974:$J974)/($D974^0.727399687532279)*'Hintergrund Berechnung'!$I$3166)</f>
        <v>#DIV/0!</v>
      </c>
      <c r="R974" s="16" t="e">
        <f t="shared" si="46"/>
        <v>#DIV/0!</v>
      </c>
      <c r="S974" s="16" t="e">
        <f>ROUND(IF(C974&lt;16,$K974/($D974^0.515518364833551)*'Hintergrund Berechnung'!$K$3165,$K974/($D974^0.515518364833551)*'Hintergrund Berechnung'!$K$3166),0)</f>
        <v>#DIV/0!</v>
      </c>
      <c r="T974" s="16">
        <f>ROUND(IF(C974&lt;16,$L974*'Hintergrund Berechnung'!$L$3165,$L974*'Hintergrund Berechnung'!$L$3166),0)</f>
        <v>0</v>
      </c>
      <c r="U974" s="16">
        <f>ROUND(IF(C974&lt;16,IF(M974&gt;0,(25-$M974)*'Hintergrund Berechnung'!$M$3165,0),IF(M974&gt;0,(25-$M974)*'Hintergrund Berechnung'!$M$3166,0)),0)</f>
        <v>0</v>
      </c>
      <c r="V974" s="18" t="e">
        <f t="shared" si="47"/>
        <v>#DIV/0!</v>
      </c>
    </row>
    <row r="975" spans="15:22" x14ac:dyDescent="0.5">
      <c r="O975" s="16">
        <f t="shared" si="45"/>
        <v>0</v>
      </c>
      <c r="P975" s="16" t="e">
        <f>IF($C975&lt;16,MAX($E975:$G975)/($D975^0.727399687532279)*'Hintergrund Berechnung'!$I$3165,MAX($E975:$G975)/($D975^0.727399687532279)*'Hintergrund Berechnung'!$I$3166)</f>
        <v>#DIV/0!</v>
      </c>
      <c r="Q975" s="16" t="e">
        <f>IF($C975&lt;16,MAX($H975:$J975)/($D975^0.727399687532279)*'Hintergrund Berechnung'!$I$3165,MAX($H975:$J975)/($D975^0.727399687532279)*'Hintergrund Berechnung'!$I$3166)</f>
        <v>#DIV/0!</v>
      </c>
      <c r="R975" s="16" t="e">
        <f t="shared" si="46"/>
        <v>#DIV/0!</v>
      </c>
      <c r="S975" s="16" t="e">
        <f>ROUND(IF(C975&lt;16,$K975/($D975^0.515518364833551)*'Hintergrund Berechnung'!$K$3165,$K975/($D975^0.515518364833551)*'Hintergrund Berechnung'!$K$3166),0)</f>
        <v>#DIV/0!</v>
      </c>
      <c r="T975" s="16">
        <f>ROUND(IF(C975&lt;16,$L975*'Hintergrund Berechnung'!$L$3165,$L975*'Hintergrund Berechnung'!$L$3166),0)</f>
        <v>0</v>
      </c>
      <c r="U975" s="16">
        <f>ROUND(IF(C975&lt;16,IF(M975&gt;0,(25-$M975)*'Hintergrund Berechnung'!$M$3165,0),IF(M975&gt;0,(25-$M975)*'Hintergrund Berechnung'!$M$3166,0)),0)</f>
        <v>0</v>
      </c>
      <c r="V975" s="18" t="e">
        <f t="shared" si="47"/>
        <v>#DIV/0!</v>
      </c>
    </row>
    <row r="976" spans="15:22" x14ac:dyDescent="0.5">
      <c r="O976" s="16">
        <f t="shared" si="45"/>
        <v>0</v>
      </c>
      <c r="P976" s="16" t="e">
        <f>IF($C976&lt;16,MAX($E976:$G976)/($D976^0.727399687532279)*'Hintergrund Berechnung'!$I$3165,MAX($E976:$G976)/($D976^0.727399687532279)*'Hintergrund Berechnung'!$I$3166)</f>
        <v>#DIV/0!</v>
      </c>
      <c r="Q976" s="16" t="e">
        <f>IF($C976&lt;16,MAX($H976:$J976)/($D976^0.727399687532279)*'Hintergrund Berechnung'!$I$3165,MAX($H976:$J976)/($D976^0.727399687532279)*'Hintergrund Berechnung'!$I$3166)</f>
        <v>#DIV/0!</v>
      </c>
      <c r="R976" s="16" t="e">
        <f t="shared" si="46"/>
        <v>#DIV/0!</v>
      </c>
      <c r="S976" s="16" t="e">
        <f>ROUND(IF(C976&lt;16,$K976/($D976^0.515518364833551)*'Hintergrund Berechnung'!$K$3165,$K976/($D976^0.515518364833551)*'Hintergrund Berechnung'!$K$3166),0)</f>
        <v>#DIV/0!</v>
      </c>
      <c r="T976" s="16">
        <f>ROUND(IF(C976&lt;16,$L976*'Hintergrund Berechnung'!$L$3165,$L976*'Hintergrund Berechnung'!$L$3166),0)</f>
        <v>0</v>
      </c>
      <c r="U976" s="16">
        <f>ROUND(IF(C976&lt;16,IF(M976&gt;0,(25-$M976)*'Hintergrund Berechnung'!$M$3165,0),IF(M976&gt;0,(25-$M976)*'Hintergrund Berechnung'!$M$3166,0)),0)</f>
        <v>0</v>
      </c>
      <c r="V976" s="18" t="e">
        <f t="shared" si="47"/>
        <v>#DIV/0!</v>
      </c>
    </row>
    <row r="977" spans="15:22" x14ac:dyDescent="0.5">
      <c r="O977" s="16">
        <f t="shared" si="45"/>
        <v>0</v>
      </c>
      <c r="P977" s="16" t="e">
        <f>IF($C977&lt;16,MAX($E977:$G977)/($D977^0.727399687532279)*'Hintergrund Berechnung'!$I$3165,MAX($E977:$G977)/($D977^0.727399687532279)*'Hintergrund Berechnung'!$I$3166)</f>
        <v>#DIV/0!</v>
      </c>
      <c r="Q977" s="16" t="e">
        <f>IF($C977&lt;16,MAX($H977:$J977)/($D977^0.727399687532279)*'Hintergrund Berechnung'!$I$3165,MAX($H977:$J977)/($D977^0.727399687532279)*'Hintergrund Berechnung'!$I$3166)</f>
        <v>#DIV/0!</v>
      </c>
      <c r="R977" s="16" t="e">
        <f t="shared" si="46"/>
        <v>#DIV/0!</v>
      </c>
      <c r="S977" s="16" t="e">
        <f>ROUND(IF(C977&lt;16,$K977/($D977^0.515518364833551)*'Hintergrund Berechnung'!$K$3165,$K977/($D977^0.515518364833551)*'Hintergrund Berechnung'!$K$3166),0)</f>
        <v>#DIV/0!</v>
      </c>
      <c r="T977" s="16">
        <f>ROUND(IF(C977&lt;16,$L977*'Hintergrund Berechnung'!$L$3165,$L977*'Hintergrund Berechnung'!$L$3166),0)</f>
        <v>0</v>
      </c>
      <c r="U977" s="16">
        <f>ROUND(IF(C977&lt;16,IF(M977&gt;0,(25-$M977)*'Hintergrund Berechnung'!$M$3165,0),IF(M977&gt;0,(25-$M977)*'Hintergrund Berechnung'!$M$3166,0)),0)</f>
        <v>0</v>
      </c>
      <c r="V977" s="18" t="e">
        <f t="shared" si="47"/>
        <v>#DIV/0!</v>
      </c>
    </row>
    <row r="978" spans="15:22" x14ac:dyDescent="0.5">
      <c r="O978" s="16">
        <f t="shared" si="45"/>
        <v>0</v>
      </c>
      <c r="P978" s="16" t="e">
        <f>IF($C978&lt;16,MAX($E978:$G978)/($D978^0.727399687532279)*'Hintergrund Berechnung'!$I$3165,MAX($E978:$G978)/($D978^0.727399687532279)*'Hintergrund Berechnung'!$I$3166)</f>
        <v>#DIV/0!</v>
      </c>
      <c r="Q978" s="16" t="e">
        <f>IF($C978&lt;16,MAX($H978:$J978)/($D978^0.727399687532279)*'Hintergrund Berechnung'!$I$3165,MAX($H978:$J978)/($D978^0.727399687532279)*'Hintergrund Berechnung'!$I$3166)</f>
        <v>#DIV/0!</v>
      </c>
      <c r="R978" s="16" t="e">
        <f t="shared" si="46"/>
        <v>#DIV/0!</v>
      </c>
      <c r="S978" s="16" t="e">
        <f>ROUND(IF(C978&lt;16,$K978/($D978^0.515518364833551)*'Hintergrund Berechnung'!$K$3165,$K978/($D978^0.515518364833551)*'Hintergrund Berechnung'!$K$3166),0)</f>
        <v>#DIV/0!</v>
      </c>
      <c r="T978" s="16">
        <f>ROUND(IF(C978&lt;16,$L978*'Hintergrund Berechnung'!$L$3165,$L978*'Hintergrund Berechnung'!$L$3166),0)</f>
        <v>0</v>
      </c>
      <c r="U978" s="16">
        <f>ROUND(IF(C978&lt;16,IF(M978&gt;0,(25-$M978)*'Hintergrund Berechnung'!$M$3165,0),IF(M978&gt;0,(25-$M978)*'Hintergrund Berechnung'!$M$3166,0)),0)</f>
        <v>0</v>
      </c>
      <c r="V978" s="18" t="e">
        <f t="shared" si="47"/>
        <v>#DIV/0!</v>
      </c>
    </row>
    <row r="979" spans="15:22" x14ac:dyDescent="0.5">
      <c r="O979" s="16">
        <f t="shared" si="45"/>
        <v>0</v>
      </c>
      <c r="P979" s="16" t="e">
        <f>IF($C979&lt;16,MAX($E979:$G979)/($D979^0.727399687532279)*'Hintergrund Berechnung'!$I$3165,MAX($E979:$G979)/($D979^0.727399687532279)*'Hintergrund Berechnung'!$I$3166)</f>
        <v>#DIV/0!</v>
      </c>
      <c r="Q979" s="16" t="e">
        <f>IF($C979&lt;16,MAX($H979:$J979)/($D979^0.727399687532279)*'Hintergrund Berechnung'!$I$3165,MAX($H979:$J979)/($D979^0.727399687532279)*'Hintergrund Berechnung'!$I$3166)</f>
        <v>#DIV/0!</v>
      </c>
      <c r="R979" s="16" t="e">
        <f t="shared" si="46"/>
        <v>#DIV/0!</v>
      </c>
      <c r="S979" s="16" t="e">
        <f>ROUND(IF(C979&lt;16,$K979/($D979^0.515518364833551)*'Hintergrund Berechnung'!$K$3165,$K979/($D979^0.515518364833551)*'Hintergrund Berechnung'!$K$3166),0)</f>
        <v>#DIV/0!</v>
      </c>
      <c r="T979" s="16">
        <f>ROUND(IF(C979&lt;16,$L979*'Hintergrund Berechnung'!$L$3165,$L979*'Hintergrund Berechnung'!$L$3166),0)</f>
        <v>0</v>
      </c>
      <c r="U979" s="16">
        <f>ROUND(IF(C979&lt;16,IF(M979&gt;0,(25-$M979)*'Hintergrund Berechnung'!$M$3165,0),IF(M979&gt;0,(25-$M979)*'Hintergrund Berechnung'!$M$3166,0)),0)</f>
        <v>0</v>
      </c>
      <c r="V979" s="18" t="e">
        <f t="shared" si="47"/>
        <v>#DIV/0!</v>
      </c>
    </row>
    <row r="980" spans="15:22" x14ac:dyDescent="0.5">
      <c r="O980" s="16">
        <f t="shared" si="45"/>
        <v>0</v>
      </c>
      <c r="P980" s="16" t="e">
        <f>IF($C980&lt;16,MAX($E980:$G980)/($D980^0.727399687532279)*'Hintergrund Berechnung'!$I$3165,MAX($E980:$G980)/($D980^0.727399687532279)*'Hintergrund Berechnung'!$I$3166)</f>
        <v>#DIV/0!</v>
      </c>
      <c r="Q980" s="16" t="e">
        <f>IF($C980&lt;16,MAX($H980:$J980)/($D980^0.727399687532279)*'Hintergrund Berechnung'!$I$3165,MAX($H980:$J980)/($D980^0.727399687532279)*'Hintergrund Berechnung'!$I$3166)</f>
        <v>#DIV/0!</v>
      </c>
      <c r="R980" s="16" t="e">
        <f t="shared" si="46"/>
        <v>#DIV/0!</v>
      </c>
      <c r="S980" s="16" t="e">
        <f>ROUND(IF(C980&lt;16,$K980/($D980^0.515518364833551)*'Hintergrund Berechnung'!$K$3165,$K980/($D980^0.515518364833551)*'Hintergrund Berechnung'!$K$3166),0)</f>
        <v>#DIV/0!</v>
      </c>
      <c r="T980" s="16">
        <f>ROUND(IF(C980&lt;16,$L980*'Hintergrund Berechnung'!$L$3165,$L980*'Hintergrund Berechnung'!$L$3166),0)</f>
        <v>0</v>
      </c>
      <c r="U980" s="16">
        <f>ROUND(IF(C980&lt;16,IF(M980&gt;0,(25-$M980)*'Hintergrund Berechnung'!$M$3165,0),IF(M980&gt;0,(25-$M980)*'Hintergrund Berechnung'!$M$3166,0)),0)</f>
        <v>0</v>
      </c>
      <c r="V980" s="18" t="e">
        <f t="shared" si="47"/>
        <v>#DIV/0!</v>
      </c>
    </row>
    <row r="981" spans="15:22" x14ac:dyDescent="0.5">
      <c r="O981" s="16">
        <f t="shared" si="45"/>
        <v>0</v>
      </c>
      <c r="P981" s="16" t="e">
        <f>IF($C981&lt;16,MAX($E981:$G981)/($D981^0.727399687532279)*'Hintergrund Berechnung'!$I$3165,MAX($E981:$G981)/($D981^0.727399687532279)*'Hintergrund Berechnung'!$I$3166)</f>
        <v>#DIV/0!</v>
      </c>
      <c r="Q981" s="16" t="e">
        <f>IF($C981&lt;16,MAX($H981:$J981)/($D981^0.727399687532279)*'Hintergrund Berechnung'!$I$3165,MAX($H981:$J981)/($D981^0.727399687532279)*'Hintergrund Berechnung'!$I$3166)</f>
        <v>#DIV/0!</v>
      </c>
      <c r="R981" s="16" t="e">
        <f t="shared" si="46"/>
        <v>#DIV/0!</v>
      </c>
      <c r="S981" s="16" t="e">
        <f>ROUND(IF(C981&lt;16,$K981/($D981^0.515518364833551)*'Hintergrund Berechnung'!$K$3165,$K981/($D981^0.515518364833551)*'Hintergrund Berechnung'!$K$3166),0)</f>
        <v>#DIV/0!</v>
      </c>
      <c r="T981" s="16">
        <f>ROUND(IF(C981&lt;16,$L981*'Hintergrund Berechnung'!$L$3165,$L981*'Hintergrund Berechnung'!$L$3166),0)</f>
        <v>0</v>
      </c>
      <c r="U981" s="16">
        <f>ROUND(IF(C981&lt;16,IF(M981&gt;0,(25-$M981)*'Hintergrund Berechnung'!$M$3165,0),IF(M981&gt;0,(25-$M981)*'Hintergrund Berechnung'!$M$3166,0)),0)</f>
        <v>0</v>
      </c>
      <c r="V981" s="18" t="e">
        <f t="shared" si="47"/>
        <v>#DIV/0!</v>
      </c>
    </row>
    <row r="982" spans="15:22" x14ac:dyDescent="0.5">
      <c r="O982" s="16">
        <f t="shared" si="45"/>
        <v>0</v>
      </c>
      <c r="P982" s="16" t="e">
        <f>IF($C982&lt;16,MAX($E982:$G982)/($D982^0.727399687532279)*'Hintergrund Berechnung'!$I$3165,MAX($E982:$G982)/($D982^0.727399687532279)*'Hintergrund Berechnung'!$I$3166)</f>
        <v>#DIV/0!</v>
      </c>
      <c r="Q982" s="16" t="e">
        <f>IF($C982&lt;16,MAX($H982:$J982)/($D982^0.727399687532279)*'Hintergrund Berechnung'!$I$3165,MAX($H982:$J982)/($D982^0.727399687532279)*'Hintergrund Berechnung'!$I$3166)</f>
        <v>#DIV/0!</v>
      </c>
      <c r="R982" s="16" t="e">
        <f t="shared" si="46"/>
        <v>#DIV/0!</v>
      </c>
      <c r="S982" s="16" t="e">
        <f>ROUND(IF(C982&lt;16,$K982/($D982^0.515518364833551)*'Hintergrund Berechnung'!$K$3165,$K982/($D982^0.515518364833551)*'Hintergrund Berechnung'!$K$3166),0)</f>
        <v>#DIV/0!</v>
      </c>
      <c r="T982" s="16">
        <f>ROUND(IF(C982&lt;16,$L982*'Hintergrund Berechnung'!$L$3165,$L982*'Hintergrund Berechnung'!$L$3166),0)</f>
        <v>0</v>
      </c>
      <c r="U982" s="16">
        <f>ROUND(IF(C982&lt;16,IF(M982&gt;0,(25-$M982)*'Hintergrund Berechnung'!$M$3165,0),IF(M982&gt;0,(25-$M982)*'Hintergrund Berechnung'!$M$3166,0)),0)</f>
        <v>0</v>
      </c>
      <c r="V982" s="18" t="e">
        <f t="shared" si="47"/>
        <v>#DIV/0!</v>
      </c>
    </row>
    <row r="983" spans="15:22" x14ac:dyDescent="0.5">
      <c r="O983" s="16">
        <f t="shared" si="45"/>
        <v>0</v>
      </c>
      <c r="P983" s="16" t="e">
        <f>IF($C983&lt;16,MAX($E983:$G983)/($D983^0.727399687532279)*'Hintergrund Berechnung'!$I$3165,MAX($E983:$G983)/($D983^0.727399687532279)*'Hintergrund Berechnung'!$I$3166)</f>
        <v>#DIV/0!</v>
      </c>
      <c r="Q983" s="16" t="e">
        <f>IF($C983&lt;16,MAX($H983:$J983)/($D983^0.727399687532279)*'Hintergrund Berechnung'!$I$3165,MAX($H983:$J983)/($D983^0.727399687532279)*'Hintergrund Berechnung'!$I$3166)</f>
        <v>#DIV/0!</v>
      </c>
      <c r="R983" s="16" t="e">
        <f t="shared" si="46"/>
        <v>#DIV/0!</v>
      </c>
      <c r="S983" s="16" t="e">
        <f>ROUND(IF(C983&lt;16,$K983/($D983^0.515518364833551)*'Hintergrund Berechnung'!$K$3165,$K983/($D983^0.515518364833551)*'Hintergrund Berechnung'!$K$3166),0)</f>
        <v>#DIV/0!</v>
      </c>
      <c r="T983" s="16">
        <f>ROUND(IF(C983&lt;16,$L983*'Hintergrund Berechnung'!$L$3165,$L983*'Hintergrund Berechnung'!$L$3166),0)</f>
        <v>0</v>
      </c>
      <c r="U983" s="16">
        <f>ROUND(IF(C983&lt;16,IF(M983&gt;0,(25-$M983)*'Hintergrund Berechnung'!$M$3165,0),IF(M983&gt;0,(25-$M983)*'Hintergrund Berechnung'!$M$3166,0)),0)</f>
        <v>0</v>
      </c>
      <c r="V983" s="18" t="e">
        <f t="shared" si="47"/>
        <v>#DIV/0!</v>
      </c>
    </row>
    <row r="984" spans="15:22" x14ac:dyDescent="0.5">
      <c r="O984" s="16">
        <f t="shared" si="45"/>
        <v>0</v>
      </c>
      <c r="P984" s="16" t="e">
        <f>IF($C984&lt;16,MAX($E984:$G984)/($D984^0.727399687532279)*'Hintergrund Berechnung'!$I$3165,MAX($E984:$G984)/($D984^0.727399687532279)*'Hintergrund Berechnung'!$I$3166)</f>
        <v>#DIV/0!</v>
      </c>
      <c r="Q984" s="16" t="e">
        <f>IF($C984&lt;16,MAX($H984:$J984)/($D984^0.727399687532279)*'Hintergrund Berechnung'!$I$3165,MAX($H984:$J984)/($D984^0.727399687532279)*'Hintergrund Berechnung'!$I$3166)</f>
        <v>#DIV/0!</v>
      </c>
      <c r="R984" s="16" t="e">
        <f t="shared" si="46"/>
        <v>#DIV/0!</v>
      </c>
      <c r="S984" s="16" t="e">
        <f>ROUND(IF(C984&lt;16,$K984/($D984^0.515518364833551)*'Hintergrund Berechnung'!$K$3165,$K984/($D984^0.515518364833551)*'Hintergrund Berechnung'!$K$3166),0)</f>
        <v>#DIV/0!</v>
      </c>
      <c r="T984" s="16">
        <f>ROUND(IF(C984&lt;16,$L984*'Hintergrund Berechnung'!$L$3165,$L984*'Hintergrund Berechnung'!$L$3166),0)</f>
        <v>0</v>
      </c>
      <c r="U984" s="16">
        <f>ROUND(IF(C984&lt;16,IF(M984&gt;0,(25-$M984)*'Hintergrund Berechnung'!$M$3165,0),IF(M984&gt;0,(25-$M984)*'Hintergrund Berechnung'!$M$3166,0)),0)</f>
        <v>0</v>
      </c>
      <c r="V984" s="18" t="e">
        <f t="shared" si="47"/>
        <v>#DIV/0!</v>
      </c>
    </row>
    <row r="985" spans="15:22" x14ac:dyDescent="0.5">
      <c r="O985" s="16">
        <f t="shared" si="45"/>
        <v>0</v>
      </c>
      <c r="P985" s="16" t="e">
        <f>IF($C985&lt;16,MAX($E985:$G985)/($D985^0.727399687532279)*'Hintergrund Berechnung'!$I$3165,MAX($E985:$G985)/($D985^0.727399687532279)*'Hintergrund Berechnung'!$I$3166)</f>
        <v>#DIV/0!</v>
      </c>
      <c r="Q985" s="16" t="e">
        <f>IF($C985&lt;16,MAX($H985:$J985)/($D985^0.727399687532279)*'Hintergrund Berechnung'!$I$3165,MAX($H985:$J985)/($D985^0.727399687532279)*'Hintergrund Berechnung'!$I$3166)</f>
        <v>#DIV/0!</v>
      </c>
      <c r="R985" s="16" t="e">
        <f t="shared" si="46"/>
        <v>#DIV/0!</v>
      </c>
      <c r="S985" s="16" t="e">
        <f>ROUND(IF(C985&lt;16,$K985/($D985^0.515518364833551)*'Hintergrund Berechnung'!$K$3165,$K985/($D985^0.515518364833551)*'Hintergrund Berechnung'!$K$3166),0)</f>
        <v>#DIV/0!</v>
      </c>
      <c r="T985" s="16">
        <f>ROUND(IF(C985&lt;16,$L985*'Hintergrund Berechnung'!$L$3165,$L985*'Hintergrund Berechnung'!$L$3166),0)</f>
        <v>0</v>
      </c>
      <c r="U985" s="16">
        <f>ROUND(IF(C985&lt;16,IF(M985&gt;0,(25-$M985)*'Hintergrund Berechnung'!$M$3165,0),IF(M985&gt;0,(25-$M985)*'Hintergrund Berechnung'!$M$3166,0)),0)</f>
        <v>0</v>
      </c>
      <c r="V985" s="18" t="e">
        <f t="shared" si="47"/>
        <v>#DIV/0!</v>
      </c>
    </row>
    <row r="986" spans="15:22" x14ac:dyDescent="0.5">
      <c r="O986" s="16">
        <f t="shared" si="45"/>
        <v>0</v>
      </c>
      <c r="P986" s="16" t="e">
        <f>IF($C986&lt;16,MAX($E986:$G986)/($D986^0.727399687532279)*'Hintergrund Berechnung'!$I$3165,MAX($E986:$G986)/($D986^0.727399687532279)*'Hintergrund Berechnung'!$I$3166)</f>
        <v>#DIV/0!</v>
      </c>
      <c r="Q986" s="16" t="e">
        <f>IF($C986&lt;16,MAX($H986:$J986)/($D986^0.727399687532279)*'Hintergrund Berechnung'!$I$3165,MAX($H986:$J986)/($D986^0.727399687532279)*'Hintergrund Berechnung'!$I$3166)</f>
        <v>#DIV/0!</v>
      </c>
      <c r="R986" s="16" t="e">
        <f t="shared" si="46"/>
        <v>#DIV/0!</v>
      </c>
      <c r="S986" s="16" t="e">
        <f>ROUND(IF(C986&lt;16,$K986/($D986^0.515518364833551)*'Hintergrund Berechnung'!$K$3165,$K986/($D986^0.515518364833551)*'Hintergrund Berechnung'!$K$3166),0)</f>
        <v>#DIV/0!</v>
      </c>
      <c r="T986" s="16">
        <f>ROUND(IF(C986&lt;16,$L986*'Hintergrund Berechnung'!$L$3165,$L986*'Hintergrund Berechnung'!$L$3166),0)</f>
        <v>0</v>
      </c>
      <c r="U986" s="16">
        <f>ROUND(IF(C986&lt;16,IF(M986&gt;0,(25-$M986)*'Hintergrund Berechnung'!$M$3165,0),IF(M986&gt;0,(25-$M986)*'Hintergrund Berechnung'!$M$3166,0)),0)</f>
        <v>0</v>
      </c>
      <c r="V986" s="18" t="e">
        <f t="shared" si="47"/>
        <v>#DIV/0!</v>
      </c>
    </row>
    <row r="987" spans="15:22" x14ac:dyDescent="0.5">
      <c r="O987" s="16">
        <f t="shared" si="45"/>
        <v>0</v>
      </c>
      <c r="P987" s="16" t="e">
        <f>IF($C987&lt;16,MAX($E987:$G987)/($D987^0.727399687532279)*'Hintergrund Berechnung'!$I$3165,MAX($E987:$G987)/($D987^0.727399687532279)*'Hintergrund Berechnung'!$I$3166)</f>
        <v>#DIV/0!</v>
      </c>
      <c r="Q987" s="16" t="e">
        <f>IF($C987&lt;16,MAX($H987:$J987)/($D987^0.727399687532279)*'Hintergrund Berechnung'!$I$3165,MAX($H987:$J987)/($D987^0.727399687532279)*'Hintergrund Berechnung'!$I$3166)</f>
        <v>#DIV/0!</v>
      </c>
      <c r="R987" s="16" t="e">
        <f t="shared" si="46"/>
        <v>#DIV/0!</v>
      </c>
      <c r="S987" s="16" t="e">
        <f>ROUND(IF(C987&lt;16,$K987/($D987^0.515518364833551)*'Hintergrund Berechnung'!$K$3165,$K987/($D987^0.515518364833551)*'Hintergrund Berechnung'!$K$3166),0)</f>
        <v>#DIV/0!</v>
      </c>
      <c r="T987" s="16">
        <f>ROUND(IF(C987&lt;16,$L987*'Hintergrund Berechnung'!$L$3165,$L987*'Hintergrund Berechnung'!$L$3166),0)</f>
        <v>0</v>
      </c>
      <c r="U987" s="16">
        <f>ROUND(IF(C987&lt;16,IF(M987&gt;0,(25-$M987)*'Hintergrund Berechnung'!$M$3165,0),IF(M987&gt;0,(25-$M987)*'Hintergrund Berechnung'!$M$3166,0)),0)</f>
        <v>0</v>
      </c>
      <c r="V987" s="18" t="e">
        <f t="shared" si="47"/>
        <v>#DIV/0!</v>
      </c>
    </row>
    <row r="988" spans="15:22" x14ac:dyDescent="0.5">
      <c r="O988" s="16">
        <f t="shared" si="45"/>
        <v>0</v>
      </c>
      <c r="P988" s="16" t="e">
        <f>IF($C988&lt;16,MAX($E988:$G988)/($D988^0.727399687532279)*'Hintergrund Berechnung'!$I$3165,MAX($E988:$G988)/($D988^0.727399687532279)*'Hintergrund Berechnung'!$I$3166)</f>
        <v>#DIV/0!</v>
      </c>
      <c r="Q988" s="16" t="e">
        <f>IF($C988&lt;16,MAX($H988:$J988)/($D988^0.727399687532279)*'Hintergrund Berechnung'!$I$3165,MAX($H988:$J988)/($D988^0.727399687532279)*'Hintergrund Berechnung'!$I$3166)</f>
        <v>#DIV/0!</v>
      </c>
      <c r="R988" s="16" t="e">
        <f t="shared" si="46"/>
        <v>#DIV/0!</v>
      </c>
      <c r="S988" s="16" t="e">
        <f>ROUND(IF(C988&lt;16,$K988/($D988^0.515518364833551)*'Hintergrund Berechnung'!$K$3165,$K988/($D988^0.515518364833551)*'Hintergrund Berechnung'!$K$3166),0)</f>
        <v>#DIV/0!</v>
      </c>
      <c r="T988" s="16">
        <f>ROUND(IF(C988&lt;16,$L988*'Hintergrund Berechnung'!$L$3165,$L988*'Hintergrund Berechnung'!$L$3166),0)</f>
        <v>0</v>
      </c>
      <c r="U988" s="16">
        <f>ROUND(IF(C988&lt;16,IF(M988&gt;0,(25-$M988)*'Hintergrund Berechnung'!$M$3165,0),IF(M988&gt;0,(25-$M988)*'Hintergrund Berechnung'!$M$3166,0)),0)</f>
        <v>0</v>
      </c>
      <c r="V988" s="18" t="e">
        <f t="shared" si="47"/>
        <v>#DIV/0!</v>
      </c>
    </row>
    <row r="989" spans="15:22" x14ac:dyDescent="0.5">
      <c r="O989" s="16">
        <f t="shared" si="45"/>
        <v>0</v>
      </c>
      <c r="P989" s="16" t="e">
        <f>IF($C989&lt;16,MAX($E989:$G989)/($D989^0.727399687532279)*'Hintergrund Berechnung'!$I$3165,MAX($E989:$G989)/($D989^0.727399687532279)*'Hintergrund Berechnung'!$I$3166)</f>
        <v>#DIV/0!</v>
      </c>
      <c r="Q989" s="16" t="e">
        <f>IF($C989&lt;16,MAX($H989:$J989)/($D989^0.727399687532279)*'Hintergrund Berechnung'!$I$3165,MAX($H989:$J989)/($D989^0.727399687532279)*'Hintergrund Berechnung'!$I$3166)</f>
        <v>#DIV/0!</v>
      </c>
      <c r="R989" s="16" t="e">
        <f t="shared" si="46"/>
        <v>#DIV/0!</v>
      </c>
      <c r="S989" s="16" t="e">
        <f>ROUND(IF(C989&lt;16,$K989/($D989^0.515518364833551)*'Hintergrund Berechnung'!$K$3165,$K989/($D989^0.515518364833551)*'Hintergrund Berechnung'!$K$3166),0)</f>
        <v>#DIV/0!</v>
      </c>
      <c r="T989" s="16">
        <f>ROUND(IF(C989&lt;16,$L989*'Hintergrund Berechnung'!$L$3165,$L989*'Hintergrund Berechnung'!$L$3166),0)</f>
        <v>0</v>
      </c>
      <c r="U989" s="16">
        <f>ROUND(IF(C989&lt;16,IF(M989&gt;0,(25-$M989)*'Hintergrund Berechnung'!$M$3165,0),IF(M989&gt;0,(25-$M989)*'Hintergrund Berechnung'!$M$3166,0)),0)</f>
        <v>0</v>
      </c>
      <c r="V989" s="18" t="e">
        <f t="shared" si="47"/>
        <v>#DIV/0!</v>
      </c>
    </row>
    <row r="990" spans="15:22" x14ac:dyDescent="0.5">
      <c r="O990" s="16">
        <f t="shared" si="45"/>
        <v>0</v>
      </c>
      <c r="P990" s="16" t="e">
        <f>IF($C990&lt;16,MAX($E990:$G990)/($D990^0.727399687532279)*'Hintergrund Berechnung'!$I$3165,MAX($E990:$G990)/($D990^0.727399687532279)*'Hintergrund Berechnung'!$I$3166)</f>
        <v>#DIV/0!</v>
      </c>
      <c r="Q990" s="16" t="e">
        <f>IF($C990&lt;16,MAX($H990:$J990)/($D990^0.727399687532279)*'Hintergrund Berechnung'!$I$3165,MAX($H990:$J990)/($D990^0.727399687532279)*'Hintergrund Berechnung'!$I$3166)</f>
        <v>#DIV/0!</v>
      </c>
      <c r="R990" s="16" t="e">
        <f t="shared" si="46"/>
        <v>#DIV/0!</v>
      </c>
      <c r="S990" s="16" t="e">
        <f>ROUND(IF(C990&lt;16,$K990/($D990^0.515518364833551)*'Hintergrund Berechnung'!$K$3165,$K990/($D990^0.515518364833551)*'Hintergrund Berechnung'!$K$3166),0)</f>
        <v>#DIV/0!</v>
      </c>
      <c r="T990" s="16">
        <f>ROUND(IF(C990&lt;16,$L990*'Hintergrund Berechnung'!$L$3165,$L990*'Hintergrund Berechnung'!$L$3166),0)</f>
        <v>0</v>
      </c>
      <c r="U990" s="16">
        <f>ROUND(IF(C990&lt;16,IF(M990&gt;0,(25-$M990)*'Hintergrund Berechnung'!$M$3165,0),IF(M990&gt;0,(25-$M990)*'Hintergrund Berechnung'!$M$3166,0)),0)</f>
        <v>0</v>
      </c>
      <c r="V990" s="18" t="e">
        <f t="shared" si="47"/>
        <v>#DIV/0!</v>
      </c>
    </row>
    <row r="991" spans="15:22" x14ac:dyDescent="0.5">
      <c r="O991" s="16">
        <f t="shared" si="45"/>
        <v>0</v>
      </c>
      <c r="P991" s="16" t="e">
        <f>IF($C991&lt;16,MAX($E991:$G991)/($D991^0.727399687532279)*'Hintergrund Berechnung'!$I$3165,MAX($E991:$G991)/($D991^0.727399687532279)*'Hintergrund Berechnung'!$I$3166)</f>
        <v>#DIV/0!</v>
      </c>
      <c r="Q991" s="16" t="e">
        <f>IF($C991&lt;16,MAX($H991:$J991)/($D991^0.727399687532279)*'Hintergrund Berechnung'!$I$3165,MAX($H991:$J991)/($D991^0.727399687532279)*'Hintergrund Berechnung'!$I$3166)</f>
        <v>#DIV/0!</v>
      </c>
      <c r="R991" s="16" t="e">
        <f t="shared" si="46"/>
        <v>#DIV/0!</v>
      </c>
      <c r="S991" s="16" t="e">
        <f>ROUND(IF(C991&lt;16,$K991/($D991^0.515518364833551)*'Hintergrund Berechnung'!$K$3165,$K991/($D991^0.515518364833551)*'Hintergrund Berechnung'!$K$3166),0)</f>
        <v>#DIV/0!</v>
      </c>
      <c r="T991" s="16">
        <f>ROUND(IF(C991&lt;16,$L991*'Hintergrund Berechnung'!$L$3165,$L991*'Hintergrund Berechnung'!$L$3166),0)</f>
        <v>0</v>
      </c>
      <c r="U991" s="16">
        <f>ROUND(IF(C991&lt;16,IF(M991&gt;0,(25-$M991)*'Hintergrund Berechnung'!$M$3165,0),IF(M991&gt;0,(25-$M991)*'Hintergrund Berechnung'!$M$3166,0)),0)</f>
        <v>0</v>
      </c>
      <c r="V991" s="18" t="e">
        <f t="shared" si="47"/>
        <v>#DIV/0!</v>
      </c>
    </row>
    <row r="992" spans="15:22" x14ac:dyDescent="0.5">
      <c r="O992" s="16">
        <f t="shared" si="45"/>
        <v>0</v>
      </c>
      <c r="P992" s="16" t="e">
        <f>IF($C992&lt;16,MAX($E992:$G992)/($D992^0.727399687532279)*'Hintergrund Berechnung'!$I$3165,MAX($E992:$G992)/($D992^0.727399687532279)*'Hintergrund Berechnung'!$I$3166)</f>
        <v>#DIV/0!</v>
      </c>
      <c r="Q992" s="16" t="e">
        <f>IF($C992&lt;16,MAX($H992:$J992)/($D992^0.727399687532279)*'Hintergrund Berechnung'!$I$3165,MAX($H992:$J992)/($D992^0.727399687532279)*'Hintergrund Berechnung'!$I$3166)</f>
        <v>#DIV/0!</v>
      </c>
      <c r="R992" s="16" t="e">
        <f t="shared" si="46"/>
        <v>#DIV/0!</v>
      </c>
      <c r="S992" s="16" t="e">
        <f>ROUND(IF(C992&lt;16,$K992/($D992^0.515518364833551)*'Hintergrund Berechnung'!$K$3165,$K992/($D992^0.515518364833551)*'Hintergrund Berechnung'!$K$3166),0)</f>
        <v>#DIV/0!</v>
      </c>
      <c r="T992" s="16">
        <f>ROUND(IF(C992&lt;16,$L992*'Hintergrund Berechnung'!$L$3165,$L992*'Hintergrund Berechnung'!$L$3166),0)</f>
        <v>0</v>
      </c>
      <c r="U992" s="16">
        <f>ROUND(IF(C992&lt;16,IF(M992&gt;0,(25-$M992)*'Hintergrund Berechnung'!$M$3165,0),IF(M992&gt;0,(25-$M992)*'Hintergrund Berechnung'!$M$3166,0)),0)</f>
        <v>0</v>
      </c>
      <c r="V992" s="18" t="e">
        <f t="shared" si="47"/>
        <v>#DIV/0!</v>
      </c>
    </row>
    <row r="993" spans="15:22" x14ac:dyDescent="0.5">
      <c r="O993" s="16">
        <f t="shared" si="45"/>
        <v>0</v>
      </c>
      <c r="P993" s="16" t="e">
        <f>IF($C993&lt;16,MAX($E993:$G993)/($D993^0.727399687532279)*'Hintergrund Berechnung'!$I$3165,MAX($E993:$G993)/($D993^0.727399687532279)*'Hintergrund Berechnung'!$I$3166)</f>
        <v>#DIV/0!</v>
      </c>
      <c r="Q993" s="16" t="e">
        <f>IF($C993&lt;16,MAX($H993:$J993)/($D993^0.727399687532279)*'Hintergrund Berechnung'!$I$3165,MAX($H993:$J993)/($D993^0.727399687532279)*'Hintergrund Berechnung'!$I$3166)</f>
        <v>#DIV/0!</v>
      </c>
      <c r="R993" s="16" t="e">
        <f t="shared" si="46"/>
        <v>#DIV/0!</v>
      </c>
      <c r="S993" s="16" t="e">
        <f>ROUND(IF(C993&lt;16,$K993/($D993^0.515518364833551)*'Hintergrund Berechnung'!$K$3165,$K993/($D993^0.515518364833551)*'Hintergrund Berechnung'!$K$3166),0)</f>
        <v>#DIV/0!</v>
      </c>
      <c r="T993" s="16">
        <f>ROUND(IF(C993&lt;16,$L993*'Hintergrund Berechnung'!$L$3165,$L993*'Hintergrund Berechnung'!$L$3166),0)</f>
        <v>0</v>
      </c>
      <c r="U993" s="16">
        <f>ROUND(IF(C993&lt;16,IF(M993&gt;0,(25-$M993)*'Hintergrund Berechnung'!$M$3165,0),IF(M993&gt;0,(25-$M993)*'Hintergrund Berechnung'!$M$3166,0)),0)</f>
        <v>0</v>
      </c>
      <c r="V993" s="18" t="e">
        <f t="shared" si="47"/>
        <v>#DIV/0!</v>
      </c>
    </row>
    <row r="994" spans="15:22" x14ac:dyDescent="0.5">
      <c r="O994" s="16">
        <f t="shared" si="45"/>
        <v>0</v>
      </c>
      <c r="P994" s="16" t="e">
        <f>IF($C994&lt;16,MAX($E994:$G994)/($D994^0.727399687532279)*'Hintergrund Berechnung'!$I$3165,MAX($E994:$G994)/($D994^0.727399687532279)*'Hintergrund Berechnung'!$I$3166)</f>
        <v>#DIV/0!</v>
      </c>
      <c r="Q994" s="16" t="e">
        <f>IF($C994&lt;16,MAX($H994:$J994)/($D994^0.727399687532279)*'Hintergrund Berechnung'!$I$3165,MAX($H994:$J994)/($D994^0.727399687532279)*'Hintergrund Berechnung'!$I$3166)</f>
        <v>#DIV/0!</v>
      </c>
      <c r="R994" s="16" t="e">
        <f t="shared" si="46"/>
        <v>#DIV/0!</v>
      </c>
      <c r="S994" s="16" t="e">
        <f>ROUND(IF(C994&lt;16,$K994/($D994^0.515518364833551)*'Hintergrund Berechnung'!$K$3165,$K994/($D994^0.515518364833551)*'Hintergrund Berechnung'!$K$3166),0)</f>
        <v>#DIV/0!</v>
      </c>
      <c r="T994" s="16">
        <f>ROUND(IF(C994&lt;16,$L994*'Hintergrund Berechnung'!$L$3165,$L994*'Hintergrund Berechnung'!$L$3166),0)</f>
        <v>0</v>
      </c>
      <c r="U994" s="16">
        <f>ROUND(IF(C994&lt;16,IF(M994&gt;0,(25-$M994)*'Hintergrund Berechnung'!$M$3165,0),IF(M994&gt;0,(25-$M994)*'Hintergrund Berechnung'!$M$3166,0)),0)</f>
        <v>0</v>
      </c>
      <c r="V994" s="18" t="e">
        <f t="shared" si="47"/>
        <v>#DIV/0!</v>
      </c>
    </row>
  </sheetData>
  <sheetProtection algorithmName="SHA-512" hashValue="ajLha+i9Tx/2NdnS5Mfo6OrEO+z9Kp4n4N6PzsX6vzWDjaGphupwyxysh7e1SKzyZEhOSscBEPV7f2rV8+UckA==" saltValue="ErPfUnjETbAhlGa6MID/Og==" spinCount="100000" sheet="1" objects="1" scenarios="1" selectLockedCells="1"/>
  <mergeCells count="3">
    <mergeCell ref="A2:M2"/>
    <mergeCell ref="O2:V2"/>
    <mergeCell ref="A1:V1"/>
  </mergeCells>
  <conditionalFormatting sqref="O4:V994">
    <cfRule type="cellIs" dxfId="8" priority="2" operator="greaterThan">
      <formula>0</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183"/>
  <sheetViews>
    <sheetView topLeftCell="C1" zoomScaleNormal="100" workbookViewId="0">
      <pane ySplit="1" topLeftCell="A3137" activePane="bottomLeft" state="frozen"/>
      <selection activeCell="E1" sqref="E1"/>
      <selection pane="bottomLeft" activeCell="F3154" sqref="F3154"/>
    </sheetView>
  </sheetViews>
  <sheetFormatPr baseColWidth="10" defaultColWidth="9.109375" defaultRowHeight="14.4" x14ac:dyDescent="0.3"/>
  <cols>
    <col min="1" max="1" width="15.5546875" customWidth="1"/>
    <col min="4" max="4" width="13.109375" customWidth="1"/>
  </cols>
  <sheetData>
    <row r="1" spans="1:13" x14ac:dyDescent="0.3">
      <c r="A1" s="5" t="s">
        <v>2190</v>
      </c>
      <c r="B1" s="5" t="s">
        <v>2191</v>
      </c>
      <c r="C1" s="5" t="s">
        <v>2192</v>
      </c>
      <c r="D1" s="5" t="s">
        <v>2193</v>
      </c>
      <c r="E1" s="5" t="s">
        <v>2199</v>
      </c>
      <c r="F1" s="5" t="s">
        <v>2194</v>
      </c>
      <c r="G1" s="5" t="s">
        <v>2200</v>
      </c>
      <c r="H1" s="5" t="s">
        <v>2195</v>
      </c>
      <c r="I1" s="5" t="s">
        <v>2201</v>
      </c>
      <c r="J1" s="5" t="s">
        <v>2197</v>
      </c>
      <c r="K1" s="5" t="s">
        <v>2202</v>
      </c>
      <c r="L1" s="5" t="s">
        <v>2198</v>
      </c>
      <c r="M1" s="5" t="s">
        <v>2196</v>
      </c>
    </row>
    <row r="2" spans="1:13" ht="15" x14ac:dyDescent="0.25">
      <c r="A2" t="s">
        <v>1543</v>
      </c>
      <c r="B2" t="s">
        <v>312</v>
      </c>
      <c r="C2">
        <v>58.4</v>
      </c>
      <c r="D2">
        <v>57</v>
      </c>
      <c r="E2">
        <f t="shared" ref="E2:E65" si="0">IF(AND($C2&gt;0,D2&gt;0),D2/($C2^0.727399687532279),"")</f>
        <v>2.9579218985477587</v>
      </c>
      <c r="F2">
        <v>75</v>
      </c>
      <c r="G2">
        <f t="shared" ref="G2:G65" si="1">IF(AND($C2&gt;0,F2&gt;0),F2/($C2^0.727399687532279),"")</f>
        <v>3.8920024980891559</v>
      </c>
      <c r="H2">
        <f t="shared" ref="H2:H23" si="2">D2+F2</f>
        <v>132</v>
      </c>
      <c r="I2">
        <f t="shared" ref="I2:I65" si="3">IF(AND($C2&gt;0,H2&gt;0),H2/($C2^0.727399687532279),"")</f>
        <v>6.849924396636915</v>
      </c>
      <c r="J2">
        <v>10.69</v>
      </c>
      <c r="K2">
        <f t="shared" ref="K2:K65" si="4">IF(AND($C2&gt;0,J2&gt;0),J2/($C2^0.515518364833551),"")</f>
        <v>1.3132863872421332</v>
      </c>
      <c r="L2">
        <v>7.41</v>
      </c>
    </row>
    <row r="3" spans="1:13" ht="15" x14ac:dyDescent="0.25">
      <c r="A3" t="s">
        <v>1542</v>
      </c>
      <c r="B3" t="s">
        <v>312</v>
      </c>
      <c r="C3">
        <v>56.4</v>
      </c>
      <c r="D3">
        <v>64</v>
      </c>
      <c r="E3">
        <f t="shared" si="0"/>
        <v>3.406434957757198</v>
      </c>
      <c r="F3">
        <v>74</v>
      </c>
      <c r="G3">
        <f t="shared" si="1"/>
        <v>3.9386904199067603</v>
      </c>
      <c r="H3">
        <f t="shared" si="2"/>
        <v>138</v>
      </c>
      <c r="I3">
        <f t="shared" si="3"/>
        <v>7.3451253776639582</v>
      </c>
      <c r="J3">
        <v>9.31</v>
      </c>
      <c r="K3">
        <f t="shared" si="4"/>
        <v>1.1644829682791442</v>
      </c>
      <c r="L3">
        <v>7.33</v>
      </c>
    </row>
    <row r="4" spans="1:13" ht="15" x14ac:dyDescent="0.25">
      <c r="A4" t="s">
        <v>2183</v>
      </c>
      <c r="B4" t="s">
        <v>2184</v>
      </c>
      <c r="C4">
        <v>66.599999999999994</v>
      </c>
      <c r="D4">
        <v>80</v>
      </c>
      <c r="E4">
        <f t="shared" si="0"/>
        <v>3.7730746908365567</v>
      </c>
      <c r="F4">
        <v>95</v>
      </c>
      <c r="G4">
        <f t="shared" si="1"/>
        <v>4.4805261953684106</v>
      </c>
      <c r="H4">
        <f t="shared" si="2"/>
        <v>175</v>
      </c>
      <c r="I4">
        <f t="shared" si="3"/>
        <v>8.2536008862049677</v>
      </c>
      <c r="J4">
        <v>10.5</v>
      </c>
      <c r="K4">
        <f t="shared" si="4"/>
        <v>1.2054656681967328</v>
      </c>
      <c r="L4">
        <v>8.36</v>
      </c>
      <c r="M4">
        <v>14.1213337175649</v>
      </c>
    </row>
    <row r="5" spans="1:13" ht="15" x14ac:dyDescent="0.25">
      <c r="A5" t="s">
        <v>1618</v>
      </c>
      <c r="B5" t="s">
        <v>1619</v>
      </c>
      <c r="C5">
        <v>58.6</v>
      </c>
      <c r="D5">
        <v>20</v>
      </c>
      <c r="E5">
        <f t="shared" si="0"/>
        <v>1.0352895305224716</v>
      </c>
      <c r="F5">
        <v>25</v>
      </c>
      <c r="G5">
        <f t="shared" si="1"/>
        <v>1.2941119131530894</v>
      </c>
      <c r="H5">
        <f t="shared" si="2"/>
        <v>45</v>
      </c>
      <c r="I5">
        <f t="shared" si="3"/>
        <v>2.329401443675561</v>
      </c>
      <c r="J5">
        <v>4.55</v>
      </c>
      <c r="K5">
        <f t="shared" si="4"/>
        <v>0.55799166081371265</v>
      </c>
      <c r="L5">
        <v>4.2</v>
      </c>
      <c r="M5">
        <v>17.149999999999999</v>
      </c>
    </row>
    <row r="6" spans="1:13" ht="15" x14ac:dyDescent="0.25">
      <c r="A6" t="s">
        <v>1755</v>
      </c>
      <c r="B6" t="s">
        <v>47</v>
      </c>
      <c r="C6">
        <v>69</v>
      </c>
      <c r="D6">
        <v>56</v>
      </c>
      <c r="E6">
        <f t="shared" si="0"/>
        <v>2.5740072925095441</v>
      </c>
      <c r="F6">
        <v>68</v>
      </c>
      <c r="G6">
        <f t="shared" si="1"/>
        <v>3.1255802837615891</v>
      </c>
      <c r="H6">
        <f t="shared" si="2"/>
        <v>124</v>
      </c>
      <c r="I6">
        <f t="shared" si="3"/>
        <v>5.6995875762711332</v>
      </c>
      <c r="J6">
        <v>10.77</v>
      </c>
      <c r="K6">
        <f t="shared" si="4"/>
        <v>1.214102146311459</v>
      </c>
    </row>
    <row r="7" spans="1:13" ht="15" x14ac:dyDescent="0.25">
      <c r="A7" t="s">
        <v>681</v>
      </c>
      <c r="B7" t="s">
        <v>47</v>
      </c>
      <c r="C7">
        <v>54.3</v>
      </c>
      <c r="E7" t="str">
        <f t="shared" si="0"/>
        <v/>
      </c>
      <c r="G7" t="str">
        <f t="shared" si="1"/>
        <v/>
      </c>
      <c r="H7">
        <f t="shared" si="2"/>
        <v>0</v>
      </c>
      <c r="I7" t="str">
        <f t="shared" si="3"/>
        <v/>
      </c>
      <c r="J7">
        <v>9.09</v>
      </c>
      <c r="K7">
        <f t="shared" si="4"/>
        <v>1.1594251366509529</v>
      </c>
      <c r="L7">
        <v>5.46</v>
      </c>
      <c r="M7">
        <v>15</v>
      </c>
    </row>
    <row r="8" spans="1:13" ht="15" x14ac:dyDescent="0.25">
      <c r="A8" t="s">
        <v>681</v>
      </c>
      <c r="B8" t="s">
        <v>47</v>
      </c>
      <c r="C8">
        <v>61.6</v>
      </c>
      <c r="D8">
        <v>42</v>
      </c>
      <c r="E8">
        <f t="shared" si="0"/>
        <v>2.0965674530335097</v>
      </c>
      <c r="F8">
        <v>55</v>
      </c>
      <c r="G8">
        <f t="shared" si="1"/>
        <v>2.7455049980200723</v>
      </c>
      <c r="H8">
        <f t="shared" si="2"/>
        <v>97</v>
      </c>
      <c r="I8">
        <f t="shared" si="3"/>
        <v>4.842072451053582</v>
      </c>
      <c r="J8">
        <v>8.67</v>
      </c>
      <c r="K8">
        <f t="shared" si="4"/>
        <v>1.0362328955837583</v>
      </c>
      <c r="L8">
        <v>6.2</v>
      </c>
    </row>
    <row r="9" spans="1:13" ht="15" x14ac:dyDescent="0.25">
      <c r="A9" t="s">
        <v>59</v>
      </c>
      <c r="B9" t="s">
        <v>60</v>
      </c>
      <c r="C9">
        <v>38.4</v>
      </c>
      <c r="D9">
        <v>21</v>
      </c>
      <c r="E9">
        <f t="shared" si="0"/>
        <v>1.4783499712137738</v>
      </c>
      <c r="F9">
        <v>29</v>
      </c>
      <c r="G9">
        <f t="shared" si="1"/>
        <v>2.0415309126285446</v>
      </c>
      <c r="H9">
        <f t="shared" si="2"/>
        <v>50</v>
      </c>
      <c r="I9">
        <f t="shared" si="3"/>
        <v>3.5198808838423181</v>
      </c>
      <c r="J9">
        <v>4.7</v>
      </c>
      <c r="K9">
        <f t="shared" si="4"/>
        <v>0.71671421109045552</v>
      </c>
      <c r="L9">
        <v>5.35</v>
      </c>
      <c r="M9">
        <v>15.4</v>
      </c>
    </row>
    <row r="10" spans="1:13" ht="15" x14ac:dyDescent="0.25">
      <c r="A10" t="s">
        <v>59</v>
      </c>
      <c r="B10" t="s">
        <v>906</v>
      </c>
      <c r="C10">
        <v>70.099999999999994</v>
      </c>
      <c r="D10">
        <v>30</v>
      </c>
      <c r="E10">
        <f t="shared" si="0"/>
        <v>1.3631590939096891</v>
      </c>
      <c r="F10">
        <v>40</v>
      </c>
      <c r="G10">
        <f t="shared" si="1"/>
        <v>1.817545458546252</v>
      </c>
      <c r="H10">
        <f t="shared" si="2"/>
        <v>70</v>
      </c>
      <c r="I10">
        <f t="shared" si="3"/>
        <v>3.1807045524559414</v>
      </c>
      <c r="J10">
        <v>8.0299999999999994</v>
      </c>
      <c r="K10">
        <f t="shared" si="4"/>
        <v>0.8978711365358909</v>
      </c>
      <c r="L10">
        <v>6.6</v>
      </c>
      <c r="M10">
        <v>13.8</v>
      </c>
    </row>
    <row r="11" spans="1:13" ht="15" x14ac:dyDescent="0.25">
      <c r="A11" t="s">
        <v>716</v>
      </c>
      <c r="B11" t="s">
        <v>485</v>
      </c>
      <c r="C11">
        <v>41</v>
      </c>
      <c r="D11">
        <v>24</v>
      </c>
      <c r="E11">
        <f t="shared" si="0"/>
        <v>1.6109155297579234</v>
      </c>
      <c r="F11">
        <v>32</v>
      </c>
      <c r="G11">
        <f t="shared" si="1"/>
        <v>2.1478873730105645</v>
      </c>
      <c r="H11">
        <f t="shared" si="2"/>
        <v>56</v>
      </c>
      <c r="I11">
        <f t="shared" si="3"/>
        <v>3.7588029027684882</v>
      </c>
      <c r="J11">
        <v>6.92</v>
      </c>
      <c r="K11">
        <f t="shared" si="4"/>
        <v>1.0202025337758798</v>
      </c>
    </row>
    <row r="12" spans="1:13" ht="15" x14ac:dyDescent="0.25">
      <c r="A12" t="s">
        <v>716</v>
      </c>
      <c r="B12" t="s">
        <v>3</v>
      </c>
      <c r="C12">
        <v>44.1</v>
      </c>
      <c r="D12">
        <v>28</v>
      </c>
      <c r="E12">
        <f t="shared" si="0"/>
        <v>1.7823537951133563</v>
      </c>
      <c r="F12">
        <v>32</v>
      </c>
      <c r="G12">
        <f t="shared" si="1"/>
        <v>2.0369757658438359</v>
      </c>
      <c r="H12">
        <f t="shared" si="2"/>
        <v>60</v>
      </c>
      <c r="I12">
        <f t="shared" si="3"/>
        <v>3.819329560957192</v>
      </c>
      <c r="J12">
        <v>6.42</v>
      </c>
      <c r="K12">
        <f t="shared" si="4"/>
        <v>0.91158408702540827</v>
      </c>
    </row>
    <row r="13" spans="1:13" ht="15" x14ac:dyDescent="0.25">
      <c r="A13" t="s">
        <v>1793</v>
      </c>
      <c r="B13" t="s">
        <v>485</v>
      </c>
      <c r="C13">
        <v>57</v>
      </c>
      <c r="D13">
        <v>61</v>
      </c>
      <c r="E13">
        <f t="shared" si="0"/>
        <v>3.2218625863015591</v>
      </c>
      <c r="F13">
        <v>80</v>
      </c>
      <c r="G13">
        <f t="shared" si="1"/>
        <v>4.2253935558053231</v>
      </c>
      <c r="H13">
        <f t="shared" si="2"/>
        <v>141</v>
      </c>
      <c r="I13">
        <f t="shared" si="3"/>
        <v>7.4472561421068821</v>
      </c>
      <c r="J13">
        <v>9.8000000000000007</v>
      </c>
      <c r="K13">
        <f t="shared" si="4"/>
        <v>1.2191028350877389</v>
      </c>
      <c r="L13">
        <v>8.02</v>
      </c>
    </row>
    <row r="14" spans="1:13" ht="15" x14ac:dyDescent="0.25">
      <c r="A14" t="s">
        <v>1793</v>
      </c>
      <c r="B14" t="s">
        <v>3</v>
      </c>
      <c r="C14">
        <v>55.9</v>
      </c>
      <c r="D14">
        <v>70</v>
      </c>
      <c r="E14">
        <f t="shared" si="0"/>
        <v>3.7499997343945646</v>
      </c>
      <c r="F14">
        <v>82</v>
      </c>
      <c r="G14">
        <f t="shared" si="1"/>
        <v>4.3928568317193468</v>
      </c>
      <c r="H14">
        <f t="shared" si="2"/>
        <v>152</v>
      </c>
      <c r="I14">
        <f t="shared" si="3"/>
        <v>8.1428565661139114</v>
      </c>
      <c r="J14">
        <v>10.08</v>
      </c>
      <c r="K14">
        <f t="shared" si="4"/>
        <v>1.2665946644332586</v>
      </c>
      <c r="L14">
        <v>7.8100000000000005</v>
      </c>
    </row>
    <row r="15" spans="1:13" ht="15" x14ac:dyDescent="0.25">
      <c r="A15" t="s">
        <v>716</v>
      </c>
      <c r="B15" t="s">
        <v>485</v>
      </c>
      <c r="C15">
        <v>62.3</v>
      </c>
      <c r="D15">
        <v>73</v>
      </c>
      <c r="E15">
        <f t="shared" si="0"/>
        <v>3.6142052772740434</v>
      </c>
      <c r="F15">
        <v>94</v>
      </c>
      <c r="G15">
        <f t="shared" si="1"/>
        <v>4.653908165256988</v>
      </c>
      <c r="H15">
        <f t="shared" si="2"/>
        <v>167</v>
      </c>
      <c r="I15">
        <f t="shared" si="3"/>
        <v>8.2681134425310319</v>
      </c>
      <c r="J15">
        <v>9.61</v>
      </c>
      <c r="K15">
        <f t="shared" si="4"/>
        <v>1.1419099157047645</v>
      </c>
      <c r="L15">
        <v>8.06</v>
      </c>
    </row>
    <row r="16" spans="1:13" ht="15" x14ac:dyDescent="0.25">
      <c r="A16" t="s">
        <v>716</v>
      </c>
      <c r="B16" t="s">
        <v>3</v>
      </c>
      <c r="C16">
        <v>61.7</v>
      </c>
      <c r="D16">
        <v>78</v>
      </c>
      <c r="E16">
        <f t="shared" si="0"/>
        <v>3.8890339443191402</v>
      </c>
      <c r="F16">
        <v>97</v>
      </c>
      <c r="G16">
        <f t="shared" si="1"/>
        <v>4.8363627256276489</v>
      </c>
      <c r="H16">
        <f t="shared" si="2"/>
        <v>175</v>
      </c>
      <c r="I16">
        <f t="shared" si="3"/>
        <v>8.7253966699467895</v>
      </c>
      <c r="J16">
        <v>10.029999999999999</v>
      </c>
      <c r="K16">
        <f t="shared" si="4"/>
        <v>1.1977772296582321</v>
      </c>
      <c r="L16">
        <v>7.81</v>
      </c>
    </row>
    <row r="17" spans="1:13" ht="15" x14ac:dyDescent="0.25">
      <c r="A17" t="s">
        <v>1375</v>
      </c>
      <c r="B17" t="s">
        <v>485</v>
      </c>
      <c r="C17">
        <v>46.6</v>
      </c>
      <c r="D17">
        <v>37</v>
      </c>
      <c r="E17">
        <f t="shared" si="0"/>
        <v>2.2626549476616522</v>
      </c>
      <c r="F17">
        <v>47</v>
      </c>
      <c r="G17">
        <f t="shared" si="1"/>
        <v>2.874183311894531</v>
      </c>
      <c r="H17">
        <f t="shared" si="2"/>
        <v>84</v>
      </c>
      <c r="I17">
        <f t="shared" si="3"/>
        <v>5.1368382595561828</v>
      </c>
      <c r="J17">
        <v>6.74</v>
      </c>
      <c r="K17">
        <f t="shared" si="4"/>
        <v>0.930199960753476</v>
      </c>
    </row>
    <row r="18" spans="1:13" ht="15" x14ac:dyDescent="0.25">
      <c r="A18" t="s">
        <v>1375</v>
      </c>
      <c r="B18" t="s">
        <v>3</v>
      </c>
      <c r="C18">
        <v>47</v>
      </c>
      <c r="D18">
        <v>38</v>
      </c>
      <c r="E18">
        <f t="shared" si="0"/>
        <v>2.3094051886588636</v>
      </c>
      <c r="F18">
        <v>48</v>
      </c>
      <c r="G18">
        <f t="shared" si="1"/>
        <v>2.9171433962006699</v>
      </c>
      <c r="H18">
        <f t="shared" si="2"/>
        <v>86</v>
      </c>
      <c r="I18">
        <f t="shared" si="3"/>
        <v>5.2265485848595334</v>
      </c>
      <c r="J18">
        <v>6.82</v>
      </c>
      <c r="K18">
        <f t="shared" si="4"/>
        <v>0.93710276885940436</v>
      </c>
    </row>
    <row r="19" spans="1:13" ht="15" x14ac:dyDescent="0.25">
      <c r="A19" t="s">
        <v>626</v>
      </c>
      <c r="C19">
        <v>46.9</v>
      </c>
      <c r="D19">
        <v>35</v>
      </c>
      <c r="E19">
        <f t="shared" si="0"/>
        <v>2.1303817877765061</v>
      </c>
      <c r="F19">
        <v>42</v>
      </c>
      <c r="G19">
        <f t="shared" si="1"/>
        <v>2.5564581453318072</v>
      </c>
      <c r="H19">
        <f t="shared" si="2"/>
        <v>77</v>
      </c>
      <c r="I19">
        <f t="shared" si="3"/>
        <v>4.6868399331083133</v>
      </c>
      <c r="J19">
        <v>8.92</v>
      </c>
      <c r="K19">
        <f t="shared" si="4"/>
        <v>1.2270000011820996</v>
      </c>
      <c r="L19">
        <v>6.1400000000000006</v>
      </c>
    </row>
    <row r="20" spans="1:13" ht="15" x14ac:dyDescent="0.25">
      <c r="A20" t="s">
        <v>626</v>
      </c>
      <c r="B20" t="s">
        <v>64</v>
      </c>
      <c r="C20">
        <v>69.3</v>
      </c>
      <c r="D20">
        <v>93</v>
      </c>
      <c r="E20">
        <f t="shared" si="0"/>
        <v>4.2612220816327051</v>
      </c>
      <c r="F20">
        <v>108</v>
      </c>
      <c r="G20">
        <f t="shared" si="1"/>
        <v>4.9485159657670117</v>
      </c>
      <c r="H20">
        <f t="shared" si="2"/>
        <v>201</v>
      </c>
      <c r="I20">
        <f t="shared" si="3"/>
        <v>9.2097380473997159</v>
      </c>
      <c r="J20">
        <v>12.46</v>
      </c>
      <c r="K20">
        <f t="shared" si="4"/>
        <v>1.4014779044859504</v>
      </c>
      <c r="L20">
        <v>8.82</v>
      </c>
    </row>
    <row r="21" spans="1:13" ht="15" x14ac:dyDescent="0.25">
      <c r="A21" t="s">
        <v>626</v>
      </c>
      <c r="B21" t="s">
        <v>64</v>
      </c>
      <c r="C21">
        <v>79.400000000000006</v>
      </c>
      <c r="D21">
        <v>112</v>
      </c>
      <c r="E21">
        <f t="shared" si="0"/>
        <v>4.6482468412330356</v>
      </c>
      <c r="F21">
        <v>135</v>
      </c>
      <c r="G21">
        <f t="shared" si="1"/>
        <v>5.6027975318433914</v>
      </c>
      <c r="H21">
        <f t="shared" si="2"/>
        <v>247</v>
      </c>
      <c r="I21">
        <f t="shared" si="3"/>
        <v>10.251044373076427</v>
      </c>
      <c r="J21">
        <v>13.94</v>
      </c>
      <c r="K21">
        <f t="shared" si="4"/>
        <v>1.4617409539733006</v>
      </c>
      <c r="L21">
        <v>8.8800000000000008</v>
      </c>
      <c r="M21">
        <v>14.2678939098972</v>
      </c>
    </row>
    <row r="22" spans="1:13" ht="15" x14ac:dyDescent="0.25">
      <c r="A22" t="s">
        <v>626</v>
      </c>
      <c r="B22" t="s">
        <v>64</v>
      </c>
      <c r="C22">
        <v>65.400000000000006</v>
      </c>
      <c r="D22">
        <v>80</v>
      </c>
      <c r="E22">
        <f t="shared" si="0"/>
        <v>3.8233081287523794</v>
      </c>
      <c r="F22">
        <v>94</v>
      </c>
      <c r="G22">
        <f t="shared" si="1"/>
        <v>4.4923870512840454</v>
      </c>
      <c r="H22">
        <f t="shared" si="2"/>
        <v>174</v>
      </c>
      <c r="I22">
        <f t="shared" si="3"/>
        <v>8.3156951800364247</v>
      </c>
      <c r="J22">
        <v>12.47</v>
      </c>
      <c r="K22">
        <f t="shared" si="4"/>
        <v>1.4451162394553994</v>
      </c>
      <c r="L22">
        <v>8.1999999999999993</v>
      </c>
      <c r="M22">
        <v>11.7</v>
      </c>
    </row>
    <row r="23" spans="1:13" ht="15" x14ac:dyDescent="0.25">
      <c r="A23" t="s">
        <v>626</v>
      </c>
      <c r="B23" t="s">
        <v>64</v>
      </c>
      <c r="C23">
        <v>76.3</v>
      </c>
      <c r="D23">
        <v>101</v>
      </c>
      <c r="E23">
        <f t="shared" si="0"/>
        <v>4.3149285935492507</v>
      </c>
      <c r="F23">
        <v>120</v>
      </c>
      <c r="G23">
        <f t="shared" si="1"/>
        <v>5.1266478339199022</v>
      </c>
      <c r="H23">
        <f t="shared" si="2"/>
        <v>221</v>
      </c>
      <c r="I23">
        <f t="shared" si="3"/>
        <v>9.4415764274691529</v>
      </c>
      <c r="J23">
        <v>12.85</v>
      </c>
      <c r="K23">
        <f t="shared" si="4"/>
        <v>1.3753940970735792</v>
      </c>
      <c r="L23">
        <v>8.4600000000000009</v>
      </c>
    </row>
    <row r="24" spans="1:13" ht="15" x14ac:dyDescent="0.25">
      <c r="A24" t="s">
        <v>1201</v>
      </c>
      <c r="B24" t="s">
        <v>64</v>
      </c>
      <c r="C24">
        <v>55.4</v>
      </c>
      <c r="E24" t="str">
        <f t="shared" si="0"/>
        <v/>
      </c>
      <c r="G24" t="str">
        <f t="shared" si="1"/>
        <v/>
      </c>
      <c r="I24" t="str">
        <f t="shared" si="3"/>
        <v/>
      </c>
      <c r="J24">
        <v>9.3000000000000007</v>
      </c>
      <c r="K24">
        <f t="shared" si="4"/>
        <v>1.1740095928959116</v>
      </c>
      <c r="L24">
        <v>7.05</v>
      </c>
    </row>
    <row r="25" spans="1:13" x14ac:dyDescent="0.3">
      <c r="A25" t="s">
        <v>225</v>
      </c>
      <c r="B25" t="s">
        <v>395</v>
      </c>
      <c r="C25">
        <v>41.4</v>
      </c>
      <c r="D25">
        <v>19</v>
      </c>
      <c r="E25">
        <f t="shared" si="0"/>
        <v>1.2663333894540472</v>
      </c>
      <c r="F25">
        <v>28</v>
      </c>
      <c r="G25">
        <f t="shared" si="1"/>
        <v>1.866175521300701</v>
      </c>
      <c r="H25">
        <f>D25+F25</f>
        <v>47</v>
      </c>
      <c r="I25">
        <f t="shared" si="3"/>
        <v>3.1325089107547481</v>
      </c>
      <c r="J25">
        <v>5.43</v>
      </c>
      <c r="K25">
        <f t="shared" si="4"/>
        <v>0.79653792392112122</v>
      </c>
      <c r="L25">
        <v>5.71</v>
      </c>
      <c r="M25">
        <v>14.96</v>
      </c>
    </row>
    <row r="26" spans="1:13" x14ac:dyDescent="0.3">
      <c r="A26" t="s">
        <v>225</v>
      </c>
      <c r="B26" t="s">
        <v>158</v>
      </c>
      <c r="C26">
        <v>24.6</v>
      </c>
      <c r="D26">
        <v>20</v>
      </c>
      <c r="E26">
        <f t="shared" si="0"/>
        <v>1.9465440374273539</v>
      </c>
      <c r="G26" t="str">
        <f t="shared" si="1"/>
        <v/>
      </c>
      <c r="I26" t="str">
        <f t="shared" si="3"/>
        <v/>
      </c>
      <c r="J26">
        <v>5.34</v>
      </c>
      <c r="K26">
        <f t="shared" si="4"/>
        <v>1.0244450422077345</v>
      </c>
      <c r="L26">
        <v>5.88</v>
      </c>
      <c r="M26">
        <v>13.1</v>
      </c>
    </row>
    <row r="27" spans="1:13" x14ac:dyDescent="0.3">
      <c r="A27" t="s">
        <v>225</v>
      </c>
      <c r="B27" t="s">
        <v>158</v>
      </c>
      <c r="C27">
        <v>28</v>
      </c>
      <c r="D27">
        <v>29</v>
      </c>
      <c r="E27">
        <f t="shared" si="0"/>
        <v>2.5688319732773497</v>
      </c>
      <c r="F27">
        <v>40</v>
      </c>
      <c r="G27">
        <f t="shared" si="1"/>
        <v>3.5432165148653101</v>
      </c>
      <c r="H27">
        <f t="shared" ref="H27:H58" si="5">D27+F27</f>
        <v>69</v>
      </c>
      <c r="I27">
        <f t="shared" si="3"/>
        <v>6.1120484881426602</v>
      </c>
      <c r="J27">
        <v>6.05</v>
      </c>
      <c r="K27">
        <f t="shared" si="4"/>
        <v>1.0857224866113262</v>
      </c>
      <c r="L27">
        <v>6.4</v>
      </c>
      <c r="M27">
        <v>12.55</v>
      </c>
    </row>
    <row r="28" spans="1:13" ht="15" x14ac:dyDescent="0.25">
      <c r="A28" t="s">
        <v>1405</v>
      </c>
      <c r="B28" t="s">
        <v>775</v>
      </c>
      <c r="C28">
        <v>60.9</v>
      </c>
      <c r="D28">
        <v>37</v>
      </c>
      <c r="E28">
        <f t="shared" si="0"/>
        <v>1.8623944254794749</v>
      </c>
      <c r="F28">
        <v>50</v>
      </c>
      <c r="G28">
        <f t="shared" si="1"/>
        <v>2.5167492236209119</v>
      </c>
      <c r="H28">
        <f t="shared" si="5"/>
        <v>87</v>
      </c>
      <c r="I28">
        <f t="shared" si="3"/>
        <v>4.3791436491003868</v>
      </c>
      <c r="J28">
        <v>7.38</v>
      </c>
      <c r="K28">
        <f t="shared" si="4"/>
        <v>0.88726504710558385</v>
      </c>
      <c r="L28">
        <v>6.5</v>
      </c>
    </row>
    <row r="29" spans="1:13" ht="15" x14ac:dyDescent="0.25">
      <c r="A29" t="s">
        <v>2052</v>
      </c>
      <c r="B29" t="s">
        <v>2053</v>
      </c>
      <c r="C29">
        <v>88.2</v>
      </c>
      <c r="D29">
        <v>57</v>
      </c>
      <c r="E29">
        <f t="shared" si="0"/>
        <v>2.1915007052137043</v>
      </c>
      <c r="F29">
        <v>65</v>
      </c>
      <c r="G29">
        <f t="shared" si="1"/>
        <v>2.4990797515594876</v>
      </c>
      <c r="H29">
        <f t="shared" si="5"/>
        <v>122</v>
      </c>
      <c r="I29">
        <f t="shared" si="3"/>
        <v>4.6905804567731915</v>
      </c>
      <c r="J29">
        <v>9.1</v>
      </c>
      <c r="K29">
        <f t="shared" si="4"/>
        <v>0.90389213703635263</v>
      </c>
      <c r="L29">
        <v>7.18</v>
      </c>
      <c r="M29">
        <v>13.22</v>
      </c>
    </row>
    <row r="30" spans="1:13" ht="15" x14ac:dyDescent="0.25">
      <c r="A30" t="s">
        <v>914</v>
      </c>
      <c r="B30" t="s">
        <v>157</v>
      </c>
      <c r="C30">
        <v>70.8</v>
      </c>
      <c r="D30">
        <v>42</v>
      </c>
      <c r="E30">
        <f t="shared" si="0"/>
        <v>1.894679153842161</v>
      </c>
      <c r="F30">
        <v>54</v>
      </c>
      <c r="G30">
        <f t="shared" si="1"/>
        <v>2.4360160549399215</v>
      </c>
      <c r="H30">
        <f t="shared" si="5"/>
        <v>96</v>
      </c>
      <c r="I30">
        <f t="shared" si="3"/>
        <v>4.3306952087820827</v>
      </c>
      <c r="J30">
        <v>6.86</v>
      </c>
      <c r="K30">
        <f t="shared" si="4"/>
        <v>0.76312906700370386</v>
      </c>
      <c r="L30">
        <v>6.04</v>
      </c>
    </row>
    <row r="31" spans="1:13" ht="15" x14ac:dyDescent="0.25">
      <c r="A31" t="s">
        <v>914</v>
      </c>
      <c r="B31" t="s">
        <v>157</v>
      </c>
      <c r="C31">
        <v>57.4</v>
      </c>
      <c r="D31">
        <v>27</v>
      </c>
      <c r="E31">
        <f t="shared" si="0"/>
        <v>1.4188347061965541</v>
      </c>
      <c r="F31">
        <v>29</v>
      </c>
      <c r="G31">
        <f t="shared" si="1"/>
        <v>1.5239335733222248</v>
      </c>
      <c r="H31">
        <f t="shared" si="5"/>
        <v>56</v>
      </c>
      <c r="I31">
        <f t="shared" si="3"/>
        <v>2.9427682795187788</v>
      </c>
      <c r="J31">
        <v>5.4</v>
      </c>
      <c r="K31">
        <f t="shared" si="4"/>
        <v>0.6693332152997874</v>
      </c>
      <c r="L31">
        <v>5.5</v>
      </c>
      <c r="M31">
        <v>14</v>
      </c>
    </row>
    <row r="32" spans="1:13" ht="15" x14ac:dyDescent="0.25">
      <c r="A32" t="s">
        <v>822</v>
      </c>
      <c r="B32" t="s">
        <v>215</v>
      </c>
      <c r="C32">
        <v>68.5</v>
      </c>
      <c r="D32">
        <v>102</v>
      </c>
      <c r="E32">
        <f t="shared" si="0"/>
        <v>4.7132385770789371</v>
      </c>
      <c r="F32">
        <v>131</v>
      </c>
      <c r="G32">
        <f t="shared" si="1"/>
        <v>6.0532769960523609</v>
      </c>
      <c r="H32">
        <f t="shared" si="5"/>
        <v>233</v>
      </c>
      <c r="I32">
        <f t="shared" si="3"/>
        <v>10.766515573131299</v>
      </c>
      <c r="J32">
        <v>12.27</v>
      </c>
      <c r="K32">
        <f t="shared" si="4"/>
        <v>1.3883928260632661</v>
      </c>
      <c r="L32">
        <v>8.3699999999999992</v>
      </c>
      <c r="M32">
        <v>14.171645425380399</v>
      </c>
    </row>
    <row r="33" spans="1:13" ht="15" x14ac:dyDescent="0.25">
      <c r="A33" t="s">
        <v>822</v>
      </c>
      <c r="B33" t="s">
        <v>215</v>
      </c>
      <c r="C33">
        <v>55</v>
      </c>
      <c r="D33">
        <v>59</v>
      </c>
      <c r="E33">
        <f t="shared" si="0"/>
        <v>3.1982524048126693</v>
      </c>
      <c r="F33">
        <v>73</v>
      </c>
      <c r="G33">
        <f t="shared" si="1"/>
        <v>3.9571597551072011</v>
      </c>
      <c r="H33">
        <f t="shared" si="5"/>
        <v>132</v>
      </c>
      <c r="I33">
        <f t="shared" si="3"/>
        <v>7.1554121599198703</v>
      </c>
      <c r="J33">
        <v>9.0400000000000009</v>
      </c>
      <c r="K33">
        <f t="shared" si="4"/>
        <v>1.1454588778590573</v>
      </c>
      <c r="L33">
        <v>7.29</v>
      </c>
      <c r="M33">
        <v>12.89</v>
      </c>
    </row>
    <row r="34" spans="1:13" ht="15" x14ac:dyDescent="0.25">
      <c r="A34" t="s">
        <v>1988</v>
      </c>
      <c r="B34" t="s">
        <v>690</v>
      </c>
      <c r="C34">
        <v>61.9</v>
      </c>
      <c r="D34">
        <v>75</v>
      </c>
      <c r="E34">
        <f t="shared" si="0"/>
        <v>3.7306632166455542</v>
      </c>
      <c r="F34">
        <v>89</v>
      </c>
      <c r="G34">
        <f t="shared" si="1"/>
        <v>4.4270536837527246</v>
      </c>
      <c r="H34">
        <f t="shared" si="5"/>
        <v>164</v>
      </c>
      <c r="I34">
        <f t="shared" si="3"/>
        <v>8.1577169003982792</v>
      </c>
      <c r="J34">
        <v>9.9499999999999993</v>
      </c>
      <c r="K34">
        <f t="shared" si="4"/>
        <v>1.1862429573811231</v>
      </c>
      <c r="L34">
        <v>7.3</v>
      </c>
    </row>
    <row r="35" spans="1:13" ht="15" x14ac:dyDescent="0.25">
      <c r="A35" t="s">
        <v>1988</v>
      </c>
      <c r="B35" t="s">
        <v>690</v>
      </c>
      <c r="C35">
        <v>66.7</v>
      </c>
      <c r="D35">
        <v>77</v>
      </c>
      <c r="E35">
        <f t="shared" si="0"/>
        <v>3.6276231403010279</v>
      </c>
      <c r="F35">
        <v>95</v>
      </c>
      <c r="G35">
        <f t="shared" si="1"/>
        <v>4.4756389393324376</v>
      </c>
      <c r="H35">
        <f t="shared" si="5"/>
        <v>172</v>
      </c>
      <c r="I35">
        <f t="shared" si="3"/>
        <v>8.1032620796334651</v>
      </c>
      <c r="J35">
        <v>10.96</v>
      </c>
      <c r="K35">
        <f t="shared" si="4"/>
        <v>1.2573036808856155</v>
      </c>
      <c r="L35">
        <v>7.44</v>
      </c>
    </row>
    <row r="36" spans="1:13" ht="15" x14ac:dyDescent="0.25">
      <c r="A36" t="s">
        <v>897</v>
      </c>
      <c r="B36" t="s">
        <v>902</v>
      </c>
      <c r="C36">
        <v>63.5</v>
      </c>
      <c r="D36">
        <v>50</v>
      </c>
      <c r="E36">
        <f t="shared" si="0"/>
        <v>2.4413663813963624</v>
      </c>
      <c r="F36">
        <v>70</v>
      </c>
      <c r="G36">
        <f t="shared" si="1"/>
        <v>3.4179129339549075</v>
      </c>
      <c r="H36">
        <f t="shared" si="5"/>
        <v>120</v>
      </c>
      <c r="I36">
        <f t="shared" si="3"/>
        <v>5.8592793153512694</v>
      </c>
      <c r="J36">
        <v>8.9600000000000009</v>
      </c>
      <c r="K36">
        <f t="shared" si="4"/>
        <v>1.0542534881970735</v>
      </c>
      <c r="L36">
        <v>6.71</v>
      </c>
      <c r="M36">
        <v>13.7</v>
      </c>
    </row>
    <row r="37" spans="1:13" ht="15" x14ac:dyDescent="0.25">
      <c r="A37" t="s">
        <v>152</v>
      </c>
      <c r="B37" t="s">
        <v>569</v>
      </c>
      <c r="C37">
        <v>56.5</v>
      </c>
      <c r="D37">
        <v>27</v>
      </c>
      <c r="E37">
        <f t="shared" si="0"/>
        <v>1.4352391442645205</v>
      </c>
      <c r="F37">
        <v>39</v>
      </c>
      <c r="G37">
        <f t="shared" si="1"/>
        <v>2.0731232083820852</v>
      </c>
      <c r="H37">
        <f t="shared" si="5"/>
        <v>66</v>
      </c>
      <c r="I37">
        <f t="shared" si="3"/>
        <v>3.5083623526466052</v>
      </c>
      <c r="J37">
        <v>5.93</v>
      </c>
      <c r="K37">
        <f t="shared" si="4"/>
        <v>0.74103981468119551</v>
      </c>
      <c r="L37">
        <v>5.15</v>
      </c>
      <c r="M37">
        <v>15.57</v>
      </c>
    </row>
    <row r="38" spans="1:13" x14ac:dyDescent="0.3">
      <c r="A38" t="s">
        <v>152</v>
      </c>
      <c r="B38" t="s">
        <v>930</v>
      </c>
      <c r="C38">
        <v>55.5</v>
      </c>
      <c r="D38">
        <v>34</v>
      </c>
      <c r="E38">
        <f t="shared" si="0"/>
        <v>1.8309679662367866</v>
      </c>
      <c r="F38">
        <v>46</v>
      </c>
      <c r="G38">
        <f t="shared" si="1"/>
        <v>2.4771919543203582</v>
      </c>
      <c r="H38">
        <f t="shared" si="5"/>
        <v>80</v>
      </c>
      <c r="I38">
        <f t="shared" si="3"/>
        <v>4.308159920557145</v>
      </c>
      <c r="J38">
        <v>5.7</v>
      </c>
      <c r="K38">
        <f t="shared" si="4"/>
        <v>0.71888560807468882</v>
      </c>
      <c r="L38">
        <v>5.43</v>
      </c>
      <c r="M38">
        <v>14.7</v>
      </c>
    </row>
    <row r="39" spans="1:13" ht="15" x14ac:dyDescent="0.25">
      <c r="A39" t="s">
        <v>152</v>
      </c>
      <c r="B39" t="s">
        <v>213</v>
      </c>
      <c r="C39">
        <v>35</v>
      </c>
      <c r="D39">
        <v>23</v>
      </c>
      <c r="E39">
        <f t="shared" si="0"/>
        <v>1.7321010422727108</v>
      </c>
      <c r="F39">
        <v>34</v>
      </c>
      <c r="G39">
        <f t="shared" si="1"/>
        <v>2.5604971929248768</v>
      </c>
      <c r="H39">
        <f t="shared" si="5"/>
        <v>57</v>
      </c>
      <c r="I39">
        <f t="shared" si="3"/>
        <v>4.2925982351975875</v>
      </c>
      <c r="J39">
        <v>5.28</v>
      </c>
      <c r="K39">
        <f t="shared" si="4"/>
        <v>0.8445755197313034</v>
      </c>
      <c r="L39">
        <v>5.16</v>
      </c>
      <c r="M39">
        <v>14.5</v>
      </c>
    </row>
    <row r="40" spans="1:13" ht="15" x14ac:dyDescent="0.25">
      <c r="A40" t="s">
        <v>152</v>
      </c>
      <c r="B40" t="s">
        <v>213</v>
      </c>
      <c r="C40">
        <v>38.6</v>
      </c>
      <c r="D40">
        <v>25</v>
      </c>
      <c r="E40">
        <f t="shared" si="0"/>
        <v>1.7533026895516723</v>
      </c>
      <c r="F40">
        <v>39</v>
      </c>
      <c r="G40">
        <f t="shared" si="1"/>
        <v>2.7351521957006089</v>
      </c>
      <c r="H40">
        <f t="shared" si="5"/>
        <v>64</v>
      </c>
      <c r="I40">
        <f t="shared" si="3"/>
        <v>4.4884548852522812</v>
      </c>
      <c r="J40">
        <v>6.36</v>
      </c>
      <c r="K40">
        <f t="shared" si="4"/>
        <v>0.96725776014524878</v>
      </c>
      <c r="L40">
        <v>5.43</v>
      </c>
      <c r="M40">
        <v>14.22</v>
      </c>
    </row>
    <row r="41" spans="1:13" x14ac:dyDescent="0.3">
      <c r="A41" t="s">
        <v>152</v>
      </c>
      <c r="B41" t="s">
        <v>534</v>
      </c>
      <c r="C41">
        <v>64.5</v>
      </c>
      <c r="D41">
        <v>62</v>
      </c>
      <c r="E41">
        <f t="shared" si="0"/>
        <v>2.9930813338734064</v>
      </c>
      <c r="F41">
        <v>77</v>
      </c>
      <c r="G41">
        <f t="shared" si="1"/>
        <v>3.7172139146492302</v>
      </c>
      <c r="H41">
        <f t="shared" si="5"/>
        <v>139</v>
      </c>
      <c r="I41">
        <f t="shared" si="3"/>
        <v>6.7102952485226366</v>
      </c>
      <c r="J41">
        <v>11.02</v>
      </c>
      <c r="K41">
        <f t="shared" si="4"/>
        <v>1.2862350185875595</v>
      </c>
      <c r="L41">
        <v>7.07</v>
      </c>
      <c r="M41">
        <v>13.56</v>
      </c>
    </row>
    <row r="42" spans="1:13" ht="15" x14ac:dyDescent="0.25">
      <c r="A42" t="s">
        <v>152</v>
      </c>
      <c r="B42" t="s">
        <v>531</v>
      </c>
      <c r="C42">
        <v>37.5</v>
      </c>
      <c r="D42">
        <v>34</v>
      </c>
      <c r="E42">
        <f t="shared" si="0"/>
        <v>2.4351687657734757</v>
      </c>
      <c r="F42">
        <v>40</v>
      </c>
      <c r="G42">
        <f t="shared" si="1"/>
        <v>2.8649044303217361</v>
      </c>
      <c r="H42">
        <f t="shared" si="5"/>
        <v>74</v>
      </c>
      <c r="I42">
        <f t="shared" si="3"/>
        <v>5.3000731960952123</v>
      </c>
      <c r="J42">
        <v>5.39</v>
      </c>
      <c r="K42">
        <f t="shared" si="4"/>
        <v>0.83204485575562181</v>
      </c>
      <c r="L42">
        <v>6.05</v>
      </c>
      <c r="M42">
        <v>13.1</v>
      </c>
    </row>
    <row r="43" spans="1:13" ht="15" x14ac:dyDescent="0.25">
      <c r="A43" t="s">
        <v>152</v>
      </c>
      <c r="B43" t="s">
        <v>876</v>
      </c>
      <c r="C43">
        <v>62.1</v>
      </c>
      <c r="D43">
        <v>58</v>
      </c>
      <c r="E43">
        <f t="shared" si="0"/>
        <v>2.8782845326450017</v>
      </c>
      <c r="F43">
        <v>78</v>
      </c>
      <c r="G43">
        <f t="shared" si="1"/>
        <v>3.8707964404536228</v>
      </c>
      <c r="H43">
        <f t="shared" si="5"/>
        <v>136</v>
      </c>
      <c r="I43">
        <f t="shared" si="3"/>
        <v>6.749080973098625</v>
      </c>
      <c r="J43">
        <v>10.67</v>
      </c>
      <c r="K43">
        <f t="shared" si="4"/>
        <v>1.2699679758450348</v>
      </c>
      <c r="L43">
        <v>7.56</v>
      </c>
      <c r="M43">
        <v>12.8</v>
      </c>
    </row>
    <row r="44" spans="1:13" ht="15" x14ac:dyDescent="0.25">
      <c r="A44" t="s">
        <v>152</v>
      </c>
      <c r="B44" t="s">
        <v>874</v>
      </c>
      <c r="C44">
        <v>54.9</v>
      </c>
      <c r="D44">
        <v>40</v>
      </c>
      <c r="E44">
        <f t="shared" si="0"/>
        <v>2.1711789088462035</v>
      </c>
      <c r="F44">
        <v>53</v>
      </c>
      <c r="G44">
        <f t="shared" si="1"/>
        <v>2.8768120542212197</v>
      </c>
      <c r="H44">
        <f t="shared" si="5"/>
        <v>93</v>
      </c>
      <c r="I44">
        <f t="shared" si="3"/>
        <v>5.0479909630674236</v>
      </c>
      <c r="J44">
        <v>7.85</v>
      </c>
      <c r="K44">
        <f t="shared" si="4"/>
        <v>0.99560751535215375</v>
      </c>
      <c r="L44">
        <v>6.5</v>
      </c>
      <c r="M44">
        <v>12.7</v>
      </c>
    </row>
    <row r="45" spans="1:13" ht="15" x14ac:dyDescent="0.25">
      <c r="A45" t="s">
        <v>152</v>
      </c>
      <c r="B45" t="s">
        <v>1840</v>
      </c>
      <c r="C45">
        <v>63.4</v>
      </c>
      <c r="D45">
        <v>50</v>
      </c>
      <c r="E45">
        <f t="shared" si="0"/>
        <v>2.4441668035070907</v>
      </c>
      <c r="F45">
        <v>60</v>
      </c>
      <c r="G45">
        <f t="shared" si="1"/>
        <v>2.9330001642085088</v>
      </c>
      <c r="H45">
        <f t="shared" si="5"/>
        <v>110</v>
      </c>
      <c r="I45">
        <f t="shared" si="3"/>
        <v>5.3771669677156</v>
      </c>
      <c r="J45">
        <v>7.68</v>
      </c>
      <c r="K45">
        <f t="shared" si="4"/>
        <v>0.90438033941760809</v>
      </c>
      <c r="L45">
        <v>7.2</v>
      </c>
      <c r="M45">
        <v>12.65</v>
      </c>
    </row>
    <row r="46" spans="1:13" ht="15" x14ac:dyDescent="0.25">
      <c r="A46" t="s">
        <v>152</v>
      </c>
      <c r="C46">
        <v>48.6</v>
      </c>
      <c r="D46">
        <v>40</v>
      </c>
      <c r="E46">
        <f t="shared" si="0"/>
        <v>2.3724730953800885</v>
      </c>
      <c r="F46">
        <v>53</v>
      </c>
      <c r="G46">
        <f t="shared" si="1"/>
        <v>3.1435268513786174</v>
      </c>
      <c r="H46">
        <f t="shared" si="5"/>
        <v>93</v>
      </c>
      <c r="I46">
        <f t="shared" si="3"/>
        <v>5.515999946758706</v>
      </c>
      <c r="J46">
        <v>8.39</v>
      </c>
      <c r="K46">
        <f t="shared" si="4"/>
        <v>1.1331045650342464</v>
      </c>
    </row>
    <row r="47" spans="1:13" ht="15" x14ac:dyDescent="0.25">
      <c r="A47" t="s">
        <v>1837</v>
      </c>
      <c r="B47" t="s">
        <v>830</v>
      </c>
      <c r="C47">
        <v>77</v>
      </c>
      <c r="D47">
        <v>64</v>
      </c>
      <c r="E47">
        <f t="shared" si="0"/>
        <v>2.7161090960504644</v>
      </c>
      <c r="F47">
        <v>73</v>
      </c>
      <c r="G47">
        <f t="shared" si="1"/>
        <v>3.0980619376825609</v>
      </c>
      <c r="H47">
        <f t="shared" si="5"/>
        <v>137</v>
      </c>
      <c r="I47">
        <f t="shared" si="3"/>
        <v>5.8141710337330252</v>
      </c>
      <c r="J47">
        <v>10.220000000000001</v>
      </c>
      <c r="K47">
        <f t="shared" si="4"/>
        <v>1.0887552993531207</v>
      </c>
      <c r="L47">
        <v>6.88</v>
      </c>
    </row>
    <row r="48" spans="1:13" ht="15" x14ac:dyDescent="0.25">
      <c r="A48" t="s">
        <v>1829</v>
      </c>
      <c r="B48" t="s">
        <v>1830</v>
      </c>
      <c r="C48">
        <v>56</v>
      </c>
      <c r="D48">
        <v>48</v>
      </c>
      <c r="E48">
        <f t="shared" si="0"/>
        <v>2.5680874753557412</v>
      </c>
      <c r="F48">
        <v>60</v>
      </c>
      <c r="G48">
        <f t="shared" si="1"/>
        <v>3.2101093441946769</v>
      </c>
      <c r="H48">
        <f t="shared" si="5"/>
        <v>108</v>
      </c>
      <c r="I48">
        <f t="shared" si="3"/>
        <v>5.7781968195504181</v>
      </c>
      <c r="J48">
        <v>7.72</v>
      </c>
      <c r="K48">
        <f t="shared" si="4"/>
        <v>0.96915729080601398</v>
      </c>
      <c r="L48">
        <v>6.94</v>
      </c>
      <c r="M48">
        <v>12.9</v>
      </c>
    </row>
    <row r="49" spans="1:13" ht="15" x14ac:dyDescent="0.25">
      <c r="A49" t="s">
        <v>238</v>
      </c>
      <c r="B49" t="s">
        <v>239</v>
      </c>
      <c r="C49">
        <v>50</v>
      </c>
      <c r="D49">
        <v>20</v>
      </c>
      <c r="E49">
        <f t="shared" si="0"/>
        <v>1.1619829226260352</v>
      </c>
      <c r="F49">
        <v>22</v>
      </c>
      <c r="G49">
        <f t="shared" si="1"/>
        <v>1.2781812148886387</v>
      </c>
      <c r="H49">
        <f t="shared" si="5"/>
        <v>42</v>
      </c>
      <c r="I49">
        <f t="shared" si="3"/>
        <v>2.4401641375146736</v>
      </c>
      <c r="J49">
        <v>6.26</v>
      </c>
      <c r="K49">
        <f t="shared" si="4"/>
        <v>0.83315171892349393</v>
      </c>
      <c r="L49">
        <v>4.87</v>
      </c>
    </row>
    <row r="50" spans="1:13" ht="15" x14ac:dyDescent="0.25">
      <c r="A50" t="s">
        <v>2025</v>
      </c>
      <c r="B50" t="s">
        <v>1453</v>
      </c>
      <c r="C50">
        <v>74.5</v>
      </c>
      <c r="D50">
        <v>105</v>
      </c>
      <c r="E50">
        <f t="shared" si="0"/>
        <v>4.5643970000914953</v>
      </c>
      <c r="F50">
        <v>125</v>
      </c>
      <c r="G50">
        <f t="shared" si="1"/>
        <v>5.4338059524898759</v>
      </c>
      <c r="H50">
        <f t="shared" si="5"/>
        <v>230</v>
      </c>
      <c r="I50">
        <f t="shared" si="3"/>
        <v>9.9982029525813712</v>
      </c>
      <c r="J50">
        <v>14.1</v>
      </c>
      <c r="K50">
        <f t="shared" si="4"/>
        <v>1.52787622233745</v>
      </c>
      <c r="L50">
        <v>8.9600000000000009</v>
      </c>
      <c r="M50">
        <v>11.5</v>
      </c>
    </row>
    <row r="51" spans="1:13" ht="15" x14ac:dyDescent="0.25">
      <c r="A51" s="1" t="s">
        <v>736</v>
      </c>
      <c r="B51" s="1" t="s">
        <v>737</v>
      </c>
      <c r="C51" s="1">
        <v>35.200000000000003</v>
      </c>
      <c r="D51" s="1">
        <v>15</v>
      </c>
      <c r="E51">
        <f t="shared" si="0"/>
        <v>1.1249587781357795</v>
      </c>
      <c r="F51" s="1">
        <v>21</v>
      </c>
      <c r="G51">
        <f t="shared" si="1"/>
        <v>1.5749422893900913</v>
      </c>
      <c r="H51">
        <f t="shared" si="5"/>
        <v>36</v>
      </c>
      <c r="I51">
        <f t="shared" si="3"/>
        <v>2.6999010675258708</v>
      </c>
      <c r="J51" s="1">
        <v>4.3500000000000005</v>
      </c>
      <c r="K51">
        <f t="shared" si="4"/>
        <v>0.69377414668111925</v>
      </c>
      <c r="L51" s="1">
        <v>5.1000000000000005</v>
      </c>
    </row>
    <row r="52" spans="1:13" ht="15" x14ac:dyDescent="0.25">
      <c r="A52" t="s">
        <v>2156</v>
      </c>
      <c r="B52" t="s">
        <v>2157</v>
      </c>
      <c r="C52">
        <v>65.400000000000006</v>
      </c>
      <c r="D52">
        <v>84</v>
      </c>
      <c r="E52">
        <f t="shared" si="0"/>
        <v>4.0144735351899978</v>
      </c>
      <c r="F52">
        <v>90</v>
      </c>
      <c r="G52">
        <f t="shared" si="1"/>
        <v>4.3012216448464269</v>
      </c>
      <c r="H52">
        <f t="shared" si="5"/>
        <v>174</v>
      </c>
      <c r="I52">
        <f t="shared" si="3"/>
        <v>8.3156951800364247</v>
      </c>
      <c r="J52">
        <v>9.85</v>
      </c>
      <c r="K52">
        <f t="shared" si="4"/>
        <v>1.1414911755120836</v>
      </c>
      <c r="L52">
        <v>8.5</v>
      </c>
      <c r="M52">
        <v>14.21101980541</v>
      </c>
    </row>
    <row r="53" spans="1:13" ht="15" x14ac:dyDescent="0.25">
      <c r="A53" t="s">
        <v>949</v>
      </c>
      <c r="B53" t="s">
        <v>950</v>
      </c>
      <c r="C53">
        <v>45.3</v>
      </c>
      <c r="D53">
        <v>21</v>
      </c>
      <c r="E53">
        <f t="shared" si="0"/>
        <v>1.3109133314025416</v>
      </c>
      <c r="F53">
        <v>30</v>
      </c>
      <c r="G53">
        <f t="shared" si="1"/>
        <v>1.8727333305750595</v>
      </c>
      <c r="H53">
        <f t="shared" si="5"/>
        <v>51</v>
      </c>
      <c r="I53">
        <f t="shared" si="3"/>
        <v>3.1836466619776012</v>
      </c>
      <c r="J53">
        <v>5.01</v>
      </c>
      <c r="K53">
        <f t="shared" si="4"/>
        <v>0.70159855963347018</v>
      </c>
      <c r="L53">
        <v>5</v>
      </c>
      <c r="M53">
        <v>15.78</v>
      </c>
    </row>
    <row r="54" spans="1:13" ht="15" x14ac:dyDescent="0.25">
      <c r="A54" t="s">
        <v>2069</v>
      </c>
      <c r="B54" t="s">
        <v>141</v>
      </c>
      <c r="C54">
        <v>67.099999999999994</v>
      </c>
      <c r="D54">
        <v>54</v>
      </c>
      <c r="E54">
        <f t="shared" si="0"/>
        <v>2.5330068802760302</v>
      </c>
      <c r="F54">
        <v>80</v>
      </c>
      <c r="G54">
        <f t="shared" si="1"/>
        <v>3.7526027855941191</v>
      </c>
      <c r="H54">
        <f t="shared" si="5"/>
        <v>134</v>
      </c>
      <c r="I54">
        <f t="shared" si="3"/>
        <v>6.2856096658701492</v>
      </c>
      <c r="J54">
        <v>10.35</v>
      </c>
      <c r="K54">
        <f t="shared" si="4"/>
        <v>1.1836719149121468</v>
      </c>
      <c r="L54">
        <v>7</v>
      </c>
    </row>
    <row r="55" spans="1:13" ht="15" x14ac:dyDescent="0.25">
      <c r="A55" t="s">
        <v>2069</v>
      </c>
      <c r="B55" t="s">
        <v>141</v>
      </c>
      <c r="C55">
        <v>66.5</v>
      </c>
      <c r="D55">
        <v>35</v>
      </c>
      <c r="E55">
        <f t="shared" si="0"/>
        <v>1.6525254214402527</v>
      </c>
      <c r="F55">
        <v>55</v>
      </c>
      <c r="G55">
        <f t="shared" si="1"/>
        <v>2.596825662263254</v>
      </c>
      <c r="H55">
        <f t="shared" si="5"/>
        <v>90</v>
      </c>
      <c r="I55">
        <f t="shared" si="3"/>
        <v>4.2493510837035071</v>
      </c>
      <c r="J55">
        <v>9.3000000000000007</v>
      </c>
      <c r="K55">
        <f t="shared" si="4"/>
        <v>1.0685255582351449</v>
      </c>
      <c r="L55">
        <v>6.68</v>
      </c>
      <c r="M55">
        <v>13</v>
      </c>
    </row>
    <row r="56" spans="1:13" ht="15" x14ac:dyDescent="0.25">
      <c r="A56" t="s">
        <v>35</v>
      </c>
      <c r="B56" t="s">
        <v>937</v>
      </c>
      <c r="C56">
        <v>81.599999999999994</v>
      </c>
      <c r="D56">
        <v>42</v>
      </c>
      <c r="E56">
        <f t="shared" si="0"/>
        <v>1.7087812353809051</v>
      </c>
      <c r="F56">
        <v>58</v>
      </c>
      <c r="G56">
        <f t="shared" si="1"/>
        <v>2.3597455155260119</v>
      </c>
      <c r="H56">
        <f t="shared" si="5"/>
        <v>100</v>
      </c>
      <c r="I56">
        <f t="shared" si="3"/>
        <v>4.0685267509069174</v>
      </c>
      <c r="J56">
        <v>6.6</v>
      </c>
      <c r="K56">
        <f t="shared" si="4"/>
        <v>0.68238983806813569</v>
      </c>
      <c r="L56">
        <v>4.78</v>
      </c>
      <c r="M56">
        <v>15.4</v>
      </c>
    </row>
    <row r="57" spans="1:13" x14ac:dyDescent="0.3">
      <c r="A57" t="s">
        <v>542</v>
      </c>
      <c r="B57" t="s">
        <v>543</v>
      </c>
      <c r="C57">
        <v>36.4</v>
      </c>
      <c r="D57">
        <v>17</v>
      </c>
      <c r="E57">
        <f t="shared" si="0"/>
        <v>1.2442402971415498</v>
      </c>
      <c r="F57">
        <v>27</v>
      </c>
      <c r="G57">
        <f t="shared" si="1"/>
        <v>1.9761463542836379</v>
      </c>
      <c r="H57">
        <f t="shared" si="5"/>
        <v>44</v>
      </c>
      <c r="I57">
        <f t="shared" si="3"/>
        <v>3.220386651425188</v>
      </c>
      <c r="J57">
        <v>5.3</v>
      </c>
      <c r="K57">
        <f t="shared" si="4"/>
        <v>0.83080564161034853</v>
      </c>
      <c r="L57">
        <v>5</v>
      </c>
      <c r="M57">
        <v>15.6</v>
      </c>
    </row>
    <row r="58" spans="1:13" ht="15" x14ac:dyDescent="0.25">
      <c r="A58" t="s">
        <v>656</v>
      </c>
      <c r="B58" t="s">
        <v>521</v>
      </c>
      <c r="C58">
        <v>31.7</v>
      </c>
      <c r="D58">
        <v>15</v>
      </c>
      <c r="E58">
        <f t="shared" si="0"/>
        <v>1.2140070834409564</v>
      </c>
      <c r="F58">
        <v>20</v>
      </c>
      <c r="G58">
        <f t="shared" si="1"/>
        <v>1.6186761112546084</v>
      </c>
      <c r="H58">
        <f t="shared" si="5"/>
        <v>35</v>
      </c>
      <c r="I58">
        <f t="shared" si="3"/>
        <v>2.8326831946955648</v>
      </c>
      <c r="J58">
        <v>4.59</v>
      </c>
      <c r="K58">
        <f t="shared" si="4"/>
        <v>0.77266113759748223</v>
      </c>
      <c r="L58">
        <v>4.67</v>
      </c>
      <c r="M58">
        <v>16.5</v>
      </c>
    </row>
    <row r="59" spans="1:13" ht="15" x14ac:dyDescent="0.25">
      <c r="A59" t="s">
        <v>656</v>
      </c>
      <c r="B59" t="s">
        <v>1831</v>
      </c>
      <c r="C59">
        <v>55</v>
      </c>
      <c r="D59">
        <v>46</v>
      </c>
      <c r="E59">
        <f t="shared" si="0"/>
        <v>2.4935527223963185</v>
      </c>
      <c r="F59">
        <v>68</v>
      </c>
      <c r="G59">
        <f t="shared" si="1"/>
        <v>3.6861214157162969</v>
      </c>
      <c r="H59">
        <f t="shared" ref="H59:H90" si="6">D59+F59</f>
        <v>114</v>
      </c>
      <c r="I59">
        <f t="shared" si="3"/>
        <v>6.1796741381126159</v>
      </c>
      <c r="J59">
        <v>8.5299999999999994</v>
      </c>
      <c r="K59">
        <f t="shared" si="4"/>
        <v>1.0808367509001944</v>
      </c>
      <c r="L59">
        <v>7.11</v>
      </c>
      <c r="M59">
        <v>13.4</v>
      </c>
    </row>
    <row r="60" spans="1:13" ht="15" x14ac:dyDescent="0.25">
      <c r="A60" t="s">
        <v>146</v>
      </c>
      <c r="B60" t="s">
        <v>147</v>
      </c>
      <c r="C60">
        <v>32.5</v>
      </c>
      <c r="D60">
        <v>14</v>
      </c>
      <c r="E60">
        <f t="shared" si="0"/>
        <v>1.1127165595762198</v>
      </c>
      <c r="F60">
        <v>20</v>
      </c>
      <c r="G60">
        <f t="shared" si="1"/>
        <v>1.5895950851088856</v>
      </c>
      <c r="H60">
        <f t="shared" si="6"/>
        <v>34</v>
      </c>
      <c r="I60">
        <f t="shared" si="3"/>
        <v>2.7023116446851057</v>
      </c>
      <c r="J60">
        <v>5.47</v>
      </c>
      <c r="K60">
        <f t="shared" si="4"/>
        <v>0.90904145388240665</v>
      </c>
      <c r="L60">
        <v>5.2</v>
      </c>
      <c r="M60">
        <v>15.5</v>
      </c>
    </row>
    <row r="61" spans="1:13" ht="15" x14ac:dyDescent="0.25">
      <c r="A61" t="s">
        <v>1541</v>
      </c>
      <c r="B61" t="s">
        <v>221</v>
      </c>
      <c r="C61">
        <v>68.7</v>
      </c>
      <c r="D61">
        <v>61</v>
      </c>
      <c r="E61">
        <f t="shared" si="0"/>
        <v>2.8127302147520545</v>
      </c>
      <c r="F61">
        <v>74</v>
      </c>
      <c r="G61">
        <f t="shared" si="1"/>
        <v>3.4121645228139679</v>
      </c>
      <c r="H61">
        <f t="shared" si="6"/>
        <v>135</v>
      </c>
      <c r="I61">
        <f t="shared" si="3"/>
        <v>6.2248947375660224</v>
      </c>
      <c r="J61">
        <v>12.6</v>
      </c>
      <c r="K61">
        <f t="shared" si="4"/>
        <v>1.4235922392107108</v>
      </c>
      <c r="L61">
        <v>7.22</v>
      </c>
    </row>
    <row r="62" spans="1:13" ht="15" x14ac:dyDescent="0.25">
      <c r="A62" t="s">
        <v>1541</v>
      </c>
      <c r="B62" t="s">
        <v>221</v>
      </c>
      <c r="C62">
        <v>104</v>
      </c>
      <c r="D62">
        <v>104</v>
      </c>
      <c r="E62">
        <f t="shared" si="0"/>
        <v>3.5468589547060354</v>
      </c>
      <c r="F62">
        <v>120</v>
      </c>
      <c r="G62">
        <f t="shared" si="1"/>
        <v>4.0925295631223486</v>
      </c>
      <c r="H62">
        <f t="shared" si="6"/>
        <v>224</v>
      </c>
      <c r="I62">
        <f t="shared" si="3"/>
        <v>7.639388517828384</v>
      </c>
      <c r="J62">
        <v>13</v>
      </c>
      <c r="K62">
        <f t="shared" si="4"/>
        <v>1.1861117915949717</v>
      </c>
      <c r="L62">
        <v>8.32</v>
      </c>
    </row>
    <row r="63" spans="1:13" ht="15" x14ac:dyDescent="0.25">
      <c r="A63" t="s">
        <v>1541</v>
      </c>
      <c r="B63" t="s">
        <v>221</v>
      </c>
      <c r="C63">
        <v>97.2</v>
      </c>
      <c r="D63">
        <v>98</v>
      </c>
      <c r="E63">
        <f t="shared" si="0"/>
        <v>3.5107366710306795</v>
      </c>
      <c r="F63">
        <v>112</v>
      </c>
      <c r="G63">
        <f t="shared" si="1"/>
        <v>4.0122704811779197</v>
      </c>
      <c r="H63">
        <f t="shared" si="6"/>
        <v>210</v>
      </c>
      <c r="I63">
        <f t="shared" si="3"/>
        <v>7.5230071522085993</v>
      </c>
      <c r="J63">
        <v>12.31</v>
      </c>
      <c r="K63">
        <f t="shared" si="4"/>
        <v>1.1629996665290945</v>
      </c>
      <c r="L63">
        <v>8.26</v>
      </c>
    </row>
    <row r="64" spans="1:13" ht="15" x14ac:dyDescent="0.25">
      <c r="A64" t="s">
        <v>1541</v>
      </c>
      <c r="B64" t="s">
        <v>221</v>
      </c>
      <c r="C64">
        <v>77.599999999999994</v>
      </c>
      <c r="D64">
        <v>73</v>
      </c>
      <c r="E64">
        <f t="shared" si="0"/>
        <v>3.0806193188947915</v>
      </c>
      <c r="F64">
        <v>94</v>
      </c>
      <c r="G64">
        <f t="shared" si="1"/>
        <v>3.9668248763850738</v>
      </c>
      <c r="H64">
        <f t="shared" si="6"/>
        <v>167</v>
      </c>
      <c r="I64">
        <f t="shared" si="3"/>
        <v>7.0474441952798648</v>
      </c>
      <c r="J64">
        <v>12.82</v>
      </c>
      <c r="K64">
        <f t="shared" si="4"/>
        <v>1.3602840346712524</v>
      </c>
      <c r="L64">
        <v>8.1199999999999992</v>
      </c>
      <c r="M64">
        <v>12.13</v>
      </c>
    </row>
    <row r="65" spans="1:13" ht="15" x14ac:dyDescent="0.25">
      <c r="A65" t="s">
        <v>888</v>
      </c>
      <c r="B65" t="s">
        <v>221</v>
      </c>
      <c r="C65">
        <v>53.7</v>
      </c>
      <c r="D65">
        <v>39</v>
      </c>
      <c r="E65">
        <f t="shared" si="0"/>
        <v>2.1512052651614426</v>
      </c>
      <c r="F65">
        <v>50</v>
      </c>
      <c r="G65">
        <f t="shared" si="1"/>
        <v>2.7579554681556959</v>
      </c>
      <c r="H65">
        <f t="shared" si="6"/>
        <v>89</v>
      </c>
      <c r="I65">
        <f t="shared" si="3"/>
        <v>4.9091607333171385</v>
      </c>
      <c r="J65">
        <v>9.67</v>
      </c>
      <c r="K65">
        <f t="shared" si="4"/>
        <v>1.2404891187760256</v>
      </c>
      <c r="L65">
        <v>6.62</v>
      </c>
      <c r="M65">
        <v>13.29</v>
      </c>
    </row>
    <row r="66" spans="1:13" ht="15" x14ac:dyDescent="0.25">
      <c r="A66" t="s">
        <v>1921</v>
      </c>
      <c r="B66" t="s">
        <v>150</v>
      </c>
      <c r="C66">
        <v>87.4</v>
      </c>
      <c r="D66">
        <v>95</v>
      </c>
      <c r="E66">
        <f t="shared" ref="E66:E129" si="7">IF(AND($C66&gt;0,D66&gt;0),D66/($C66^0.727399687532279),"")</f>
        <v>3.6767897461755874</v>
      </c>
      <c r="F66">
        <v>112</v>
      </c>
      <c r="G66">
        <f t="shared" ref="G66:G129" si="8">IF(AND($C66&gt;0,F66&gt;0),F66/($C66^0.727399687532279),"")</f>
        <v>4.3347415954912192</v>
      </c>
      <c r="H66">
        <f t="shared" si="6"/>
        <v>207</v>
      </c>
      <c r="I66">
        <f t="shared" ref="I66:I129" si="9">IF(AND($C66&gt;0,H66&gt;0),H66/($C66^0.727399687532279),"")</f>
        <v>8.0115313416668066</v>
      </c>
      <c r="J66">
        <v>11.43</v>
      </c>
      <c r="K66">
        <f t="shared" ref="K66:K129" si="10">IF(AND($C66&gt;0,J66&gt;0),J66/($C66^0.515518364833551),"")</f>
        <v>1.1406737078994833</v>
      </c>
      <c r="L66">
        <v>7.9</v>
      </c>
      <c r="M66">
        <v>13.1</v>
      </c>
    </row>
    <row r="67" spans="1:13" ht="15" x14ac:dyDescent="0.25">
      <c r="A67" t="s">
        <v>1921</v>
      </c>
      <c r="B67" t="s">
        <v>150</v>
      </c>
      <c r="C67">
        <v>90.6</v>
      </c>
      <c r="D67">
        <v>87</v>
      </c>
      <c r="E67">
        <f t="shared" si="7"/>
        <v>3.2802339045106881</v>
      </c>
      <c r="F67">
        <v>103</v>
      </c>
      <c r="G67">
        <f t="shared" si="8"/>
        <v>3.8834953122367919</v>
      </c>
      <c r="H67">
        <f t="shared" si="6"/>
        <v>190</v>
      </c>
      <c r="I67">
        <f t="shared" si="9"/>
        <v>7.1637292167474804</v>
      </c>
      <c r="J67">
        <v>11.6</v>
      </c>
      <c r="K67">
        <f t="shared" si="10"/>
        <v>1.1363770676863996</v>
      </c>
      <c r="L67">
        <v>7.6000000000000005</v>
      </c>
      <c r="M67">
        <v>12.7</v>
      </c>
    </row>
    <row r="68" spans="1:13" x14ac:dyDescent="0.3">
      <c r="A68" t="s">
        <v>1855</v>
      </c>
      <c r="B68" t="s">
        <v>106</v>
      </c>
      <c r="C68">
        <v>59.1</v>
      </c>
      <c r="D68">
        <v>59</v>
      </c>
      <c r="E68">
        <f t="shared" si="7"/>
        <v>3.0352874876160771</v>
      </c>
      <c r="F68">
        <v>78</v>
      </c>
      <c r="G68">
        <f t="shared" si="8"/>
        <v>4.0127529497297285</v>
      </c>
      <c r="H68">
        <f t="shared" si="6"/>
        <v>137</v>
      </c>
      <c r="I68">
        <f t="shared" si="9"/>
        <v>7.0480404373458061</v>
      </c>
      <c r="J68">
        <v>10.1</v>
      </c>
      <c r="K68">
        <f t="shared" si="10"/>
        <v>1.2332056121653845</v>
      </c>
      <c r="L68">
        <v>8.11</v>
      </c>
    </row>
    <row r="69" spans="1:13" x14ac:dyDescent="0.3">
      <c r="A69" t="s">
        <v>990</v>
      </c>
      <c r="B69" t="s">
        <v>106</v>
      </c>
      <c r="C69">
        <v>46.9</v>
      </c>
      <c r="D69">
        <v>40</v>
      </c>
      <c r="E69">
        <f t="shared" si="7"/>
        <v>2.4347220431731498</v>
      </c>
      <c r="F69">
        <v>60</v>
      </c>
      <c r="G69">
        <f t="shared" si="8"/>
        <v>3.6520830647597244</v>
      </c>
      <c r="H69">
        <f t="shared" si="6"/>
        <v>100</v>
      </c>
      <c r="I69">
        <f t="shared" si="9"/>
        <v>6.0868051079328742</v>
      </c>
      <c r="J69">
        <v>8</v>
      </c>
      <c r="K69">
        <f t="shared" si="10"/>
        <v>1.1004484315534524</v>
      </c>
      <c r="L69">
        <v>7.41</v>
      </c>
    </row>
    <row r="70" spans="1:13" ht="15" x14ac:dyDescent="0.25">
      <c r="A70" t="s">
        <v>636</v>
      </c>
      <c r="C70">
        <v>54.1</v>
      </c>
      <c r="D70">
        <v>25</v>
      </c>
      <c r="E70">
        <f t="shared" si="7"/>
        <v>1.3715538374931482</v>
      </c>
      <c r="F70">
        <v>30</v>
      </c>
      <c r="G70">
        <f t="shared" si="8"/>
        <v>1.6458646049917778</v>
      </c>
      <c r="H70">
        <f t="shared" si="6"/>
        <v>55</v>
      </c>
      <c r="I70">
        <f t="shared" si="9"/>
        <v>3.0174184424849262</v>
      </c>
      <c r="J70">
        <v>7.21</v>
      </c>
      <c r="K70">
        <f t="shared" si="10"/>
        <v>0.92138310533196099</v>
      </c>
      <c r="L70">
        <v>4.9800000000000004</v>
      </c>
    </row>
    <row r="71" spans="1:13" ht="15" x14ac:dyDescent="0.25">
      <c r="A71" t="s">
        <v>749</v>
      </c>
      <c r="B71" t="s">
        <v>39</v>
      </c>
      <c r="C71">
        <v>40.6</v>
      </c>
      <c r="D71">
        <v>28</v>
      </c>
      <c r="E71">
        <f t="shared" si="7"/>
        <v>1.8928521692979099</v>
      </c>
      <c r="F71">
        <v>32</v>
      </c>
      <c r="G71">
        <f t="shared" si="8"/>
        <v>2.1632596220547544</v>
      </c>
      <c r="H71">
        <f t="shared" si="6"/>
        <v>60</v>
      </c>
      <c r="I71">
        <f t="shared" si="9"/>
        <v>4.0561117913526639</v>
      </c>
      <c r="J71">
        <v>7.17</v>
      </c>
      <c r="K71">
        <f t="shared" si="10"/>
        <v>1.0624156146868806</v>
      </c>
      <c r="L71">
        <v>6.28</v>
      </c>
    </row>
    <row r="72" spans="1:13" ht="15" x14ac:dyDescent="0.25">
      <c r="A72" t="s">
        <v>932</v>
      </c>
      <c r="B72" t="s">
        <v>1315</v>
      </c>
      <c r="C72">
        <v>75.3</v>
      </c>
      <c r="D72">
        <v>75</v>
      </c>
      <c r="E72">
        <f t="shared" si="7"/>
        <v>3.2350513911288106</v>
      </c>
      <c r="F72">
        <v>92</v>
      </c>
      <c r="G72">
        <f t="shared" si="8"/>
        <v>3.9683297064513408</v>
      </c>
      <c r="H72">
        <f t="shared" si="6"/>
        <v>167</v>
      </c>
      <c r="I72">
        <f t="shared" si="9"/>
        <v>7.2033810975801513</v>
      </c>
      <c r="J72">
        <v>13.61</v>
      </c>
      <c r="K72">
        <f t="shared" si="10"/>
        <v>1.4666816144983492</v>
      </c>
      <c r="L72">
        <v>7.62</v>
      </c>
      <c r="M72">
        <v>12.37</v>
      </c>
    </row>
    <row r="73" spans="1:13" ht="15" x14ac:dyDescent="0.25">
      <c r="A73" t="s">
        <v>932</v>
      </c>
      <c r="B73" t="s">
        <v>1315</v>
      </c>
      <c r="C73">
        <v>83.3</v>
      </c>
      <c r="D73">
        <v>98</v>
      </c>
      <c r="E73">
        <f t="shared" si="7"/>
        <v>3.9278012300917577</v>
      </c>
      <c r="F73">
        <v>125</v>
      </c>
      <c r="G73">
        <f t="shared" si="8"/>
        <v>5.009950548586426</v>
      </c>
      <c r="H73">
        <f t="shared" si="6"/>
        <v>223</v>
      </c>
      <c r="I73">
        <f t="shared" si="9"/>
        <v>8.9377517786781837</v>
      </c>
      <c r="J73">
        <v>13.86</v>
      </c>
      <c r="K73">
        <f t="shared" si="10"/>
        <v>1.417866885857251</v>
      </c>
      <c r="L73">
        <v>8.48</v>
      </c>
      <c r="M73">
        <v>12.28</v>
      </c>
    </row>
    <row r="74" spans="1:13" ht="15" x14ac:dyDescent="0.25">
      <c r="A74" t="s">
        <v>1752</v>
      </c>
      <c r="B74" t="s">
        <v>415</v>
      </c>
      <c r="C74">
        <v>69.2</v>
      </c>
      <c r="D74">
        <v>50</v>
      </c>
      <c r="E74">
        <f t="shared" si="7"/>
        <v>2.2933873158351763</v>
      </c>
      <c r="F74">
        <v>65</v>
      </c>
      <c r="G74">
        <f t="shared" si="8"/>
        <v>2.9814035105857295</v>
      </c>
      <c r="H74">
        <f t="shared" si="6"/>
        <v>115</v>
      </c>
      <c r="I74">
        <f t="shared" si="9"/>
        <v>5.2747908264209062</v>
      </c>
      <c r="J74">
        <v>9.86</v>
      </c>
      <c r="K74">
        <f t="shared" si="10"/>
        <v>1.1098605891947761</v>
      </c>
    </row>
    <row r="75" spans="1:13" ht="15" x14ac:dyDescent="0.25">
      <c r="A75" t="s">
        <v>17</v>
      </c>
      <c r="B75" t="s">
        <v>115</v>
      </c>
      <c r="C75">
        <v>24.8</v>
      </c>
      <c r="D75">
        <v>12</v>
      </c>
      <c r="E75">
        <f t="shared" si="7"/>
        <v>1.1610676616157991</v>
      </c>
      <c r="F75">
        <v>17</v>
      </c>
      <c r="G75">
        <f t="shared" si="8"/>
        <v>1.6448458539557156</v>
      </c>
      <c r="H75">
        <f t="shared" si="6"/>
        <v>29</v>
      </c>
      <c r="I75">
        <f t="shared" si="9"/>
        <v>2.8059135155715147</v>
      </c>
      <c r="J75">
        <v>2.74</v>
      </c>
      <c r="K75">
        <f t="shared" si="10"/>
        <v>0.52346194254218603</v>
      </c>
      <c r="L75">
        <v>5.18</v>
      </c>
      <c r="M75">
        <v>14.63</v>
      </c>
    </row>
    <row r="76" spans="1:13" ht="15" x14ac:dyDescent="0.25">
      <c r="A76" t="s">
        <v>1548</v>
      </c>
      <c r="B76" t="s">
        <v>312</v>
      </c>
      <c r="C76">
        <v>63.9</v>
      </c>
      <c r="D76">
        <v>65</v>
      </c>
      <c r="E76">
        <f t="shared" si="7"/>
        <v>3.1593125784016207</v>
      </c>
      <c r="F76">
        <v>80</v>
      </c>
      <c r="G76">
        <f t="shared" si="8"/>
        <v>3.8883847118789179</v>
      </c>
      <c r="H76">
        <f t="shared" si="6"/>
        <v>145</v>
      </c>
      <c r="I76">
        <f t="shared" si="9"/>
        <v>7.0476972902805386</v>
      </c>
      <c r="J76">
        <v>12.22</v>
      </c>
      <c r="K76">
        <f t="shared" si="10"/>
        <v>1.4331853356063164</v>
      </c>
      <c r="L76">
        <v>7.82</v>
      </c>
    </row>
    <row r="77" spans="1:13" ht="15" x14ac:dyDescent="0.25">
      <c r="A77" t="s">
        <v>1548</v>
      </c>
      <c r="B77" t="s">
        <v>312</v>
      </c>
      <c r="C77">
        <v>68.3</v>
      </c>
      <c r="D77">
        <v>80</v>
      </c>
      <c r="E77">
        <f t="shared" si="7"/>
        <v>3.7045285004093684</v>
      </c>
      <c r="F77">
        <v>100</v>
      </c>
      <c r="G77">
        <f t="shared" si="8"/>
        <v>4.6306606255117106</v>
      </c>
      <c r="H77">
        <f t="shared" si="6"/>
        <v>180</v>
      </c>
      <c r="I77">
        <f t="shared" si="9"/>
        <v>8.3351891259210795</v>
      </c>
      <c r="J77">
        <v>12.72</v>
      </c>
      <c r="K77">
        <f t="shared" si="10"/>
        <v>1.4414830822884817</v>
      </c>
      <c r="L77">
        <v>7.58</v>
      </c>
    </row>
    <row r="78" spans="1:13" ht="15" x14ac:dyDescent="0.25">
      <c r="A78" t="s">
        <v>867</v>
      </c>
      <c r="B78" t="s">
        <v>312</v>
      </c>
      <c r="C78">
        <v>51.1</v>
      </c>
      <c r="D78">
        <v>48</v>
      </c>
      <c r="E78">
        <f t="shared" si="7"/>
        <v>2.7449624537536095</v>
      </c>
      <c r="F78">
        <v>63</v>
      </c>
      <c r="G78">
        <f t="shared" si="8"/>
        <v>3.6027632205516125</v>
      </c>
      <c r="H78">
        <f t="shared" si="6"/>
        <v>111</v>
      </c>
      <c r="I78">
        <f t="shared" si="9"/>
        <v>6.3477256743052219</v>
      </c>
      <c r="J78">
        <v>10</v>
      </c>
      <c r="K78">
        <f t="shared" si="10"/>
        <v>1.3160659444142544</v>
      </c>
      <c r="L78">
        <v>7.33</v>
      </c>
      <c r="M78">
        <v>12.48</v>
      </c>
    </row>
    <row r="79" spans="1:13" ht="15" x14ac:dyDescent="0.25">
      <c r="A79" t="s">
        <v>1951</v>
      </c>
      <c r="B79" t="s">
        <v>1952</v>
      </c>
      <c r="C79">
        <v>48.6</v>
      </c>
      <c r="D79">
        <v>50</v>
      </c>
      <c r="E79">
        <f t="shared" si="7"/>
        <v>2.9655913692251108</v>
      </c>
      <c r="F79">
        <v>59</v>
      </c>
      <c r="G79">
        <f t="shared" si="8"/>
        <v>3.4993978156856307</v>
      </c>
      <c r="H79">
        <f t="shared" si="6"/>
        <v>109</v>
      </c>
      <c r="I79">
        <f t="shared" si="9"/>
        <v>6.4649891849107419</v>
      </c>
      <c r="J79">
        <v>8.8000000000000007</v>
      </c>
      <c r="K79">
        <f t="shared" si="10"/>
        <v>1.188476778581808</v>
      </c>
      <c r="L79">
        <v>7.51</v>
      </c>
      <c r="M79">
        <v>13.8</v>
      </c>
    </row>
    <row r="80" spans="1:13" ht="15" x14ac:dyDescent="0.25">
      <c r="A80" t="s">
        <v>2098</v>
      </c>
      <c r="B80" t="s">
        <v>99</v>
      </c>
      <c r="C80">
        <v>61.2</v>
      </c>
      <c r="D80">
        <v>75</v>
      </c>
      <c r="E80">
        <f t="shared" si="7"/>
        <v>3.7616539214751623</v>
      </c>
      <c r="F80">
        <v>93</v>
      </c>
      <c r="G80">
        <f t="shared" si="8"/>
        <v>4.6644508626292014</v>
      </c>
      <c r="H80">
        <f t="shared" si="6"/>
        <v>168</v>
      </c>
      <c r="I80">
        <f t="shared" si="9"/>
        <v>8.4261047841043641</v>
      </c>
      <c r="J80">
        <v>11.65</v>
      </c>
      <c r="K80">
        <f t="shared" si="10"/>
        <v>1.3970847556438328</v>
      </c>
      <c r="L80">
        <v>8.15</v>
      </c>
      <c r="M80">
        <v>11.5</v>
      </c>
    </row>
    <row r="81" spans="1:13" ht="15" x14ac:dyDescent="0.25">
      <c r="A81" t="s">
        <v>1952</v>
      </c>
      <c r="B81" t="s">
        <v>1679</v>
      </c>
      <c r="C81">
        <v>48.5</v>
      </c>
      <c r="D81">
        <v>50</v>
      </c>
      <c r="E81">
        <f t="shared" si="7"/>
        <v>2.9700378940347814</v>
      </c>
      <c r="F81">
        <v>60</v>
      </c>
      <c r="G81">
        <f t="shared" si="8"/>
        <v>3.5640454728417379</v>
      </c>
      <c r="H81">
        <f t="shared" si="6"/>
        <v>110</v>
      </c>
      <c r="I81">
        <f t="shared" si="9"/>
        <v>6.5340833668765192</v>
      </c>
      <c r="J81">
        <v>8.49</v>
      </c>
      <c r="K81">
        <f t="shared" si="10"/>
        <v>1.1478281346654258</v>
      </c>
      <c r="L81">
        <v>7.55</v>
      </c>
      <c r="M81">
        <v>13</v>
      </c>
    </row>
    <row r="82" spans="1:13" ht="15" x14ac:dyDescent="0.25">
      <c r="A82" t="s">
        <v>1678</v>
      </c>
      <c r="B82" t="s">
        <v>1679</v>
      </c>
      <c r="C82">
        <v>48.9</v>
      </c>
      <c r="D82">
        <v>48</v>
      </c>
      <c r="E82">
        <f t="shared" si="7"/>
        <v>2.8342522566932291</v>
      </c>
      <c r="F82">
        <v>60</v>
      </c>
      <c r="G82">
        <f t="shared" si="8"/>
        <v>3.5428153208665365</v>
      </c>
      <c r="H82">
        <f t="shared" si="6"/>
        <v>108</v>
      </c>
      <c r="I82">
        <f t="shared" si="9"/>
        <v>6.3770675775597656</v>
      </c>
      <c r="J82">
        <v>8.64</v>
      </c>
      <c r="K82">
        <f t="shared" si="10"/>
        <v>1.1631721673049613</v>
      </c>
      <c r="L82">
        <v>7.22</v>
      </c>
      <c r="M82">
        <v>12.3</v>
      </c>
    </row>
    <row r="83" spans="1:13" ht="15" x14ac:dyDescent="0.25">
      <c r="A83" t="s">
        <v>98</v>
      </c>
      <c r="B83" t="s">
        <v>84</v>
      </c>
      <c r="C83">
        <v>51.7</v>
      </c>
      <c r="D83">
        <v>48</v>
      </c>
      <c r="E83">
        <f t="shared" si="7"/>
        <v>2.7217532597966843</v>
      </c>
      <c r="F83">
        <v>60</v>
      </c>
      <c r="G83">
        <f t="shared" si="8"/>
        <v>3.4021915747458555</v>
      </c>
      <c r="H83">
        <f t="shared" si="6"/>
        <v>108</v>
      </c>
      <c r="I83">
        <f t="shared" si="9"/>
        <v>6.1239448345425398</v>
      </c>
      <c r="J83">
        <v>9.18</v>
      </c>
      <c r="K83">
        <f t="shared" si="10"/>
        <v>1.2008999818685644</v>
      </c>
      <c r="L83">
        <v>7.85</v>
      </c>
    </row>
    <row r="84" spans="1:13" ht="15" x14ac:dyDescent="0.25">
      <c r="A84" t="s">
        <v>98</v>
      </c>
      <c r="B84" t="s">
        <v>84</v>
      </c>
      <c r="C84">
        <v>61.6</v>
      </c>
      <c r="D84">
        <v>70</v>
      </c>
      <c r="E84">
        <f t="shared" si="7"/>
        <v>3.4942790883891828</v>
      </c>
      <c r="F84">
        <v>87</v>
      </c>
      <c r="G84">
        <f t="shared" si="8"/>
        <v>4.342889724140842</v>
      </c>
      <c r="H84">
        <f t="shared" si="6"/>
        <v>157</v>
      </c>
      <c r="I84">
        <f t="shared" si="9"/>
        <v>7.8371688125300247</v>
      </c>
      <c r="J84">
        <v>11.8</v>
      </c>
      <c r="K84">
        <f t="shared" si="10"/>
        <v>1.4103285084069608</v>
      </c>
      <c r="L84">
        <v>8.42</v>
      </c>
      <c r="M84">
        <v>12.2</v>
      </c>
    </row>
    <row r="85" spans="1:13" ht="15" x14ac:dyDescent="0.25">
      <c r="A85" t="s">
        <v>98</v>
      </c>
      <c r="B85" t="s">
        <v>200</v>
      </c>
      <c r="C85">
        <v>52.9</v>
      </c>
      <c r="D85">
        <v>58</v>
      </c>
      <c r="E85">
        <f t="shared" si="7"/>
        <v>3.2343489696891834</v>
      </c>
      <c r="F85">
        <v>75</v>
      </c>
      <c r="G85">
        <f t="shared" si="8"/>
        <v>4.1823478056325643</v>
      </c>
      <c r="H85">
        <f t="shared" si="6"/>
        <v>133</v>
      </c>
      <c r="I85">
        <f t="shared" si="9"/>
        <v>7.4166967753217481</v>
      </c>
      <c r="J85">
        <v>10.15</v>
      </c>
      <c r="K85">
        <f t="shared" si="10"/>
        <v>1.3121787258778195</v>
      </c>
      <c r="L85">
        <v>7.8</v>
      </c>
    </row>
    <row r="86" spans="1:13" ht="15" x14ac:dyDescent="0.25">
      <c r="A86" t="s">
        <v>98</v>
      </c>
      <c r="B86" t="s">
        <v>84</v>
      </c>
      <c r="C86">
        <v>68.400000000000006</v>
      </c>
      <c r="D86">
        <v>87</v>
      </c>
      <c r="E86">
        <f t="shared" si="7"/>
        <v>4.0243895964431058</v>
      </c>
      <c r="F86">
        <v>107</v>
      </c>
      <c r="G86">
        <f t="shared" si="8"/>
        <v>4.949536630108188</v>
      </c>
      <c r="H86">
        <f t="shared" si="6"/>
        <v>194</v>
      </c>
      <c r="I86">
        <f t="shared" si="9"/>
        <v>8.9739262265512938</v>
      </c>
      <c r="J86">
        <v>14.15</v>
      </c>
      <c r="K86">
        <f t="shared" si="10"/>
        <v>1.6023276201934513</v>
      </c>
      <c r="L86">
        <v>8.75</v>
      </c>
    </row>
    <row r="87" spans="1:13" ht="15" x14ac:dyDescent="0.25">
      <c r="A87" t="s">
        <v>98</v>
      </c>
      <c r="B87" t="s">
        <v>99</v>
      </c>
      <c r="C87">
        <v>64</v>
      </c>
      <c r="D87">
        <v>82</v>
      </c>
      <c r="E87">
        <f t="shared" si="7"/>
        <v>3.9810634892035148</v>
      </c>
      <c r="F87">
        <v>100</v>
      </c>
      <c r="G87">
        <f t="shared" si="8"/>
        <v>4.854955474638432</v>
      </c>
      <c r="H87">
        <f t="shared" si="6"/>
        <v>182</v>
      </c>
      <c r="I87">
        <f t="shared" si="9"/>
        <v>8.8360189638419477</v>
      </c>
      <c r="J87">
        <v>12.12</v>
      </c>
      <c r="K87">
        <f t="shared" si="10"/>
        <v>1.4203117275631327</v>
      </c>
      <c r="L87">
        <v>8.39</v>
      </c>
      <c r="M87">
        <v>14.3072682899267</v>
      </c>
    </row>
    <row r="88" spans="1:13" ht="15" x14ac:dyDescent="0.25">
      <c r="A88" t="s">
        <v>98</v>
      </c>
      <c r="B88" t="s">
        <v>99</v>
      </c>
      <c r="C88">
        <v>29.7</v>
      </c>
      <c r="D88">
        <v>13</v>
      </c>
      <c r="E88">
        <f t="shared" si="7"/>
        <v>1.1032165574654378</v>
      </c>
      <c r="F88">
        <v>18</v>
      </c>
      <c r="G88">
        <f t="shared" si="8"/>
        <v>1.5275306180290678</v>
      </c>
      <c r="H88">
        <f t="shared" si="6"/>
        <v>31</v>
      </c>
      <c r="I88">
        <f t="shared" si="9"/>
        <v>2.6307471754945055</v>
      </c>
      <c r="J88">
        <v>5.22</v>
      </c>
      <c r="K88">
        <f t="shared" si="10"/>
        <v>0.90873552560302584</v>
      </c>
      <c r="L88">
        <v>5.8</v>
      </c>
      <c r="M88">
        <v>13.91</v>
      </c>
    </row>
    <row r="89" spans="1:13" ht="15" x14ac:dyDescent="0.25">
      <c r="A89" t="s">
        <v>98</v>
      </c>
      <c r="B89" t="s">
        <v>84</v>
      </c>
      <c r="C89">
        <v>38.5</v>
      </c>
      <c r="D89">
        <v>16</v>
      </c>
      <c r="E89">
        <f t="shared" si="7"/>
        <v>1.1242330369570568</v>
      </c>
      <c r="F89">
        <v>18</v>
      </c>
      <c r="G89">
        <f t="shared" si="8"/>
        <v>1.2647621665766888</v>
      </c>
      <c r="H89">
        <f t="shared" si="6"/>
        <v>34</v>
      </c>
      <c r="I89">
        <f t="shared" si="9"/>
        <v>2.3889952035337454</v>
      </c>
      <c r="J89">
        <v>6.13</v>
      </c>
      <c r="K89">
        <f t="shared" si="10"/>
        <v>0.93352585721647519</v>
      </c>
      <c r="L89">
        <v>5.53</v>
      </c>
      <c r="M89">
        <v>13.2</v>
      </c>
    </row>
    <row r="90" spans="1:13" ht="15" x14ac:dyDescent="0.25">
      <c r="A90" t="s">
        <v>98</v>
      </c>
      <c r="B90" t="s">
        <v>200</v>
      </c>
      <c r="C90">
        <v>37.4</v>
      </c>
      <c r="D90">
        <v>28</v>
      </c>
      <c r="E90">
        <f t="shared" si="7"/>
        <v>2.0093320862184707</v>
      </c>
      <c r="F90">
        <v>40</v>
      </c>
      <c r="G90">
        <f t="shared" si="8"/>
        <v>2.8704744088835294</v>
      </c>
      <c r="H90">
        <f t="shared" si="6"/>
        <v>68</v>
      </c>
      <c r="I90">
        <f t="shared" si="9"/>
        <v>4.8798064951020006</v>
      </c>
      <c r="J90">
        <v>8.6999999999999993</v>
      </c>
      <c r="K90">
        <f t="shared" si="10"/>
        <v>1.3448537433698511</v>
      </c>
      <c r="L90">
        <v>6.6</v>
      </c>
      <c r="M90">
        <v>12.97</v>
      </c>
    </row>
    <row r="91" spans="1:13" ht="15" x14ac:dyDescent="0.25">
      <c r="A91" t="s">
        <v>98</v>
      </c>
      <c r="B91" t="s">
        <v>84</v>
      </c>
      <c r="C91">
        <v>44.9</v>
      </c>
      <c r="D91">
        <v>28</v>
      </c>
      <c r="E91">
        <f t="shared" si="7"/>
        <v>1.7591973379470613</v>
      </c>
      <c r="F91">
        <v>37</v>
      </c>
      <c r="G91">
        <f t="shared" si="8"/>
        <v>2.324653625144331</v>
      </c>
      <c r="H91">
        <f t="shared" ref="H91:H99" si="11">D91+F91</f>
        <v>65</v>
      </c>
      <c r="I91">
        <f t="shared" si="9"/>
        <v>4.0838509630913924</v>
      </c>
      <c r="J91">
        <v>7.52</v>
      </c>
      <c r="K91">
        <f t="shared" si="10"/>
        <v>1.0579240948901134</v>
      </c>
      <c r="L91">
        <v>6.78</v>
      </c>
      <c r="M91">
        <v>12.85</v>
      </c>
    </row>
    <row r="92" spans="1:13" ht="15" x14ac:dyDescent="0.25">
      <c r="A92" t="s">
        <v>98</v>
      </c>
      <c r="B92" t="s">
        <v>99</v>
      </c>
      <c r="C92">
        <v>38.299999999999997</v>
      </c>
      <c r="D92">
        <v>27</v>
      </c>
      <c r="E92">
        <f t="shared" si="7"/>
        <v>1.9043443014287422</v>
      </c>
      <c r="F92">
        <v>35</v>
      </c>
      <c r="G92">
        <f t="shared" si="8"/>
        <v>2.4685944648150362</v>
      </c>
      <c r="H92">
        <f t="shared" si="11"/>
        <v>62</v>
      </c>
      <c r="I92">
        <f t="shared" si="9"/>
        <v>4.3729387662437782</v>
      </c>
      <c r="J92">
        <v>8.08</v>
      </c>
      <c r="K92">
        <f t="shared" si="10"/>
        <v>1.2337958854995887</v>
      </c>
      <c r="L92">
        <v>6.4</v>
      </c>
      <c r="M92">
        <v>12.7</v>
      </c>
    </row>
    <row r="93" spans="1:13" ht="15" x14ac:dyDescent="0.25">
      <c r="A93" t="s">
        <v>98</v>
      </c>
      <c r="B93" t="s">
        <v>200</v>
      </c>
      <c r="C93">
        <v>45.3</v>
      </c>
      <c r="D93">
        <v>42</v>
      </c>
      <c r="E93">
        <f t="shared" si="7"/>
        <v>2.6218266628050833</v>
      </c>
      <c r="F93">
        <v>57</v>
      </c>
      <c r="G93">
        <f t="shared" si="8"/>
        <v>3.5581933280926132</v>
      </c>
      <c r="H93">
        <f t="shared" si="11"/>
        <v>99</v>
      </c>
      <c r="I93">
        <f t="shared" si="9"/>
        <v>6.1800199908976969</v>
      </c>
      <c r="J93">
        <v>9.68</v>
      </c>
      <c r="K93">
        <f t="shared" si="10"/>
        <v>1.3555836441620741</v>
      </c>
      <c r="L93">
        <v>7.33</v>
      </c>
      <c r="M93">
        <v>12.6</v>
      </c>
    </row>
    <row r="94" spans="1:13" ht="15" x14ac:dyDescent="0.25">
      <c r="A94" t="s">
        <v>98</v>
      </c>
      <c r="B94" t="s">
        <v>99</v>
      </c>
      <c r="C94">
        <v>41.5</v>
      </c>
      <c r="D94">
        <v>42</v>
      </c>
      <c r="E94">
        <f t="shared" si="7"/>
        <v>2.7943552032205496</v>
      </c>
      <c r="F94">
        <v>52</v>
      </c>
      <c r="G94">
        <f t="shared" si="8"/>
        <v>3.4596778706540139</v>
      </c>
      <c r="H94">
        <f t="shared" si="11"/>
        <v>94</v>
      </c>
      <c r="I94">
        <f t="shared" si="9"/>
        <v>6.254033073874564</v>
      </c>
      <c r="J94">
        <v>7.53</v>
      </c>
      <c r="K94">
        <f t="shared" si="10"/>
        <v>1.1032183252250389</v>
      </c>
      <c r="L94">
        <v>6.8900000000000006</v>
      </c>
      <c r="M94">
        <v>12.6</v>
      </c>
    </row>
    <row r="95" spans="1:13" ht="15" x14ac:dyDescent="0.25">
      <c r="A95" t="s">
        <v>98</v>
      </c>
      <c r="B95" t="s">
        <v>99</v>
      </c>
      <c r="C95">
        <v>55.1</v>
      </c>
      <c r="D95">
        <v>58</v>
      </c>
      <c r="E95">
        <f t="shared" si="7"/>
        <v>3.1398931156608083</v>
      </c>
      <c r="F95">
        <v>73</v>
      </c>
      <c r="G95">
        <f t="shared" si="8"/>
        <v>3.9519344386765347</v>
      </c>
      <c r="H95">
        <f t="shared" si="11"/>
        <v>131</v>
      </c>
      <c r="I95">
        <f t="shared" si="9"/>
        <v>7.0918275543373435</v>
      </c>
      <c r="J95">
        <v>9.14</v>
      </c>
      <c r="K95">
        <f t="shared" si="10"/>
        <v>1.1570458542155897</v>
      </c>
      <c r="L95">
        <v>7.8500000000000005</v>
      </c>
      <c r="M95">
        <v>11.8</v>
      </c>
    </row>
    <row r="96" spans="1:13" ht="15" x14ac:dyDescent="0.25">
      <c r="A96" t="s">
        <v>1009</v>
      </c>
      <c r="B96" t="s">
        <v>84</v>
      </c>
      <c r="C96">
        <v>39.200000000000003</v>
      </c>
      <c r="D96">
        <v>25</v>
      </c>
      <c r="E96">
        <f t="shared" si="7"/>
        <v>1.7337410069661019</v>
      </c>
      <c r="F96">
        <v>32</v>
      </c>
      <c r="G96">
        <f t="shared" si="8"/>
        <v>2.2191884889166102</v>
      </c>
      <c r="H96">
        <f t="shared" si="11"/>
        <v>57</v>
      </c>
      <c r="I96">
        <f t="shared" si="9"/>
        <v>3.9529294958827124</v>
      </c>
      <c r="J96">
        <v>6.37</v>
      </c>
      <c r="K96">
        <f t="shared" si="10"/>
        <v>0.9611058138322085</v>
      </c>
      <c r="L96">
        <v>6.13</v>
      </c>
    </row>
    <row r="97" spans="1:13" ht="15" x14ac:dyDescent="0.25">
      <c r="A97" t="s">
        <v>1009</v>
      </c>
      <c r="B97" t="s">
        <v>200</v>
      </c>
      <c r="C97">
        <v>43.9</v>
      </c>
      <c r="D97">
        <v>32</v>
      </c>
      <c r="E97">
        <f t="shared" si="7"/>
        <v>2.0437219036080547</v>
      </c>
      <c r="F97">
        <v>51</v>
      </c>
      <c r="G97">
        <f t="shared" si="8"/>
        <v>3.2571817838753367</v>
      </c>
      <c r="H97">
        <f t="shared" si="11"/>
        <v>83</v>
      </c>
      <c r="I97">
        <f t="shared" si="9"/>
        <v>5.3009036874833919</v>
      </c>
      <c r="J97">
        <v>8.65</v>
      </c>
      <c r="K97">
        <f t="shared" si="10"/>
        <v>1.2311061014003255</v>
      </c>
      <c r="L97">
        <v>6.93</v>
      </c>
      <c r="M97">
        <v>13.03</v>
      </c>
    </row>
    <row r="98" spans="1:13" ht="15" x14ac:dyDescent="0.25">
      <c r="A98" t="s">
        <v>1009</v>
      </c>
      <c r="B98" t="s">
        <v>99</v>
      </c>
      <c r="C98">
        <v>39.6</v>
      </c>
      <c r="D98">
        <v>35</v>
      </c>
      <c r="E98">
        <f t="shared" si="7"/>
        <v>2.4093786926412326</v>
      </c>
      <c r="F98">
        <v>41</v>
      </c>
      <c r="G98">
        <f t="shared" si="8"/>
        <v>2.8224150399511583</v>
      </c>
      <c r="H98">
        <f t="shared" si="11"/>
        <v>76</v>
      </c>
      <c r="I98">
        <f t="shared" si="9"/>
        <v>5.2317937325923909</v>
      </c>
      <c r="J98">
        <v>6.71</v>
      </c>
      <c r="K98">
        <f t="shared" si="10"/>
        <v>1.0071202084336275</v>
      </c>
      <c r="L98">
        <v>6.92</v>
      </c>
      <c r="M98">
        <v>12.8</v>
      </c>
    </row>
    <row r="99" spans="1:13" ht="15" x14ac:dyDescent="0.25">
      <c r="A99" t="s">
        <v>1897</v>
      </c>
      <c r="C99">
        <v>62.9</v>
      </c>
      <c r="D99">
        <v>35</v>
      </c>
      <c r="E99">
        <f t="shared" si="7"/>
        <v>1.7207989281785261</v>
      </c>
      <c r="F99">
        <v>53</v>
      </c>
      <c r="G99">
        <f t="shared" si="8"/>
        <v>2.6057812340989108</v>
      </c>
      <c r="H99">
        <f t="shared" si="11"/>
        <v>88</v>
      </c>
      <c r="I99">
        <f t="shared" si="9"/>
        <v>4.3265801622774367</v>
      </c>
      <c r="J99">
        <v>5.83</v>
      </c>
      <c r="K99">
        <f t="shared" si="10"/>
        <v>0.68933624659157233</v>
      </c>
      <c r="L99">
        <v>5.5200000000000005</v>
      </c>
    </row>
    <row r="100" spans="1:13" ht="15" x14ac:dyDescent="0.25">
      <c r="A100" t="s">
        <v>1912</v>
      </c>
      <c r="B100" t="s">
        <v>1913</v>
      </c>
      <c r="C100">
        <v>59.6</v>
      </c>
      <c r="E100" t="str">
        <f t="shared" si="7"/>
        <v/>
      </c>
      <c r="G100" t="str">
        <f t="shared" si="8"/>
        <v/>
      </c>
      <c r="I100" t="str">
        <f t="shared" si="9"/>
        <v/>
      </c>
      <c r="J100">
        <v>9.5399999999999991</v>
      </c>
      <c r="K100">
        <f t="shared" si="10"/>
        <v>1.1597818973473117</v>
      </c>
      <c r="L100">
        <v>8.7200000000000006</v>
      </c>
    </row>
    <row r="101" spans="1:13" ht="15" x14ac:dyDescent="0.25">
      <c r="A101" t="s">
        <v>223</v>
      </c>
      <c r="B101" t="s">
        <v>224</v>
      </c>
      <c r="C101">
        <v>29.1</v>
      </c>
      <c r="D101">
        <v>17</v>
      </c>
      <c r="E101">
        <f t="shared" si="7"/>
        <v>1.4642445580058887</v>
      </c>
      <c r="F101">
        <v>18</v>
      </c>
      <c r="G101">
        <f t="shared" si="8"/>
        <v>1.5503765908297644</v>
      </c>
      <c r="H101">
        <f>D101+F101</f>
        <v>35</v>
      </c>
      <c r="I101">
        <f t="shared" si="9"/>
        <v>3.0146211488356531</v>
      </c>
      <c r="J101">
        <v>3.75</v>
      </c>
      <c r="K101">
        <f t="shared" si="10"/>
        <v>0.65973199682074612</v>
      </c>
      <c r="L101">
        <v>4.78</v>
      </c>
      <c r="M101">
        <v>15.3</v>
      </c>
    </row>
    <row r="102" spans="1:13" ht="15" x14ac:dyDescent="0.25">
      <c r="A102" t="s">
        <v>1510</v>
      </c>
      <c r="B102" t="s">
        <v>1511</v>
      </c>
      <c r="C102">
        <v>38.299999999999997</v>
      </c>
      <c r="D102">
        <v>30</v>
      </c>
      <c r="E102">
        <f t="shared" si="7"/>
        <v>2.1159381126986023</v>
      </c>
      <c r="F102">
        <v>40</v>
      </c>
      <c r="G102">
        <f t="shared" si="8"/>
        <v>2.8212508169314701</v>
      </c>
      <c r="H102">
        <f>D102+F102</f>
        <v>70</v>
      </c>
      <c r="I102">
        <f t="shared" si="9"/>
        <v>4.9371889296300724</v>
      </c>
      <c r="J102">
        <v>5.86</v>
      </c>
      <c r="K102">
        <f t="shared" si="10"/>
        <v>0.89480741200836511</v>
      </c>
      <c r="L102">
        <v>5.53</v>
      </c>
    </row>
    <row r="103" spans="1:13" ht="15" x14ac:dyDescent="0.25">
      <c r="A103" t="s">
        <v>179</v>
      </c>
      <c r="B103" t="s">
        <v>180</v>
      </c>
      <c r="C103">
        <v>46.8</v>
      </c>
      <c r="D103">
        <v>29</v>
      </c>
      <c r="E103">
        <f t="shared" si="7"/>
        <v>1.7679162441839911</v>
      </c>
      <c r="F103">
        <v>36</v>
      </c>
      <c r="G103">
        <f t="shared" si="8"/>
        <v>2.1946546479525404</v>
      </c>
      <c r="H103">
        <f>D103+F103</f>
        <v>65</v>
      </c>
      <c r="I103">
        <f t="shared" si="9"/>
        <v>3.9625708921365317</v>
      </c>
      <c r="J103">
        <v>6.79</v>
      </c>
      <c r="K103">
        <f t="shared" si="10"/>
        <v>0.93503391414222514</v>
      </c>
      <c r="L103">
        <v>4.5</v>
      </c>
    </row>
    <row r="104" spans="1:13" ht="15" x14ac:dyDescent="0.25">
      <c r="A104" t="s">
        <v>1904</v>
      </c>
      <c r="B104" t="s">
        <v>1905</v>
      </c>
      <c r="E104" t="str">
        <f t="shared" si="7"/>
        <v/>
      </c>
      <c r="G104" t="str">
        <f t="shared" si="8"/>
        <v/>
      </c>
      <c r="I104" t="str">
        <f t="shared" si="9"/>
        <v/>
      </c>
      <c r="J104">
        <v>10.73</v>
      </c>
      <c r="K104" t="str">
        <f t="shared" si="10"/>
        <v/>
      </c>
      <c r="L104">
        <v>6.79</v>
      </c>
    </row>
    <row r="105" spans="1:13" ht="15" x14ac:dyDescent="0.25">
      <c r="A105" t="s">
        <v>60</v>
      </c>
      <c r="B105" t="s">
        <v>59</v>
      </c>
      <c r="C105">
        <v>60.3</v>
      </c>
      <c r="D105">
        <v>65</v>
      </c>
      <c r="E105">
        <f t="shared" si="7"/>
        <v>3.2954224809920318</v>
      </c>
      <c r="F105">
        <v>83</v>
      </c>
      <c r="G105">
        <f t="shared" si="8"/>
        <v>4.2080010141898248</v>
      </c>
      <c r="H105">
        <f>D105+F105</f>
        <v>148</v>
      </c>
      <c r="I105">
        <f t="shared" si="9"/>
        <v>7.503423495181857</v>
      </c>
      <c r="J105">
        <v>8.69</v>
      </c>
      <c r="K105">
        <f t="shared" si="10"/>
        <v>1.050106887125803</v>
      </c>
      <c r="L105">
        <v>7.58</v>
      </c>
      <c r="M105">
        <v>12.3</v>
      </c>
    </row>
    <row r="106" spans="1:13" ht="15" x14ac:dyDescent="0.25">
      <c r="A106" t="s">
        <v>1052</v>
      </c>
      <c r="B106" t="s">
        <v>59</v>
      </c>
      <c r="C106">
        <v>58.7</v>
      </c>
      <c r="D106">
        <v>62</v>
      </c>
      <c r="E106">
        <f t="shared" si="7"/>
        <v>3.2054195936271279</v>
      </c>
      <c r="F106">
        <v>77</v>
      </c>
      <c r="G106">
        <f t="shared" si="8"/>
        <v>3.9809243340207878</v>
      </c>
      <c r="H106">
        <f>D106+F106</f>
        <v>139</v>
      </c>
      <c r="I106">
        <f t="shared" si="9"/>
        <v>7.1863439276479157</v>
      </c>
      <c r="J106">
        <v>6.73</v>
      </c>
      <c r="K106">
        <f t="shared" si="10"/>
        <v>0.82461198441555039</v>
      </c>
      <c r="L106">
        <v>7.37</v>
      </c>
      <c r="M106">
        <v>12.62</v>
      </c>
    </row>
    <row r="107" spans="1:13" ht="15" x14ac:dyDescent="0.25">
      <c r="A107" t="s">
        <v>1877</v>
      </c>
      <c r="B107" t="s">
        <v>1878</v>
      </c>
      <c r="C107">
        <v>60.3</v>
      </c>
      <c r="E107" t="str">
        <f t="shared" si="7"/>
        <v/>
      </c>
      <c r="G107" t="str">
        <f t="shared" si="8"/>
        <v/>
      </c>
      <c r="I107" t="str">
        <f t="shared" si="9"/>
        <v/>
      </c>
      <c r="K107" t="str">
        <f t="shared" si="10"/>
        <v/>
      </c>
      <c r="L107">
        <v>6.45</v>
      </c>
    </row>
    <row r="108" spans="1:13" ht="15" x14ac:dyDescent="0.25">
      <c r="A108" t="s">
        <v>1877</v>
      </c>
      <c r="C108">
        <v>67.5</v>
      </c>
      <c r="E108" t="str">
        <f t="shared" si="7"/>
        <v/>
      </c>
      <c r="F108">
        <v>84</v>
      </c>
      <c r="G108">
        <f t="shared" si="8"/>
        <v>3.9232347321676815</v>
      </c>
      <c r="H108">
        <f t="shared" ref="H108:H119" si="12">D108+F108</f>
        <v>84</v>
      </c>
      <c r="I108">
        <f t="shared" si="9"/>
        <v>3.9232347321676815</v>
      </c>
      <c r="J108" s="3">
        <v>9.9500000000000011</v>
      </c>
      <c r="K108">
        <f t="shared" si="10"/>
        <v>1.1344448580647311</v>
      </c>
      <c r="L108" s="3">
        <v>7.45</v>
      </c>
    </row>
    <row r="109" spans="1:13" x14ac:dyDescent="0.3">
      <c r="A109" t="s">
        <v>1941</v>
      </c>
      <c r="B109" t="s">
        <v>13</v>
      </c>
      <c r="C109">
        <v>54.4</v>
      </c>
      <c r="D109">
        <v>56</v>
      </c>
      <c r="E109">
        <f t="shared" si="7"/>
        <v>3.0599471786946397</v>
      </c>
      <c r="F109">
        <v>70</v>
      </c>
      <c r="G109">
        <f t="shared" si="8"/>
        <v>3.8249339733682999</v>
      </c>
      <c r="H109">
        <f t="shared" si="12"/>
        <v>126</v>
      </c>
      <c r="I109">
        <f t="shared" si="9"/>
        <v>6.88488115206294</v>
      </c>
      <c r="J109">
        <v>8.8000000000000007</v>
      </c>
      <c r="K109">
        <f t="shared" si="10"/>
        <v>1.1213716321891047</v>
      </c>
      <c r="L109">
        <v>8.15</v>
      </c>
      <c r="M109">
        <v>12.3</v>
      </c>
    </row>
    <row r="110" spans="1:13" x14ac:dyDescent="0.3">
      <c r="A110" t="s">
        <v>1941</v>
      </c>
      <c r="B110" t="s">
        <v>13</v>
      </c>
      <c r="C110">
        <v>56</v>
      </c>
      <c r="D110">
        <v>60</v>
      </c>
      <c r="E110">
        <f t="shared" si="7"/>
        <v>3.2101093441946769</v>
      </c>
      <c r="F110">
        <v>64</v>
      </c>
      <c r="G110">
        <f t="shared" si="8"/>
        <v>3.424116633807655</v>
      </c>
      <c r="H110">
        <f t="shared" si="12"/>
        <v>124</v>
      </c>
      <c r="I110">
        <f t="shared" si="9"/>
        <v>6.6342259780023323</v>
      </c>
      <c r="J110">
        <v>9.07</v>
      </c>
      <c r="K110">
        <f t="shared" si="10"/>
        <v>1.1386342781878949</v>
      </c>
      <c r="L110">
        <v>8.17</v>
      </c>
      <c r="M110">
        <v>12</v>
      </c>
    </row>
    <row r="111" spans="1:13" ht="15" x14ac:dyDescent="0.25">
      <c r="A111" t="s">
        <v>439</v>
      </c>
      <c r="B111" t="s">
        <v>440</v>
      </c>
      <c r="C111">
        <v>32.299999999999997</v>
      </c>
      <c r="D111">
        <v>15</v>
      </c>
      <c r="E111">
        <f t="shared" si="7"/>
        <v>1.1975614732971469</v>
      </c>
      <c r="F111">
        <v>15</v>
      </c>
      <c r="G111">
        <f t="shared" si="8"/>
        <v>1.1975614732971469</v>
      </c>
      <c r="H111">
        <f t="shared" si="12"/>
        <v>30</v>
      </c>
      <c r="I111">
        <f t="shared" si="9"/>
        <v>2.3951229465942938</v>
      </c>
      <c r="J111">
        <v>4.9400000000000004</v>
      </c>
      <c r="K111">
        <f t="shared" si="10"/>
        <v>0.82357912926384003</v>
      </c>
      <c r="L111">
        <v>5.4</v>
      </c>
    </row>
    <row r="112" spans="1:13" ht="15" x14ac:dyDescent="0.25">
      <c r="A112" t="s">
        <v>700</v>
      </c>
      <c r="B112" t="s">
        <v>440</v>
      </c>
      <c r="C112">
        <v>32.799999999999997</v>
      </c>
      <c r="D112">
        <v>21</v>
      </c>
      <c r="E112">
        <f t="shared" si="7"/>
        <v>1.6579565105038512</v>
      </c>
      <c r="F112">
        <v>22</v>
      </c>
      <c r="G112">
        <f t="shared" si="8"/>
        <v>1.7369068205278442</v>
      </c>
      <c r="H112">
        <f t="shared" si="12"/>
        <v>43</v>
      </c>
      <c r="I112">
        <f t="shared" si="9"/>
        <v>3.3948633310316954</v>
      </c>
      <c r="J112">
        <v>5.53</v>
      </c>
      <c r="K112">
        <f t="shared" si="10"/>
        <v>0.91466977060827848</v>
      </c>
      <c r="L112">
        <v>6.08</v>
      </c>
    </row>
    <row r="113" spans="1:13" ht="15" x14ac:dyDescent="0.25">
      <c r="A113" t="s">
        <v>439</v>
      </c>
      <c r="B113" t="s">
        <v>440</v>
      </c>
      <c r="C113">
        <v>40.1</v>
      </c>
      <c r="D113">
        <v>33</v>
      </c>
      <c r="E113">
        <f t="shared" si="7"/>
        <v>2.2510607944758845</v>
      </c>
      <c r="F113">
        <v>41</v>
      </c>
      <c r="G113">
        <f t="shared" si="8"/>
        <v>2.796772502227614</v>
      </c>
      <c r="H113">
        <f t="shared" si="12"/>
        <v>74</v>
      </c>
      <c r="I113">
        <f t="shared" si="9"/>
        <v>5.047833296703498</v>
      </c>
      <c r="J113">
        <v>7.33</v>
      </c>
      <c r="K113">
        <f t="shared" si="10"/>
        <v>1.0930841804770624</v>
      </c>
      <c r="L113">
        <v>6.6400000000000006</v>
      </c>
    </row>
    <row r="114" spans="1:13" ht="15" x14ac:dyDescent="0.25">
      <c r="A114" t="s">
        <v>700</v>
      </c>
      <c r="B114" t="s">
        <v>440</v>
      </c>
      <c r="C114">
        <v>53.9</v>
      </c>
      <c r="D114">
        <v>58</v>
      </c>
      <c r="E114">
        <f t="shared" si="7"/>
        <v>3.1905890239589172</v>
      </c>
      <c r="F114">
        <v>78</v>
      </c>
      <c r="G114">
        <f t="shared" si="8"/>
        <v>4.2907921356688892</v>
      </c>
      <c r="H114">
        <f t="shared" si="12"/>
        <v>136</v>
      </c>
      <c r="I114">
        <f t="shared" si="9"/>
        <v>7.4813811596278059</v>
      </c>
      <c r="J114">
        <v>9.49</v>
      </c>
      <c r="K114">
        <f t="shared" si="10"/>
        <v>1.215067496918822</v>
      </c>
      <c r="L114">
        <v>7.8</v>
      </c>
    </row>
    <row r="115" spans="1:13" ht="15" x14ac:dyDescent="0.25">
      <c r="A115" t="s">
        <v>1392</v>
      </c>
      <c r="B115" t="s">
        <v>440</v>
      </c>
      <c r="C115">
        <v>36.799999999999997</v>
      </c>
      <c r="D115">
        <v>27</v>
      </c>
      <c r="E115">
        <f t="shared" si="7"/>
        <v>1.9604986615191975</v>
      </c>
      <c r="F115">
        <v>36</v>
      </c>
      <c r="G115">
        <f t="shared" si="8"/>
        <v>2.6139982153589303</v>
      </c>
      <c r="H115">
        <f t="shared" si="12"/>
        <v>63</v>
      </c>
      <c r="I115">
        <f t="shared" si="9"/>
        <v>4.5744968768781273</v>
      </c>
      <c r="J115">
        <v>5.43</v>
      </c>
      <c r="K115">
        <f t="shared" si="10"/>
        <v>0.8464016913361464</v>
      </c>
      <c r="L115">
        <v>6.3100000000000005</v>
      </c>
    </row>
    <row r="116" spans="1:13" ht="15" x14ac:dyDescent="0.25">
      <c r="A116" t="s">
        <v>1782</v>
      </c>
      <c r="B116" t="s">
        <v>440</v>
      </c>
      <c r="C116">
        <v>45.7</v>
      </c>
      <c r="D116">
        <v>42</v>
      </c>
      <c r="E116">
        <f t="shared" si="7"/>
        <v>2.6051141938964903</v>
      </c>
      <c r="F116">
        <v>55</v>
      </c>
      <c r="G116">
        <f t="shared" si="8"/>
        <v>3.4114590634358803</v>
      </c>
      <c r="H116">
        <f t="shared" si="12"/>
        <v>97</v>
      </c>
      <c r="I116">
        <f t="shared" si="9"/>
        <v>6.0165732573323707</v>
      </c>
      <c r="J116">
        <v>7.8500000000000005</v>
      </c>
      <c r="K116">
        <f t="shared" si="10"/>
        <v>1.0943402464518572</v>
      </c>
      <c r="L116">
        <v>6.93</v>
      </c>
    </row>
    <row r="117" spans="1:13" ht="15" x14ac:dyDescent="0.25">
      <c r="A117" t="s">
        <v>776</v>
      </c>
      <c r="B117" t="s">
        <v>777</v>
      </c>
      <c r="C117">
        <v>49.7</v>
      </c>
      <c r="D117">
        <v>33</v>
      </c>
      <c r="E117">
        <f t="shared" si="7"/>
        <v>1.9256831610295606</v>
      </c>
      <c r="F117">
        <v>38</v>
      </c>
      <c r="G117">
        <f t="shared" si="8"/>
        <v>2.2174533369431302</v>
      </c>
      <c r="H117">
        <f t="shared" si="12"/>
        <v>71</v>
      </c>
      <c r="I117">
        <f t="shared" si="9"/>
        <v>4.1431364979726908</v>
      </c>
      <c r="J117">
        <v>11.42</v>
      </c>
      <c r="K117">
        <f t="shared" si="10"/>
        <v>1.5246256859316432</v>
      </c>
      <c r="L117">
        <v>6.82</v>
      </c>
    </row>
    <row r="118" spans="1:13" ht="15" x14ac:dyDescent="0.25">
      <c r="A118" t="s">
        <v>171</v>
      </c>
      <c r="B118" t="s">
        <v>172</v>
      </c>
      <c r="C118">
        <v>42</v>
      </c>
      <c r="D118">
        <v>13</v>
      </c>
      <c r="E118">
        <f t="shared" si="7"/>
        <v>0.85741746528005458</v>
      </c>
      <c r="F118">
        <v>17</v>
      </c>
      <c r="G118">
        <f t="shared" si="8"/>
        <v>1.1212382238277638</v>
      </c>
      <c r="H118">
        <f t="shared" si="12"/>
        <v>30</v>
      </c>
      <c r="I118">
        <f t="shared" si="9"/>
        <v>1.9786556891078184</v>
      </c>
      <c r="J118">
        <v>7</v>
      </c>
      <c r="K118">
        <f t="shared" si="10"/>
        <v>1.0192558672608178</v>
      </c>
      <c r="L118">
        <v>4.9000000000000004</v>
      </c>
    </row>
    <row r="119" spans="1:13" ht="15" x14ac:dyDescent="0.25">
      <c r="A119" t="s">
        <v>465</v>
      </c>
      <c r="B119" t="s">
        <v>466</v>
      </c>
      <c r="C119">
        <v>37.9</v>
      </c>
      <c r="D119">
        <v>28</v>
      </c>
      <c r="E119">
        <f t="shared" si="7"/>
        <v>1.990015060995096</v>
      </c>
      <c r="F119">
        <v>32</v>
      </c>
      <c r="G119">
        <f t="shared" si="8"/>
        <v>2.2743029268515382</v>
      </c>
      <c r="H119">
        <f t="shared" si="12"/>
        <v>60</v>
      </c>
      <c r="I119">
        <f t="shared" si="9"/>
        <v>4.264317987846634</v>
      </c>
      <c r="J119">
        <v>7.82</v>
      </c>
      <c r="K119">
        <f t="shared" si="10"/>
        <v>1.2005748707059873</v>
      </c>
      <c r="L119">
        <v>5.26</v>
      </c>
    </row>
    <row r="120" spans="1:13" x14ac:dyDescent="0.3">
      <c r="A120" t="s">
        <v>171</v>
      </c>
      <c r="B120" t="s">
        <v>494</v>
      </c>
      <c r="C120">
        <v>55.3</v>
      </c>
      <c r="E120" t="str">
        <f t="shared" si="7"/>
        <v/>
      </c>
      <c r="F120">
        <v>28</v>
      </c>
      <c r="G120">
        <f t="shared" si="8"/>
        <v>1.5118207972164108</v>
      </c>
      <c r="I120" t="str">
        <f t="shared" si="9"/>
        <v/>
      </c>
      <c r="J120">
        <v>5.25</v>
      </c>
      <c r="K120">
        <f t="shared" si="10"/>
        <v>0.66336490761207023</v>
      </c>
      <c r="L120">
        <v>4.92</v>
      </c>
    </row>
    <row r="121" spans="1:13" ht="15" x14ac:dyDescent="0.25">
      <c r="A121" t="s">
        <v>171</v>
      </c>
      <c r="B121" t="s">
        <v>466</v>
      </c>
      <c r="C121">
        <v>39.1</v>
      </c>
      <c r="D121">
        <v>30</v>
      </c>
      <c r="E121">
        <f t="shared" si="7"/>
        <v>2.0843583138023067</v>
      </c>
      <c r="F121">
        <v>38</v>
      </c>
      <c r="G121">
        <f t="shared" si="8"/>
        <v>2.6401871974829216</v>
      </c>
      <c r="H121">
        <f t="shared" ref="H121:H144" si="13">D121+F121</f>
        <v>68</v>
      </c>
      <c r="I121">
        <f t="shared" si="9"/>
        <v>4.7245455112852284</v>
      </c>
      <c r="J121">
        <v>8.52</v>
      </c>
      <c r="K121">
        <f t="shared" si="10"/>
        <v>1.287191716485683</v>
      </c>
      <c r="L121">
        <v>5.66</v>
      </c>
    </row>
    <row r="122" spans="1:13" ht="15" x14ac:dyDescent="0.25">
      <c r="A122" t="s">
        <v>1445</v>
      </c>
      <c r="B122" t="s">
        <v>466</v>
      </c>
      <c r="C122">
        <v>50.8</v>
      </c>
      <c r="D122">
        <v>43</v>
      </c>
      <c r="E122">
        <f t="shared" si="7"/>
        <v>2.4695835537630777</v>
      </c>
      <c r="F122">
        <v>50</v>
      </c>
      <c r="G122">
        <f t="shared" si="8"/>
        <v>2.8716087834454394</v>
      </c>
      <c r="H122">
        <f t="shared" si="13"/>
        <v>93</v>
      </c>
      <c r="I122">
        <f t="shared" si="9"/>
        <v>5.3411923372085166</v>
      </c>
      <c r="J122">
        <v>9.14</v>
      </c>
      <c r="K122">
        <f t="shared" si="10"/>
        <v>1.2065411102961794</v>
      </c>
      <c r="L122">
        <v>6.62</v>
      </c>
    </row>
    <row r="123" spans="1:13" x14ac:dyDescent="0.3">
      <c r="A123" t="s">
        <v>1584</v>
      </c>
      <c r="B123" t="s">
        <v>1583</v>
      </c>
      <c r="C123">
        <v>79.400000000000006</v>
      </c>
      <c r="D123">
        <v>78</v>
      </c>
      <c r="E123">
        <f t="shared" si="7"/>
        <v>3.2371719072872929</v>
      </c>
      <c r="F123">
        <v>100</v>
      </c>
      <c r="G123">
        <f t="shared" si="8"/>
        <v>4.150220393958068</v>
      </c>
      <c r="H123">
        <f t="shared" si="13"/>
        <v>178</v>
      </c>
      <c r="I123">
        <f t="shared" si="9"/>
        <v>7.3873923012453604</v>
      </c>
      <c r="J123">
        <v>10.7</v>
      </c>
      <c r="K123">
        <f t="shared" si="10"/>
        <v>1.1219962846136524</v>
      </c>
      <c r="L123">
        <v>7.26</v>
      </c>
    </row>
    <row r="124" spans="1:13" ht="15" x14ac:dyDescent="0.25">
      <c r="A124" t="s">
        <v>1620</v>
      </c>
      <c r="B124" t="s">
        <v>257</v>
      </c>
      <c r="C124">
        <v>48.1</v>
      </c>
      <c r="D124">
        <v>25</v>
      </c>
      <c r="E124">
        <f t="shared" si="7"/>
        <v>1.4939917722690945</v>
      </c>
      <c r="F124">
        <v>38</v>
      </c>
      <c r="G124">
        <f t="shared" si="8"/>
        <v>2.2708674938490239</v>
      </c>
      <c r="H124">
        <f t="shared" si="13"/>
        <v>63</v>
      </c>
      <c r="I124">
        <f t="shared" si="9"/>
        <v>3.7648592661181186</v>
      </c>
      <c r="J124">
        <v>7.62</v>
      </c>
      <c r="K124">
        <f t="shared" si="10"/>
        <v>1.0346138602438681</v>
      </c>
      <c r="L124">
        <v>7.05</v>
      </c>
      <c r="M124">
        <v>12.8</v>
      </c>
    </row>
    <row r="125" spans="1:13" ht="15" x14ac:dyDescent="0.25">
      <c r="A125" t="s">
        <v>90</v>
      </c>
      <c r="B125" t="s">
        <v>1010</v>
      </c>
      <c r="C125">
        <v>38.299999999999997</v>
      </c>
      <c r="D125">
        <v>22</v>
      </c>
      <c r="E125">
        <f t="shared" si="7"/>
        <v>1.5516879493123084</v>
      </c>
      <c r="F125">
        <v>27</v>
      </c>
      <c r="G125">
        <f t="shared" si="8"/>
        <v>1.9043443014287422</v>
      </c>
      <c r="H125">
        <f t="shared" si="13"/>
        <v>49</v>
      </c>
      <c r="I125">
        <f t="shared" si="9"/>
        <v>3.4560322507410506</v>
      </c>
      <c r="J125">
        <v>4.9800000000000004</v>
      </c>
      <c r="K125">
        <f t="shared" si="10"/>
        <v>0.76043360269652871</v>
      </c>
      <c r="L125">
        <v>5.26</v>
      </c>
    </row>
    <row r="126" spans="1:13" ht="15" x14ac:dyDescent="0.25">
      <c r="A126" t="s">
        <v>90</v>
      </c>
      <c r="B126" t="s">
        <v>350</v>
      </c>
      <c r="C126">
        <v>46.9</v>
      </c>
      <c r="D126">
        <v>43</v>
      </c>
      <c r="E126">
        <f t="shared" si="7"/>
        <v>2.6173261964111361</v>
      </c>
      <c r="F126">
        <v>56</v>
      </c>
      <c r="G126">
        <f t="shared" si="8"/>
        <v>3.4086108604424097</v>
      </c>
      <c r="H126">
        <f t="shared" si="13"/>
        <v>99</v>
      </c>
      <c r="I126">
        <f t="shared" si="9"/>
        <v>6.0259370568535457</v>
      </c>
      <c r="K126" t="str">
        <f t="shared" si="10"/>
        <v/>
      </c>
      <c r="L126">
        <v>7.1</v>
      </c>
      <c r="M126">
        <v>13.78</v>
      </c>
    </row>
    <row r="127" spans="1:13" ht="15" x14ac:dyDescent="0.25">
      <c r="A127" t="s">
        <v>90</v>
      </c>
      <c r="B127" t="s">
        <v>1464</v>
      </c>
      <c r="C127">
        <v>61.4</v>
      </c>
      <c r="D127">
        <v>47</v>
      </c>
      <c r="E127">
        <f t="shared" si="7"/>
        <v>2.3517152938526142</v>
      </c>
      <c r="F127">
        <v>57</v>
      </c>
      <c r="G127">
        <f t="shared" si="8"/>
        <v>2.8520802499914684</v>
      </c>
      <c r="H127">
        <f t="shared" si="13"/>
        <v>104</v>
      </c>
      <c r="I127">
        <f t="shared" si="9"/>
        <v>5.2037955438440822</v>
      </c>
      <c r="J127">
        <v>7.92</v>
      </c>
      <c r="K127">
        <f t="shared" si="10"/>
        <v>0.94818165134385557</v>
      </c>
      <c r="L127">
        <v>8.86</v>
      </c>
      <c r="M127">
        <v>12.45</v>
      </c>
    </row>
    <row r="128" spans="1:13" x14ac:dyDescent="0.3">
      <c r="A128" t="s">
        <v>90</v>
      </c>
      <c r="B128" t="s">
        <v>608</v>
      </c>
      <c r="C128">
        <v>59.9</v>
      </c>
      <c r="D128">
        <v>50</v>
      </c>
      <c r="E128">
        <f t="shared" si="7"/>
        <v>2.5472424819552488</v>
      </c>
      <c r="F128">
        <v>62</v>
      </c>
      <c r="G128">
        <f t="shared" si="8"/>
        <v>3.1585806776245082</v>
      </c>
      <c r="H128">
        <f t="shared" si="13"/>
        <v>112</v>
      </c>
      <c r="I128">
        <f t="shared" si="9"/>
        <v>5.7058231595797571</v>
      </c>
      <c r="J128">
        <v>9.6999999999999993</v>
      </c>
      <c r="K128">
        <f t="shared" si="10"/>
        <v>1.1761848068319003</v>
      </c>
      <c r="L128">
        <v>6.68</v>
      </c>
      <c r="M128">
        <v>12.02</v>
      </c>
    </row>
    <row r="129" spans="1:13" ht="15" x14ac:dyDescent="0.25">
      <c r="A129" t="s">
        <v>45</v>
      </c>
      <c r="B129" t="s">
        <v>118</v>
      </c>
      <c r="C129">
        <v>71</v>
      </c>
      <c r="D129">
        <v>76</v>
      </c>
      <c r="E129">
        <f t="shared" si="7"/>
        <v>3.4214393656241513</v>
      </c>
      <c r="F129">
        <v>104</v>
      </c>
      <c r="G129">
        <f t="shared" si="8"/>
        <v>4.6819696582225232</v>
      </c>
      <c r="H129">
        <f t="shared" si="13"/>
        <v>180</v>
      </c>
      <c r="I129">
        <f t="shared" si="9"/>
        <v>8.1034090238466749</v>
      </c>
      <c r="J129">
        <v>10.3</v>
      </c>
      <c r="K129">
        <f t="shared" si="10"/>
        <v>1.1441409978300037</v>
      </c>
      <c r="L129">
        <v>8.1300000000000008</v>
      </c>
    </row>
    <row r="130" spans="1:13" ht="15" x14ac:dyDescent="0.25">
      <c r="A130" t="s">
        <v>45</v>
      </c>
      <c r="B130" t="s">
        <v>118</v>
      </c>
      <c r="C130">
        <v>57</v>
      </c>
      <c r="D130">
        <v>52</v>
      </c>
      <c r="E130">
        <f t="shared" ref="E130:E193" si="14">IF(AND($C130&gt;0,D130&gt;0),D130/($C130^0.727399687532279),"")</f>
        <v>2.7465058112734599</v>
      </c>
      <c r="F130">
        <v>61</v>
      </c>
      <c r="G130">
        <f t="shared" ref="G130:G193" si="15">IF(AND($C130&gt;0,F130&gt;0),F130/($C130^0.727399687532279),"")</f>
        <v>3.2218625863015591</v>
      </c>
      <c r="H130">
        <f t="shared" si="13"/>
        <v>113</v>
      </c>
      <c r="I130">
        <f t="shared" ref="I130:I193" si="16">IF(AND($C130&gt;0,H130&gt;0),H130/($C130^0.727399687532279),"")</f>
        <v>5.968368397575019</v>
      </c>
      <c r="J130">
        <v>6.75</v>
      </c>
      <c r="K130">
        <f t="shared" ref="K130:K193" si="17">IF(AND($C130&gt;0,J130&gt;0),J130/($C130^0.515518364833551),"")</f>
        <v>0.83968817722879974</v>
      </c>
      <c r="L130">
        <v>7.1</v>
      </c>
    </row>
    <row r="131" spans="1:13" ht="15" x14ac:dyDescent="0.25">
      <c r="A131" t="s">
        <v>45</v>
      </c>
      <c r="B131" t="s">
        <v>46</v>
      </c>
      <c r="C131">
        <v>43</v>
      </c>
      <c r="D131">
        <v>18</v>
      </c>
      <c r="E131">
        <f t="shared" si="14"/>
        <v>1.1670462324258448</v>
      </c>
      <c r="F131">
        <v>19</v>
      </c>
      <c r="G131">
        <f t="shared" si="15"/>
        <v>1.2318821342272808</v>
      </c>
      <c r="H131">
        <f t="shared" si="13"/>
        <v>37</v>
      </c>
      <c r="I131">
        <f t="shared" si="16"/>
        <v>2.3989283666531258</v>
      </c>
      <c r="J131">
        <v>5.95</v>
      </c>
      <c r="K131">
        <f t="shared" si="17"/>
        <v>0.8559215845278314</v>
      </c>
      <c r="L131">
        <v>4.9800000000000004</v>
      </c>
      <c r="M131">
        <v>16.66</v>
      </c>
    </row>
    <row r="132" spans="1:13" ht="15" x14ac:dyDescent="0.25">
      <c r="A132" t="s">
        <v>45</v>
      </c>
      <c r="B132" t="s">
        <v>46</v>
      </c>
      <c r="C132">
        <v>56.5</v>
      </c>
      <c r="D132">
        <v>30</v>
      </c>
      <c r="E132">
        <f t="shared" si="14"/>
        <v>1.5947101602939115</v>
      </c>
      <c r="F132">
        <v>42</v>
      </c>
      <c r="G132">
        <f t="shared" si="15"/>
        <v>2.2325942244114763</v>
      </c>
      <c r="H132">
        <f t="shared" si="13"/>
        <v>72</v>
      </c>
      <c r="I132">
        <f t="shared" si="16"/>
        <v>3.8273043847053878</v>
      </c>
      <c r="J132">
        <v>7.51</v>
      </c>
      <c r="K132">
        <f t="shared" si="17"/>
        <v>0.93848381252205371</v>
      </c>
      <c r="L132">
        <v>6</v>
      </c>
      <c r="M132">
        <v>14.6</v>
      </c>
    </row>
    <row r="133" spans="1:13" ht="15" x14ac:dyDescent="0.25">
      <c r="A133" t="s">
        <v>45</v>
      </c>
      <c r="B133" t="s">
        <v>85</v>
      </c>
      <c r="C133">
        <v>43</v>
      </c>
      <c r="D133">
        <v>22</v>
      </c>
      <c r="E133">
        <f t="shared" si="14"/>
        <v>1.4263898396315882</v>
      </c>
      <c r="F133">
        <v>31</v>
      </c>
      <c r="G133">
        <f t="shared" si="15"/>
        <v>2.0099129558445106</v>
      </c>
      <c r="H133">
        <f t="shared" si="13"/>
        <v>53</v>
      </c>
      <c r="I133">
        <f t="shared" si="16"/>
        <v>3.4363027954760987</v>
      </c>
      <c r="J133">
        <v>6.35</v>
      </c>
      <c r="K133">
        <f t="shared" si="17"/>
        <v>0.91346253138684519</v>
      </c>
      <c r="L133">
        <v>5.32</v>
      </c>
      <c r="M133">
        <v>14.37</v>
      </c>
    </row>
    <row r="134" spans="1:13" ht="15" x14ac:dyDescent="0.25">
      <c r="A134" t="s">
        <v>45</v>
      </c>
      <c r="B134" t="s">
        <v>85</v>
      </c>
      <c r="C134">
        <v>55.6</v>
      </c>
      <c r="D134">
        <v>36</v>
      </c>
      <c r="E134">
        <f t="shared" si="14"/>
        <v>1.9361350301774334</v>
      </c>
      <c r="F134">
        <v>47</v>
      </c>
      <c r="G134">
        <f t="shared" si="15"/>
        <v>2.527731844953871</v>
      </c>
      <c r="H134">
        <f t="shared" si="13"/>
        <v>83</v>
      </c>
      <c r="I134">
        <f t="shared" si="16"/>
        <v>4.4638668751313046</v>
      </c>
      <c r="J134">
        <v>8.42</v>
      </c>
      <c r="K134">
        <f t="shared" si="17"/>
        <v>1.0609477312381421</v>
      </c>
      <c r="L134">
        <v>5.8</v>
      </c>
      <c r="M134">
        <v>13.3</v>
      </c>
    </row>
    <row r="135" spans="1:13" ht="15" x14ac:dyDescent="0.25">
      <c r="A135" t="s">
        <v>45</v>
      </c>
      <c r="B135" t="s">
        <v>85</v>
      </c>
      <c r="C135">
        <v>66.900000000000006</v>
      </c>
      <c r="D135">
        <v>53</v>
      </c>
      <c r="E135">
        <f t="shared" si="14"/>
        <v>2.4915033871551855</v>
      </c>
      <c r="F135">
        <v>68</v>
      </c>
      <c r="G135">
        <f t="shared" si="15"/>
        <v>3.196645855217974</v>
      </c>
      <c r="H135">
        <f t="shared" si="13"/>
        <v>121</v>
      </c>
      <c r="I135">
        <f t="shared" si="16"/>
        <v>5.6881492423731599</v>
      </c>
      <c r="J135">
        <v>9.7000000000000011</v>
      </c>
      <c r="K135">
        <f t="shared" si="17"/>
        <v>1.1110434589978995</v>
      </c>
      <c r="L135">
        <v>6.65</v>
      </c>
      <c r="M135">
        <v>13.3</v>
      </c>
    </row>
    <row r="136" spans="1:13" ht="15" x14ac:dyDescent="0.25">
      <c r="A136" t="s">
        <v>45</v>
      </c>
      <c r="B136" t="s">
        <v>1361</v>
      </c>
      <c r="C136">
        <v>66.400000000000006</v>
      </c>
      <c r="D136">
        <v>62</v>
      </c>
      <c r="E136">
        <f t="shared" si="14"/>
        <v>2.9305369252516384</v>
      </c>
      <c r="F136">
        <v>78</v>
      </c>
      <c r="G136">
        <f t="shared" si="15"/>
        <v>3.6868045188649647</v>
      </c>
      <c r="H136">
        <f t="shared" si="13"/>
        <v>140</v>
      </c>
      <c r="I136">
        <f t="shared" si="16"/>
        <v>6.6173414441166036</v>
      </c>
      <c r="J136">
        <v>10.1</v>
      </c>
      <c r="K136">
        <f t="shared" si="17"/>
        <v>1.1613423541763839</v>
      </c>
      <c r="L136">
        <v>7.57</v>
      </c>
    </row>
    <row r="137" spans="1:13" ht="15" x14ac:dyDescent="0.25">
      <c r="A137" t="s">
        <v>2003</v>
      </c>
      <c r="B137" t="s">
        <v>1361</v>
      </c>
      <c r="C137">
        <v>74.5</v>
      </c>
      <c r="D137">
        <v>80</v>
      </c>
      <c r="E137">
        <f t="shared" si="14"/>
        <v>3.4776358095935205</v>
      </c>
      <c r="F137">
        <v>100</v>
      </c>
      <c r="G137">
        <f t="shared" si="15"/>
        <v>4.3470447619919002</v>
      </c>
      <c r="H137">
        <f t="shared" si="13"/>
        <v>180</v>
      </c>
      <c r="I137">
        <f t="shared" si="16"/>
        <v>7.8246805715854206</v>
      </c>
      <c r="J137">
        <v>12.1</v>
      </c>
      <c r="K137">
        <f t="shared" si="17"/>
        <v>1.3111561908002232</v>
      </c>
      <c r="L137">
        <v>8.1999999999999993</v>
      </c>
    </row>
    <row r="138" spans="1:13" ht="15" x14ac:dyDescent="0.25">
      <c r="A138" t="s">
        <v>1360</v>
      </c>
      <c r="B138" t="s">
        <v>1361</v>
      </c>
      <c r="C138">
        <v>64.099999999999994</v>
      </c>
      <c r="D138">
        <v>46</v>
      </c>
      <c r="E138">
        <f t="shared" si="14"/>
        <v>2.2307446782740787</v>
      </c>
      <c r="F138">
        <v>57</v>
      </c>
      <c r="G138">
        <f t="shared" si="15"/>
        <v>2.76418362307875</v>
      </c>
      <c r="H138">
        <f t="shared" si="13"/>
        <v>103</v>
      </c>
      <c r="I138">
        <f t="shared" si="16"/>
        <v>4.9949283013528287</v>
      </c>
      <c r="J138">
        <v>7.54</v>
      </c>
      <c r="K138">
        <f t="shared" si="17"/>
        <v>0.88288237892395149</v>
      </c>
    </row>
    <row r="139" spans="1:13" ht="15" x14ac:dyDescent="0.25">
      <c r="A139" t="s">
        <v>851</v>
      </c>
      <c r="B139" t="s">
        <v>741</v>
      </c>
      <c r="C139">
        <v>53.2</v>
      </c>
      <c r="D139">
        <v>29</v>
      </c>
      <c r="E139">
        <f t="shared" si="14"/>
        <v>1.6105359217319615</v>
      </c>
      <c r="F139">
        <v>35</v>
      </c>
      <c r="G139">
        <f t="shared" si="15"/>
        <v>1.9437502503661606</v>
      </c>
      <c r="H139">
        <f t="shared" si="13"/>
        <v>64</v>
      </c>
      <c r="I139">
        <f t="shared" si="16"/>
        <v>3.5542861720981223</v>
      </c>
      <c r="J139">
        <v>8.06</v>
      </c>
      <c r="K139">
        <f t="shared" si="17"/>
        <v>1.0389529947949661</v>
      </c>
      <c r="L139">
        <v>6.05</v>
      </c>
      <c r="M139">
        <v>13.91</v>
      </c>
    </row>
    <row r="140" spans="1:13" ht="15" x14ac:dyDescent="0.25">
      <c r="A140" t="s">
        <v>1968</v>
      </c>
      <c r="B140" t="s">
        <v>118</v>
      </c>
      <c r="C140">
        <v>81.5</v>
      </c>
      <c r="D140">
        <v>60</v>
      </c>
      <c r="E140">
        <f t="shared" si="14"/>
        <v>2.4432944189432457</v>
      </c>
      <c r="F140">
        <v>80</v>
      </c>
      <c r="G140">
        <f t="shared" si="15"/>
        <v>3.2577258919243275</v>
      </c>
      <c r="H140">
        <f t="shared" si="13"/>
        <v>140</v>
      </c>
      <c r="I140">
        <f t="shared" si="16"/>
        <v>5.7010203108675732</v>
      </c>
      <c r="J140">
        <v>8.99</v>
      </c>
      <c r="K140">
        <f t="shared" si="17"/>
        <v>0.93008544120099756</v>
      </c>
    </row>
    <row r="141" spans="1:13" ht="15" x14ac:dyDescent="0.25">
      <c r="A141" t="s">
        <v>1270</v>
      </c>
      <c r="B141" t="s">
        <v>118</v>
      </c>
      <c r="C141">
        <v>69.8</v>
      </c>
      <c r="D141">
        <v>48</v>
      </c>
      <c r="E141">
        <f t="shared" si="14"/>
        <v>2.1878693239969729</v>
      </c>
      <c r="F141">
        <v>68</v>
      </c>
      <c r="G141">
        <f t="shared" si="15"/>
        <v>3.0994815423290452</v>
      </c>
      <c r="H141">
        <f t="shared" si="13"/>
        <v>116</v>
      </c>
      <c r="I141">
        <f t="shared" si="16"/>
        <v>5.287350866326018</v>
      </c>
      <c r="J141">
        <v>10.3</v>
      </c>
      <c r="K141">
        <f t="shared" si="17"/>
        <v>1.1542393929911989</v>
      </c>
      <c r="L141">
        <v>6.8</v>
      </c>
      <c r="M141">
        <v>13.2</v>
      </c>
    </row>
    <row r="142" spans="1:13" ht="15" x14ac:dyDescent="0.25">
      <c r="A142" t="s">
        <v>1270</v>
      </c>
      <c r="B142" t="s">
        <v>118</v>
      </c>
      <c r="C142">
        <v>61.3</v>
      </c>
      <c r="D142">
        <v>35</v>
      </c>
      <c r="E142">
        <f t="shared" si="14"/>
        <v>1.7533549901146275</v>
      </c>
      <c r="F142">
        <v>54</v>
      </c>
      <c r="G142">
        <f t="shared" si="15"/>
        <v>2.7051762704625681</v>
      </c>
      <c r="H142">
        <f t="shared" si="13"/>
        <v>89</v>
      </c>
      <c r="I142">
        <f t="shared" si="16"/>
        <v>4.4585312605771961</v>
      </c>
      <c r="J142">
        <v>10.24</v>
      </c>
      <c r="K142">
        <f t="shared" si="17"/>
        <v>1.2269624043562881</v>
      </c>
      <c r="L142">
        <v>6.4</v>
      </c>
      <c r="M142">
        <v>13</v>
      </c>
    </row>
    <row r="143" spans="1:13" ht="15" x14ac:dyDescent="0.25">
      <c r="A143" t="s">
        <v>1276</v>
      </c>
      <c r="B143" t="s">
        <v>118</v>
      </c>
      <c r="C143">
        <v>61.1</v>
      </c>
      <c r="D143">
        <v>38</v>
      </c>
      <c r="E143">
        <f t="shared" si="14"/>
        <v>1.9081731402903475</v>
      </c>
      <c r="F143">
        <v>50</v>
      </c>
      <c r="G143">
        <f t="shared" si="15"/>
        <v>2.5107541319609834</v>
      </c>
      <c r="H143">
        <f t="shared" si="13"/>
        <v>88</v>
      </c>
      <c r="I143">
        <f t="shared" si="16"/>
        <v>4.4189272722513309</v>
      </c>
      <c r="J143">
        <v>9.6</v>
      </c>
      <c r="K143">
        <f t="shared" si="17"/>
        <v>1.1522167618058274</v>
      </c>
      <c r="L143">
        <v>6.46</v>
      </c>
      <c r="M143">
        <v>13.3</v>
      </c>
    </row>
    <row r="144" spans="1:13" x14ac:dyDescent="0.3">
      <c r="A144" t="s">
        <v>926</v>
      </c>
      <c r="B144" t="s">
        <v>152</v>
      </c>
      <c r="C144">
        <v>57.5</v>
      </c>
      <c r="D144">
        <v>40</v>
      </c>
      <c r="E144">
        <f t="shared" si="14"/>
        <v>2.0993176201405621</v>
      </c>
      <c r="F144">
        <v>47</v>
      </c>
      <c r="G144">
        <f t="shared" si="15"/>
        <v>2.4666982036651603</v>
      </c>
      <c r="H144">
        <f t="shared" si="13"/>
        <v>87</v>
      </c>
      <c r="I144">
        <f t="shared" si="16"/>
        <v>4.5660158238057225</v>
      </c>
      <c r="J144">
        <v>6.8100000000000005</v>
      </c>
      <c r="K144">
        <f t="shared" si="17"/>
        <v>0.84334645160456456</v>
      </c>
      <c r="L144">
        <v>5.43</v>
      </c>
      <c r="M144">
        <v>14.38</v>
      </c>
    </row>
    <row r="145" spans="1:13" ht="15" x14ac:dyDescent="0.25">
      <c r="A145" t="s">
        <v>63</v>
      </c>
      <c r="B145" t="s">
        <v>157</v>
      </c>
      <c r="C145">
        <v>74.099999999999994</v>
      </c>
      <c r="E145" t="str">
        <f t="shared" si="14"/>
        <v/>
      </c>
      <c r="G145" t="str">
        <f t="shared" si="15"/>
        <v/>
      </c>
      <c r="I145" t="str">
        <f t="shared" si="16"/>
        <v/>
      </c>
      <c r="J145">
        <v>7.59</v>
      </c>
      <c r="K145">
        <f t="shared" si="17"/>
        <v>0.8247382763772626</v>
      </c>
      <c r="L145">
        <v>6.38</v>
      </c>
    </row>
    <row r="146" spans="1:13" ht="15" x14ac:dyDescent="0.25">
      <c r="A146" t="s">
        <v>63</v>
      </c>
      <c r="B146" t="s">
        <v>188</v>
      </c>
      <c r="C146">
        <v>33.5</v>
      </c>
      <c r="D146">
        <v>18</v>
      </c>
      <c r="E146">
        <f t="shared" si="14"/>
        <v>1.3994435634478795</v>
      </c>
      <c r="F146">
        <v>24</v>
      </c>
      <c r="G146">
        <f t="shared" si="15"/>
        <v>1.8659247512638393</v>
      </c>
      <c r="H146">
        <f t="shared" ref="H146:H177" si="18">D146+F146</f>
        <v>42</v>
      </c>
      <c r="I146">
        <f t="shared" si="16"/>
        <v>3.2653683147117185</v>
      </c>
      <c r="J146">
        <v>7.2</v>
      </c>
      <c r="K146">
        <f t="shared" si="17"/>
        <v>1.1779962046405834</v>
      </c>
      <c r="L146">
        <v>5.0999999999999996</v>
      </c>
    </row>
    <row r="147" spans="1:13" ht="15" x14ac:dyDescent="0.25">
      <c r="A147" t="s">
        <v>63</v>
      </c>
      <c r="B147" t="s">
        <v>157</v>
      </c>
      <c r="C147">
        <v>82.4</v>
      </c>
      <c r="D147">
        <v>73</v>
      </c>
      <c r="E147">
        <f t="shared" si="14"/>
        <v>2.9490219494327077</v>
      </c>
      <c r="F147">
        <v>85</v>
      </c>
      <c r="G147">
        <f t="shared" si="15"/>
        <v>3.4337926808463033</v>
      </c>
      <c r="H147">
        <f t="shared" si="18"/>
        <v>158</v>
      </c>
      <c r="I147">
        <f t="shared" si="16"/>
        <v>6.382814630279011</v>
      </c>
      <c r="J147">
        <v>9.08</v>
      </c>
      <c r="K147">
        <f t="shared" si="17"/>
        <v>0.93409314555674383</v>
      </c>
      <c r="L147">
        <v>6.98</v>
      </c>
    </row>
    <row r="148" spans="1:13" ht="15" x14ac:dyDescent="0.25">
      <c r="A148" t="s">
        <v>370</v>
      </c>
      <c r="B148" t="s">
        <v>434</v>
      </c>
      <c r="C148">
        <v>41.9</v>
      </c>
      <c r="D148">
        <v>28</v>
      </c>
      <c r="E148">
        <f t="shared" si="14"/>
        <v>1.8499502869753464</v>
      </c>
      <c r="F148">
        <v>32</v>
      </c>
      <c r="G148">
        <f t="shared" si="15"/>
        <v>2.1142288994003962</v>
      </c>
      <c r="H148">
        <f t="shared" si="18"/>
        <v>60</v>
      </c>
      <c r="I148">
        <f t="shared" si="16"/>
        <v>3.9641791863757425</v>
      </c>
      <c r="J148">
        <v>6.09</v>
      </c>
      <c r="K148">
        <f t="shared" si="17"/>
        <v>0.88784299419434787</v>
      </c>
      <c r="L148">
        <v>5.6</v>
      </c>
    </row>
    <row r="149" spans="1:13" ht="15" x14ac:dyDescent="0.25">
      <c r="A149" t="s">
        <v>370</v>
      </c>
      <c r="C149">
        <v>39.200000000000003</v>
      </c>
      <c r="D149">
        <v>27</v>
      </c>
      <c r="E149">
        <f t="shared" si="14"/>
        <v>1.8724402875233901</v>
      </c>
      <c r="F149">
        <v>30</v>
      </c>
      <c r="G149">
        <f t="shared" si="15"/>
        <v>2.0804892083593223</v>
      </c>
      <c r="H149">
        <f t="shared" si="18"/>
        <v>57</v>
      </c>
      <c r="I149">
        <f t="shared" si="16"/>
        <v>3.9529294958827124</v>
      </c>
      <c r="J149">
        <v>5.74</v>
      </c>
      <c r="K149">
        <f t="shared" si="17"/>
        <v>0.86605139268396814</v>
      </c>
      <c r="L149">
        <v>5.16</v>
      </c>
    </row>
    <row r="150" spans="1:13" ht="15" x14ac:dyDescent="0.25">
      <c r="A150" t="s">
        <v>370</v>
      </c>
      <c r="B150" t="s">
        <v>434</v>
      </c>
      <c r="C150">
        <v>58.7</v>
      </c>
      <c r="D150">
        <v>52</v>
      </c>
      <c r="E150">
        <f t="shared" si="14"/>
        <v>2.6884164333646878</v>
      </c>
      <c r="F150">
        <v>61</v>
      </c>
      <c r="G150">
        <f t="shared" si="15"/>
        <v>3.1537192776008838</v>
      </c>
      <c r="H150">
        <f t="shared" si="18"/>
        <v>113</v>
      </c>
      <c r="I150">
        <f t="shared" si="16"/>
        <v>5.8421357109655716</v>
      </c>
      <c r="J150">
        <v>9.3800000000000008</v>
      </c>
      <c r="K150">
        <f t="shared" si="17"/>
        <v>1.1493106112656557</v>
      </c>
      <c r="L150">
        <v>6.67</v>
      </c>
    </row>
    <row r="151" spans="1:13" ht="15" x14ac:dyDescent="0.25">
      <c r="A151" t="s">
        <v>1954</v>
      </c>
      <c r="B151" t="s">
        <v>434</v>
      </c>
      <c r="C151">
        <v>67.7</v>
      </c>
      <c r="D151">
        <v>60</v>
      </c>
      <c r="E151">
        <f t="shared" si="14"/>
        <v>2.796286234617599</v>
      </c>
      <c r="F151">
        <v>78</v>
      </c>
      <c r="G151">
        <f t="shared" si="15"/>
        <v>3.6351721050028782</v>
      </c>
      <c r="H151">
        <f t="shared" si="18"/>
        <v>138</v>
      </c>
      <c r="I151">
        <f t="shared" si="16"/>
        <v>6.4314583396204776</v>
      </c>
      <c r="J151">
        <v>9.65</v>
      </c>
      <c r="K151">
        <f t="shared" si="17"/>
        <v>1.0985636790393944</v>
      </c>
      <c r="L151">
        <v>7.46</v>
      </c>
    </row>
    <row r="152" spans="1:13" ht="15" x14ac:dyDescent="0.25">
      <c r="A152" t="s">
        <v>1222</v>
      </c>
      <c r="B152" t="s">
        <v>434</v>
      </c>
      <c r="C152">
        <v>52.5</v>
      </c>
      <c r="D152">
        <v>41</v>
      </c>
      <c r="E152">
        <f t="shared" si="14"/>
        <v>2.2990081821193491</v>
      </c>
      <c r="F152">
        <v>49</v>
      </c>
      <c r="G152">
        <f t="shared" si="15"/>
        <v>2.7475951444840998</v>
      </c>
      <c r="H152">
        <f t="shared" si="18"/>
        <v>90</v>
      </c>
      <c r="I152">
        <f t="shared" si="16"/>
        <v>5.0466033266034493</v>
      </c>
      <c r="J152">
        <v>7.57</v>
      </c>
      <c r="K152">
        <f t="shared" si="17"/>
        <v>0.98247649307065033</v>
      </c>
      <c r="L152">
        <v>6.42</v>
      </c>
      <c r="M152">
        <v>12.7</v>
      </c>
    </row>
    <row r="153" spans="1:13" ht="15" x14ac:dyDescent="0.25">
      <c r="A153" t="s">
        <v>1696</v>
      </c>
      <c r="B153" t="s">
        <v>434</v>
      </c>
      <c r="C153">
        <v>57.9</v>
      </c>
      <c r="D153">
        <v>51</v>
      </c>
      <c r="E153">
        <f t="shared" si="14"/>
        <v>2.6631666253092128</v>
      </c>
      <c r="F153">
        <v>62</v>
      </c>
      <c r="G153">
        <f t="shared" si="15"/>
        <v>3.2375751131210038</v>
      </c>
      <c r="H153">
        <f t="shared" si="18"/>
        <v>113</v>
      </c>
      <c r="I153">
        <f t="shared" si="16"/>
        <v>5.9007417384302165</v>
      </c>
      <c r="J153">
        <v>9.33</v>
      </c>
      <c r="K153">
        <f t="shared" si="17"/>
        <v>1.1512999156582107</v>
      </c>
      <c r="L153">
        <v>6.77</v>
      </c>
      <c r="M153">
        <v>13</v>
      </c>
    </row>
    <row r="154" spans="1:13" ht="15" x14ac:dyDescent="0.25">
      <c r="A154" t="s">
        <v>499</v>
      </c>
      <c r="B154" t="s">
        <v>152</v>
      </c>
      <c r="C154">
        <v>38.700000000000003</v>
      </c>
      <c r="D154">
        <v>24</v>
      </c>
      <c r="E154">
        <f t="shared" si="14"/>
        <v>1.6800058030637575</v>
      </c>
      <c r="F154">
        <v>35</v>
      </c>
      <c r="G154">
        <f t="shared" si="15"/>
        <v>2.4500084628013128</v>
      </c>
      <c r="H154">
        <f t="shared" si="18"/>
        <v>59</v>
      </c>
      <c r="I154">
        <f t="shared" si="16"/>
        <v>4.1300142658650705</v>
      </c>
      <c r="J154">
        <v>4.57</v>
      </c>
      <c r="K154">
        <f t="shared" si="17"/>
        <v>0.69409999225283547</v>
      </c>
      <c r="L154">
        <v>5.32</v>
      </c>
    </row>
    <row r="155" spans="1:13" ht="15" x14ac:dyDescent="0.25">
      <c r="A155" t="s">
        <v>843</v>
      </c>
      <c r="B155" t="s">
        <v>230</v>
      </c>
      <c r="C155">
        <v>61.4</v>
      </c>
      <c r="D155">
        <v>45</v>
      </c>
      <c r="E155">
        <f t="shared" si="14"/>
        <v>2.2516423026248433</v>
      </c>
      <c r="F155">
        <v>53</v>
      </c>
      <c r="G155">
        <f t="shared" si="15"/>
        <v>2.6519342675359265</v>
      </c>
      <c r="H155">
        <f t="shared" si="18"/>
        <v>98</v>
      </c>
      <c r="I155">
        <f t="shared" si="16"/>
        <v>4.9035765701607703</v>
      </c>
      <c r="J155">
        <v>6.95</v>
      </c>
      <c r="K155">
        <f t="shared" si="17"/>
        <v>0.83205334303532785</v>
      </c>
      <c r="L155">
        <v>5.21</v>
      </c>
      <c r="M155">
        <v>13.34</v>
      </c>
    </row>
    <row r="156" spans="1:13" x14ac:dyDescent="0.3">
      <c r="A156" t="s">
        <v>1754</v>
      </c>
      <c r="B156" t="s">
        <v>26</v>
      </c>
      <c r="C156">
        <v>69.099999999999994</v>
      </c>
      <c r="D156">
        <v>56</v>
      </c>
      <c r="E156">
        <f t="shared" si="14"/>
        <v>2.5712971598817673</v>
      </c>
      <c r="F156">
        <v>68</v>
      </c>
      <c r="G156">
        <f t="shared" si="15"/>
        <v>3.1222894084278603</v>
      </c>
      <c r="H156">
        <f t="shared" si="18"/>
        <v>124</v>
      </c>
      <c r="I156">
        <f t="shared" si="16"/>
        <v>5.6935865683096276</v>
      </c>
      <c r="J156">
        <v>11.57</v>
      </c>
      <c r="K156">
        <f t="shared" si="17"/>
        <v>1.3033127498287098</v>
      </c>
    </row>
    <row r="157" spans="1:13" x14ac:dyDescent="0.3">
      <c r="A157" t="s">
        <v>1325</v>
      </c>
      <c r="B157" t="s">
        <v>26</v>
      </c>
      <c r="C157">
        <v>63.6</v>
      </c>
      <c r="D157">
        <v>45</v>
      </c>
      <c r="E157">
        <f t="shared" si="14"/>
        <v>2.1947162102711508</v>
      </c>
      <c r="F157">
        <v>55</v>
      </c>
      <c r="G157">
        <f t="shared" si="15"/>
        <v>2.6824309236647395</v>
      </c>
      <c r="H157">
        <f t="shared" si="18"/>
        <v>100</v>
      </c>
      <c r="I157">
        <f t="shared" si="16"/>
        <v>4.8771471339358898</v>
      </c>
      <c r="J157">
        <v>9.1199999999999992</v>
      </c>
      <c r="K157">
        <f t="shared" si="17"/>
        <v>1.0722093128011851</v>
      </c>
      <c r="L157">
        <v>6.6</v>
      </c>
    </row>
    <row r="158" spans="1:13" x14ac:dyDescent="0.3">
      <c r="A158" t="s">
        <v>1754</v>
      </c>
      <c r="B158" t="s">
        <v>26</v>
      </c>
      <c r="C158">
        <v>71.599999999999994</v>
      </c>
      <c r="D158">
        <v>64</v>
      </c>
      <c r="E158">
        <f t="shared" si="14"/>
        <v>2.8636294568472906</v>
      </c>
      <c r="F158">
        <v>91</v>
      </c>
      <c r="G158">
        <f t="shared" si="15"/>
        <v>4.0717231339547411</v>
      </c>
      <c r="H158">
        <f t="shared" si="18"/>
        <v>155</v>
      </c>
      <c r="I158">
        <f t="shared" si="16"/>
        <v>6.9353525908020313</v>
      </c>
      <c r="J158">
        <v>11.68</v>
      </c>
      <c r="K158">
        <f t="shared" si="17"/>
        <v>1.2918173544212337</v>
      </c>
      <c r="L158">
        <v>7.65</v>
      </c>
    </row>
    <row r="159" spans="1:13" x14ac:dyDescent="0.3">
      <c r="A159" t="s">
        <v>1754</v>
      </c>
      <c r="B159" t="s">
        <v>26</v>
      </c>
      <c r="C159">
        <v>76.7</v>
      </c>
      <c r="D159">
        <v>70</v>
      </c>
      <c r="E159">
        <f t="shared" si="14"/>
        <v>2.9791919185057432</v>
      </c>
      <c r="F159">
        <v>99</v>
      </c>
      <c r="G159">
        <f t="shared" si="15"/>
        <v>4.213428570458122</v>
      </c>
      <c r="H159">
        <f t="shared" si="18"/>
        <v>169</v>
      </c>
      <c r="I159">
        <f t="shared" si="16"/>
        <v>7.1926204889638647</v>
      </c>
      <c r="J159">
        <v>13.24</v>
      </c>
      <c r="K159">
        <f t="shared" si="17"/>
        <v>1.4133227866471734</v>
      </c>
      <c r="L159">
        <v>7.67</v>
      </c>
    </row>
    <row r="160" spans="1:13" ht="15" x14ac:dyDescent="0.25">
      <c r="A160" t="s">
        <v>1649</v>
      </c>
      <c r="B160" t="s">
        <v>152</v>
      </c>
      <c r="C160">
        <v>54.2</v>
      </c>
      <c r="D160">
        <v>30</v>
      </c>
      <c r="E160">
        <f t="shared" si="14"/>
        <v>1.6436551904104983</v>
      </c>
      <c r="F160">
        <v>42</v>
      </c>
      <c r="G160">
        <f t="shared" si="15"/>
        <v>2.3011172665746975</v>
      </c>
      <c r="H160">
        <f t="shared" si="18"/>
        <v>72</v>
      </c>
      <c r="I160">
        <f t="shared" si="16"/>
        <v>3.9447724569851959</v>
      </c>
      <c r="J160">
        <v>7.46</v>
      </c>
      <c r="K160">
        <f t="shared" si="17"/>
        <v>0.95242404398539648</v>
      </c>
      <c r="L160">
        <v>5.93</v>
      </c>
      <c r="M160">
        <v>13.1</v>
      </c>
    </row>
    <row r="161" spans="1:13" ht="15" x14ac:dyDescent="0.25">
      <c r="A161" t="s">
        <v>1649</v>
      </c>
      <c r="B161" t="s">
        <v>789</v>
      </c>
      <c r="C161">
        <v>54.8</v>
      </c>
      <c r="D161">
        <v>73</v>
      </c>
      <c r="E161">
        <f t="shared" si="14"/>
        <v>3.9676597810751577</v>
      </c>
      <c r="F161">
        <v>85</v>
      </c>
      <c r="G161">
        <f t="shared" si="15"/>
        <v>4.6198778272792929</v>
      </c>
      <c r="H161">
        <f t="shared" si="18"/>
        <v>158</v>
      </c>
      <c r="I161">
        <f t="shared" si="16"/>
        <v>8.5875376083544506</v>
      </c>
      <c r="J161">
        <v>8.6999999999999993</v>
      </c>
      <c r="K161">
        <f t="shared" si="17"/>
        <v>1.1044497018786861</v>
      </c>
      <c r="L161">
        <v>7.5</v>
      </c>
      <c r="M161">
        <v>12.1</v>
      </c>
    </row>
    <row r="162" spans="1:13" ht="15" x14ac:dyDescent="0.25">
      <c r="A162" t="s">
        <v>774</v>
      </c>
      <c r="B162" t="s">
        <v>775</v>
      </c>
      <c r="C162">
        <v>45.9</v>
      </c>
      <c r="D162">
        <v>30</v>
      </c>
      <c r="E162">
        <f t="shared" si="14"/>
        <v>1.8548945556990175</v>
      </c>
      <c r="F162">
        <v>33</v>
      </c>
      <c r="G162">
        <f t="shared" si="15"/>
        <v>2.0403840112689196</v>
      </c>
      <c r="H162">
        <f t="shared" si="18"/>
        <v>63</v>
      </c>
      <c r="I162">
        <f t="shared" si="16"/>
        <v>3.8952785669679368</v>
      </c>
      <c r="J162">
        <v>8.0500000000000007</v>
      </c>
      <c r="K162">
        <f t="shared" si="17"/>
        <v>1.1196980504961855</v>
      </c>
      <c r="L162">
        <v>6.92</v>
      </c>
    </row>
    <row r="163" spans="1:13" ht="15" x14ac:dyDescent="0.25">
      <c r="A163" t="s">
        <v>135</v>
      </c>
      <c r="B163" t="s">
        <v>136</v>
      </c>
      <c r="C163">
        <v>39</v>
      </c>
      <c r="D163">
        <v>22</v>
      </c>
      <c r="E163">
        <f t="shared" si="14"/>
        <v>1.531379336976789</v>
      </c>
      <c r="F163">
        <v>32</v>
      </c>
      <c r="G163">
        <f t="shared" si="15"/>
        <v>2.2274608537844203</v>
      </c>
      <c r="H163">
        <f t="shared" si="18"/>
        <v>54</v>
      </c>
      <c r="I163">
        <f t="shared" si="16"/>
        <v>3.7588401907612097</v>
      </c>
      <c r="J163">
        <v>8.2100000000000009</v>
      </c>
      <c r="K163">
        <f t="shared" si="17"/>
        <v>1.241995815303391</v>
      </c>
      <c r="L163">
        <v>5.47</v>
      </c>
      <c r="M163">
        <v>13.71</v>
      </c>
    </row>
    <row r="164" spans="1:13" ht="15" x14ac:dyDescent="0.25">
      <c r="A164" t="s">
        <v>1957</v>
      </c>
      <c r="B164" t="s">
        <v>800</v>
      </c>
      <c r="C164">
        <v>60.3</v>
      </c>
      <c r="D164">
        <v>58</v>
      </c>
      <c r="E164">
        <f t="shared" si="14"/>
        <v>2.9405308291928898</v>
      </c>
      <c r="F164">
        <v>68</v>
      </c>
      <c r="G164">
        <f t="shared" si="15"/>
        <v>3.4475189031916642</v>
      </c>
      <c r="H164">
        <f t="shared" si="18"/>
        <v>126</v>
      </c>
      <c r="I164">
        <f t="shared" si="16"/>
        <v>6.3880497323845535</v>
      </c>
      <c r="J164">
        <v>8.33</v>
      </c>
      <c r="K164">
        <f t="shared" si="17"/>
        <v>1.0066041852425707</v>
      </c>
      <c r="L164">
        <v>6.98</v>
      </c>
      <c r="M164">
        <v>13.9</v>
      </c>
    </row>
    <row r="165" spans="1:13" ht="15" x14ac:dyDescent="0.25">
      <c r="A165" t="s">
        <v>635</v>
      </c>
      <c r="C165">
        <v>46.5</v>
      </c>
      <c r="D165">
        <v>26</v>
      </c>
      <c r="E165">
        <f t="shared" si="14"/>
        <v>1.5924602151998033</v>
      </c>
      <c r="F165">
        <v>40</v>
      </c>
      <c r="G165">
        <f t="shared" si="15"/>
        <v>2.449938792615082</v>
      </c>
      <c r="H165">
        <f t="shared" si="18"/>
        <v>66</v>
      </c>
      <c r="I165">
        <f t="shared" si="16"/>
        <v>4.0423990078148853</v>
      </c>
      <c r="J165">
        <v>6.93</v>
      </c>
      <c r="K165">
        <f t="shared" si="17"/>
        <v>0.9574819925478838</v>
      </c>
      <c r="L165">
        <v>5.07</v>
      </c>
    </row>
    <row r="166" spans="1:13" ht="15" x14ac:dyDescent="0.25">
      <c r="A166" t="s">
        <v>1190</v>
      </c>
      <c r="B166" t="s">
        <v>152</v>
      </c>
      <c r="C166">
        <v>53.8</v>
      </c>
      <c r="D166">
        <v>32</v>
      </c>
      <c r="E166">
        <f t="shared" si="14"/>
        <v>1.7627044131143947</v>
      </c>
      <c r="F166">
        <v>45</v>
      </c>
      <c r="G166">
        <f t="shared" si="15"/>
        <v>2.4788030809421175</v>
      </c>
      <c r="H166">
        <f t="shared" si="18"/>
        <v>77</v>
      </c>
      <c r="I166">
        <f t="shared" si="16"/>
        <v>4.2415074940565125</v>
      </c>
      <c r="J166">
        <v>6.8</v>
      </c>
      <c r="K166">
        <f t="shared" si="17"/>
        <v>0.87148288826137588</v>
      </c>
      <c r="L166">
        <v>5.25</v>
      </c>
      <c r="M166">
        <v>15.3</v>
      </c>
    </row>
    <row r="167" spans="1:13" ht="15" x14ac:dyDescent="0.25">
      <c r="A167" t="s">
        <v>94</v>
      </c>
      <c r="C167">
        <v>42.8</v>
      </c>
      <c r="D167">
        <v>33</v>
      </c>
      <c r="E167">
        <f t="shared" si="14"/>
        <v>2.1468527220204914</v>
      </c>
      <c r="F167">
        <v>42</v>
      </c>
      <c r="G167">
        <f t="shared" si="15"/>
        <v>2.7323580098442615</v>
      </c>
      <c r="H167">
        <f t="shared" si="18"/>
        <v>75</v>
      </c>
      <c r="I167">
        <f t="shared" si="16"/>
        <v>4.8792107318647524</v>
      </c>
      <c r="J167">
        <v>7.94</v>
      </c>
      <c r="K167">
        <f t="shared" si="17"/>
        <v>1.1449361773856068</v>
      </c>
    </row>
    <row r="168" spans="1:13" x14ac:dyDescent="0.3">
      <c r="A168" t="s">
        <v>300</v>
      </c>
      <c r="B168" t="s">
        <v>301</v>
      </c>
      <c r="C168">
        <v>45.9</v>
      </c>
      <c r="D168">
        <v>16</v>
      </c>
      <c r="E168">
        <f t="shared" si="14"/>
        <v>0.98927709637280936</v>
      </c>
      <c r="F168">
        <v>21</v>
      </c>
      <c r="G168">
        <f t="shared" si="15"/>
        <v>1.2984261889893123</v>
      </c>
      <c r="H168">
        <f t="shared" si="18"/>
        <v>37</v>
      </c>
      <c r="I168">
        <f t="shared" si="16"/>
        <v>2.2877032853621215</v>
      </c>
      <c r="J168">
        <v>5.39</v>
      </c>
      <c r="K168">
        <f t="shared" si="17"/>
        <v>0.7497108685930981</v>
      </c>
      <c r="L168">
        <v>5.08</v>
      </c>
    </row>
    <row r="169" spans="1:13" ht="15" x14ac:dyDescent="0.25">
      <c r="A169" t="s">
        <v>300</v>
      </c>
      <c r="B169" t="s">
        <v>53</v>
      </c>
      <c r="C169">
        <v>37.700000000000003</v>
      </c>
      <c r="D169">
        <v>20</v>
      </c>
      <c r="E169">
        <f t="shared" si="14"/>
        <v>1.4269205418650446</v>
      </c>
      <c r="F169">
        <v>24</v>
      </c>
      <c r="G169">
        <f t="shared" si="15"/>
        <v>1.7123046502380537</v>
      </c>
      <c r="H169">
        <f t="shared" si="18"/>
        <v>44</v>
      </c>
      <c r="I169">
        <f t="shared" si="16"/>
        <v>3.1392251921030985</v>
      </c>
      <c r="J169">
        <v>5.97</v>
      </c>
      <c r="K169">
        <f t="shared" si="17"/>
        <v>0.91905481744514561</v>
      </c>
      <c r="L169">
        <v>5.97</v>
      </c>
    </row>
    <row r="170" spans="1:13" ht="15" x14ac:dyDescent="0.25">
      <c r="A170" t="s">
        <v>300</v>
      </c>
      <c r="B170" t="s">
        <v>53</v>
      </c>
      <c r="C170">
        <v>53.7</v>
      </c>
      <c r="D170">
        <v>37</v>
      </c>
      <c r="E170">
        <f t="shared" si="14"/>
        <v>2.0408870464352149</v>
      </c>
      <c r="F170">
        <v>50</v>
      </c>
      <c r="G170">
        <f t="shared" si="15"/>
        <v>2.7579554681556959</v>
      </c>
      <c r="H170">
        <f t="shared" si="18"/>
        <v>87</v>
      </c>
      <c r="I170">
        <f t="shared" si="16"/>
        <v>4.7988425145909108</v>
      </c>
      <c r="J170">
        <v>9.18</v>
      </c>
      <c r="K170">
        <f t="shared" si="17"/>
        <v>1.1776308283726904</v>
      </c>
      <c r="L170">
        <v>7.1</v>
      </c>
      <c r="M170">
        <v>12.7</v>
      </c>
    </row>
    <row r="171" spans="1:13" ht="15" x14ac:dyDescent="0.25">
      <c r="A171" t="s">
        <v>1721</v>
      </c>
      <c r="B171" t="s">
        <v>53</v>
      </c>
      <c r="C171">
        <v>60.4</v>
      </c>
      <c r="D171">
        <v>45</v>
      </c>
      <c r="E171">
        <f t="shared" si="14"/>
        <v>2.2786981573236109</v>
      </c>
      <c r="F171">
        <v>62</v>
      </c>
      <c r="G171">
        <f t="shared" si="15"/>
        <v>3.1395396834236418</v>
      </c>
      <c r="H171">
        <f t="shared" si="18"/>
        <v>107</v>
      </c>
      <c r="I171">
        <f t="shared" si="16"/>
        <v>5.4182378407472527</v>
      </c>
      <c r="J171">
        <v>9.01</v>
      </c>
      <c r="K171">
        <f t="shared" si="17"/>
        <v>1.0878463043175459</v>
      </c>
      <c r="L171">
        <v>7.41</v>
      </c>
    </row>
    <row r="172" spans="1:13" ht="15" x14ac:dyDescent="0.25">
      <c r="A172" t="s">
        <v>300</v>
      </c>
      <c r="B172" t="s">
        <v>1813</v>
      </c>
      <c r="C172">
        <v>85.6</v>
      </c>
      <c r="D172">
        <v>66</v>
      </c>
      <c r="E172">
        <f t="shared" si="14"/>
        <v>2.5933618807108991</v>
      </c>
      <c r="F172">
        <v>80</v>
      </c>
      <c r="G172">
        <f t="shared" si="15"/>
        <v>3.1434689463162417</v>
      </c>
      <c r="H172">
        <f t="shared" si="18"/>
        <v>146</v>
      </c>
      <c r="I172">
        <f t="shared" si="16"/>
        <v>5.7368308270271413</v>
      </c>
      <c r="J172">
        <v>12.84</v>
      </c>
      <c r="K172">
        <f t="shared" si="17"/>
        <v>1.2952073744860932</v>
      </c>
      <c r="L172">
        <v>7.45</v>
      </c>
    </row>
    <row r="173" spans="1:13" ht="15" x14ac:dyDescent="0.25">
      <c r="A173" t="s">
        <v>1395</v>
      </c>
      <c r="B173" t="s">
        <v>1396</v>
      </c>
      <c r="C173">
        <v>79.599999999999994</v>
      </c>
      <c r="D173">
        <v>33</v>
      </c>
      <c r="E173">
        <f t="shared" si="14"/>
        <v>1.3670687895274587</v>
      </c>
      <c r="F173">
        <v>41</v>
      </c>
      <c r="G173">
        <f t="shared" si="15"/>
        <v>1.698479405170479</v>
      </c>
      <c r="H173">
        <f t="shared" si="18"/>
        <v>74</v>
      </c>
      <c r="I173">
        <f t="shared" si="16"/>
        <v>3.0655481946979375</v>
      </c>
      <c r="J173">
        <v>7.3500000000000005</v>
      </c>
      <c r="K173">
        <f t="shared" si="17"/>
        <v>0.76971817719351976</v>
      </c>
      <c r="L173">
        <v>5.45</v>
      </c>
    </row>
    <row r="174" spans="1:13" ht="15" x14ac:dyDescent="0.25">
      <c r="A174" t="s">
        <v>1274</v>
      </c>
      <c r="B174" t="s">
        <v>1658</v>
      </c>
      <c r="C174">
        <v>69.2</v>
      </c>
      <c r="D174">
        <v>33</v>
      </c>
      <c r="E174">
        <f t="shared" si="14"/>
        <v>1.5136356284512165</v>
      </c>
      <c r="G174" t="str">
        <f t="shared" si="15"/>
        <v/>
      </c>
      <c r="H174">
        <f t="shared" si="18"/>
        <v>33</v>
      </c>
      <c r="I174">
        <f t="shared" si="16"/>
        <v>1.5136356284512165</v>
      </c>
      <c r="J174">
        <v>7.44</v>
      </c>
      <c r="K174">
        <f t="shared" si="17"/>
        <v>0.83746072856076414</v>
      </c>
      <c r="L174">
        <v>5.44</v>
      </c>
    </row>
    <row r="175" spans="1:13" ht="15" x14ac:dyDescent="0.25">
      <c r="A175" t="s">
        <v>1274</v>
      </c>
      <c r="B175" t="s">
        <v>1930</v>
      </c>
      <c r="C175">
        <v>70.099999999999994</v>
      </c>
      <c r="D175">
        <v>50</v>
      </c>
      <c r="E175">
        <f t="shared" si="14"/>
        <v>2.2719318231828152</v>
      </c>
      <c r="F175">
        <v>60</v>
      </c>
      <c r="G175">
        <f t="shared" si="15"/>
        <v>2.7263181878193783</v>
      </c>
      <c r="H175">
        <f t="shared" si="18"/>
        <v>110</v>
      </c>
      <c r="I175">
        <f t="shared" si="16"/>
        <v>4.9982500110021935</v>
      </c>
      <c r="J175">
        <v>9.32</v>
      </c>
      <c r="K175">
        <f t="shared" si="17"/>
        <v>1.0421119542359283</v>
      </c>
      <c r="L175">
        <v>7.39</v>
      </c>
    </row>
    <row r="176" spans="1:13" ht="15" x14ac:dyDescent="0.25">
      <c r="A176" t="s">
        <v>1274</v>
      </c>
      <c r="B176" t="s">
        <v>1658</v>
      </c>
      <c r="C176">
        <v>78.099999999999994</v>
      </c>
      <c r="D176">
        <v>70</v>
      </c>
      <c r="E176">
        <f t="shared" si="14"/>
        <v>2.9402500725714056</v>
      </c>
      <c r="F176">
        <v>80</v>
      </c>
      <c r="G176">
        <f t="shared" si="15"/>
        <v>3.360285797224464</v>
      </c>
      <c r="H176">
        <f t="shared" si="18"/>
        <v>150</v>
      </c>
      <c r="I176">
        <f t="shared" si="16"/>
        <v>6.3005358697958691</v>
      </c>
      <c r="J176">
        <v>10.93</v>
      </c>
      <c r="K176">
        <f t="shared" si="17"/>
        <v>1.1559094007468615</v>
      </c>
      <c r="L176">
        <v>7.64</v>
      </c>
    </row>
    <row r="177" spans="1:13" ht="15" x14ac:dyDescent="0.25">
      <c r="A177" t="s">
        <v>1727</v>
      </c>
      <c r="B177" t="s">
        <v>1275</v>
      </c>
      <c r="C177">
        <v>66.2</v>
      </c>
      <c r="D177">
        <v>70</v>
      </c>
      <c r="E177">
        <f t="shared" si="14"/>
        <v>3.3159388074617628</v>
      </c>
      <c r="F177">
        <v>88</v>
      </c>
      <c r="G177">
        <f t="shared" si="15"/>
        <v>4.1686087865233592</v>
      </c>
      <c r="H177">
        <f t="shared" si="18"/>
        <v>158</v>
      </c>
      <c r="I177">
        <f t="shared" si="16"/>
        <v>7.4845475939851216</v>
      </c>
      <c r="J177">
        <v>10.84</v>
      </c>
      <c r="K177">
        <f t="shared" si="17"/>
        <v>1.2483706480529997</v>
      </c>
    </row>
    <row r="178" spans="1:13" ht="15" x14ac:dyDescent="0.25">
      <c r="A178" t="s">
        <v>1274</v>
      </c>
      <c r="B178" t="s">
        <v>1275</v>
      </c>
      <c r="C178">
        <v>48.4</v>
      </c>
      <c r="D178">
        <v>37</v>
      </c>
      <c r="E178">
        <f t="shared" si="14"/>
        <v>2.2011302102056782</v>
      </c>
      <c r="F178">
        <v>53</v>
      </c>
      <c r="G178">
        <f t="shared" si="15"/>
        <v>3.1529703011054311</v>
      </c>
      <c r="H178">
        <f t="shared" ref="H178:H198" si="19">D178+F178</f>
        <v>90</v>
      </c>
      <c r="I178">
        <f t="shared" si="16"/>
        <v>5.3541005113111098</v>
      </c>
      <c r="J178">
        <v>8.24</v>
      </c>
      <c r="K178">
        <f t="shared" si="17"/>
        <v>1.1152147012821525</v>
      </c>
      <c r="L178">
        <v>6.84</v>
      </c>
      <c r="M178">
        <v>13.12</v>
      </c>
    </row>
    <row r="179" spans="1:13" ht="15" x14ac:dyDescent="0.25">
      <c r="A179" t="s">
        <v>1274</v>
      </c>
      <c r="B179" t="s">
        <v>61</v>
      </c>
      <c r="C179">
        <v>57.1</v>
      </c>
      <c r="D179">
        <v>50</v>
      </c>
      <c r="E179">
        <f t="shared" si="14"/>
        <v>2.6375059503036988</v>
      </c>
      <c r="F179">
        <v>70</v>
      </c>
      <c r="G179">
        <f t="shared" si="15"/>
        <v>3.6925083304251785</v>
      </c>
      <c r="H179">
        <f t="shared" si="19"/>
        <v>120</v>
      </c>
      <c r="I179">
        <f t="shared" si="16"/>
        <v>6.3300142807288777</v>
      </c>
      <c r="J179">
        <v>9.11</v>
      </c>
      <c r="K179">
        <f t="shared" si="17"/>
        <v>1.1322444559787233</v>
      </c>
      <c r="L179">
        <v>7.65</v>
      </c>
      <c r="M179">
        <v>11.8</v>
      </c>
    </row>
    <row r="180" spans="1:13" ht="15" x14ac:dyDescent="0.25">
      <c r="A180" t="s">
        <v>1727</v>
      </c>
      <c r="B180" t="s">
        <v>1275</v>
      </c>
      <c r="C180">
        <v>58.8</v>
      </c>
      <c r="D180">
        <v>55</v>
      </c>
      <c r="E180">
        <f t="shared" si="14"/>
        <v>2.8399989231846243</v>
      </c>
      <c r="F180">
        <v>75</v>
      </c>
      <c r="G180">
        <f t="shared" si="15"/>
        <v>3.8727258043426693</v>
      </c>
      <c r="H180">
        <f t="shared" si="19"/>
        <v>130</v>
      </c>
      <c r="I180">
        <f t="shared" si="16"/>
        <v>6.7127247275272932</v>
      </c>
      <c r="J180">
        <v>10.61</v>
      </c>
      <c r="K180">
        <f t="shared" si="17"/>
        <v>1.298879546453467</v>
      </c>
    </row>
    <row r="181" spans="1:13" ht="15" x14ac:dyDescent="0.25">
      <c r="A181" t="s">
        <v>1159</v>
      </c>
      <c r="C181">
        <v>62.9</v>
      </c>
      <c r="D181">
        <v>27</v>
      </c>
      <c r="E181">
        <f t="shared" si="14"/>
        <v>1.3274734588805772</v>
      </c>
      <c r="F181">
        <v>34</v>
      </c>
      <c r="G181">
        <f t="shared" si="15"/>
        <v>1.6716332445162825</v>
      </c>
      <c r="H181">
        <f t="shared" si="19"/>
        <v>61</v>
      </c>
      <c r="I181">
        <f t="shared" si="16"/>
        <v>2.9991067033968597</v>
      </c>
      <c r="J181">
        <v>5.84</v>
      </c>
      <c r="K181">
        <f t="shared" si="17"/>
        <v>0.69051864152569165</v>
      </c>
      <c r="L181">
        <v>4.8600000000000003</v>
      </c>
    </row>
    <row r="182" spans="1:13" ht="15" x14ac:dyDescent="0.25">
      <c r="A182" t="s">
        <v>2185</v>
      </c>
      <c r="B182" t="s">
        <v>314</v>
      </c>
      <c r="C182">
        <v>74.3</v>
      </c>
      <c r="D182">
        <v>75</v>
      </c>
      <c r="E182">
        <f t="shared" si="14"/>
        <v>3.2666648908734239</v>
      </c>
      <c r="F182">
        <v>95</v>
      </c>
      <c r="G182">
        <f t="shared" si="15"/>
        <v>4.1377755284396702</v>
      </c>
      <c r="H182">
        <f t="shared" si="19"/>
        <v>170</v>
      </c>
      <c r="I182">
        <f t="shared" si="16"/>
        <v>7.4044404193130946</v>
      </c>
      <c r="J182">
        <v>9.25</v>
      </c>
      <c r="K182">
        <f t="shared" si="17"/>
        <v>1.0037201407801002</v>
      </c>
      <c r="L182">
        <v>7.15</v>
      </c>
      <c r="M182">
        <v>14.119146252007701</v>
      </c>
    </row>
    <row r="183" spans="1:13" ht="15" x14ac:dyDescent="0.25">
      <c r="A183" t="s">
        <v>678</v>
      </c>
      <c r="B183" t="s">
        <v>679</v>
      </c>
      <c r="C183">
        <v>38.700000000000003</v>
      </c>
      <c r="D183">
        <v>26</v>
      </c>
      <c r="E183">
        <f t="shared" si="14"/>
        <v>1.8200062866524038</v>
      </c>
      <c r="F183">
        <v>32</v>
      </c>
      <c r="G183">
        <f t="shared" si="15"/>
        <v>2.2400077374183431</v>
      </c>
      <c r="H183">
        <f t="shared" si="19"/>
        <v>58</v>
      </c>
      <c r="I183">
        <f t="shared" si="16"/>
        <v>4.060014024070747</v>
      </c>
      <c r="J183">
        <v>5.8</v>
      </c>
      <c r="K183">
        <f t="shared" si="17"/>
        <v>0.88091465099922217</v>
      </c>
      <c r="L183">
        <v>5.68</v>
      </c>
    </row>
    <row r="184" spans="1:13" ht="15" x14ac:dyDescent="0.25">
      <c r="A184" t="s">
        <v>678</v>
      </c>
      <c r="B184" t="s">
        <v>314</v>
      </c>
      <c r="C184">
        <v>65.900000000000006</v>
      </c>
      <c r="D184">
        <v>70</v>
      </c>
      <c r="E184">
        <f t="shared" si="14"/>
        <v>3.3269123390893292</v>
      </c>
      <c r="F184">
        <v>90</v>
      </c>
      <c r="G184">
        <f t="shared" si="15"/>
        <v>4.2774587216862807</v>
      </c>
      <c r="H184">
        <f t="shared" si="19"/>
        <v>160</v>
      </c>
      <c r="I184">
        <f t="shared" si="16"/>
        <v>7.6043710607756099</v>
      </c>
      <c r="J184">
        <v>9.15</v>
      </c>
      <c r="K184">
        <f t="shared" si="17"/>
        <v>1.056214825913488</v>
      </c>
      <c r="L184">
        <v>7.22</v>
      </c>
    </row>
    <row r="185" spans="1:13" ht="15" x14ac:dyDescent="0.25">
      <c r="A185" t="s">
        <v>678</v>
      </c>
      <c r="B185" t="s">
        <v>314</v>
      </c>
      <c r="C185">
        <v>49</v>
      </c>
      <c r="D185">
        <v>22</v>
      </c>
      <c r="E185">
        <f t="shared" si="14"/>
        <v>1.2971033481000807</v>
      </c>
      <c r="F185">
        <v>25</v>
      </c>
      <c r="G185">
        <f t="shared" si="15"/>
        <v>1.4739810773864552</v>
      </c>
      <c r="H185">
        <f t="shared" si="19"/>
        <v>47</v>
      </c>
      <c r="I185">
        <f t="shared" si="16"/>
        <v>2.7710844254865359</v>
      </c>
      <c r="J185">
        <v>5.5</v>
      </c>
      <c r="K185">
        <f t="shared" si="17"/>
        <v>0.7396658535131323</v>
      </c>
      <c r="L185">
        <v>4.9000000000000004</v>
      </c>
      <c r="M185">
        <v>14.6</v>
      </c>
    </row>
    <row r="186" spans="1:13" ht="15" x14ac:dyDescent="0.25">
      <c r="A186" t="s">
        <v>678</v>
      </c>
      <c r="B186" t="s">
        <v>314</v>
      </c>
      <c r="C186">
        <v>58.1</v>
      </c>
      <c r="D186">
        <v>56</v>
      </c>
      <c r="E186">
        <f t="shared" si="14"/>
        <v>2.9169357253569763</v>
      </c>
      <c r="F186">
        <v>65</v>
      </c>
      <c r="G186">
        <f t="shared" si="15"/>
        <v>3.3857289669322044</v>
      </c>
      <c r="H186">
        <f t="shared" si="19"/>
        <v>121</v>
      </c>
      <c r="I186">
        <f t="shared" si="16"/>
        <v>6.3026646922891807</v>
      </c>
      <c r="J186">
        <v>7.39</v>
      </c>
      <c r="K186">
        <f t="shared" si="17"/>
        <v>0.9102888923286454</v>
      </c>
      <c r="L186">
        <v>6.68</v>
      </c>
      <c r="M186">
        <v>12.59</v>
      </c>
    </row>
    <row r="187" spans="1:13" ht="15" x14ac:dyDescent="0.25">
      <c r="A187" t="s">
        <v>678</v>
      </c>
      <c r="B187" t="s">
        <v>679</v>
      </c>
      <c r="C187">
        <v>42.3</v>
      </c>
      <c r="D187">
        <v>34</v>
      </c>
      <c r="E187">
        <f t="shared" si="14"/>
        <v>2.2308966020081171</v>
      </c>
      <c r="F187">
        <v>39</v>
      </c>
      <c r="G187">
        <f t="shared" si="15"/>
        <v>2.5589696317151929</v>
      </c>
      <c r="H187">
        <f t="shared" si="19"/>
        <v>73</v>
      </c>
      <c r="I187">
        <f t="shared" si="16"/>
        <v>4.78986623372331</v>
      </c>
      <c r="J187">
        <v>5.9</v>
      </c>
      <c r="K187">
        <f t="shared" si="17"/>
        <v>0.85594071420966933</v>
      </c>
      <c r="L187">
        <v>5.82</v>
      </c>
    </row>
    <row r="188" spans="1:13" ht="15" x14ac:dyDescent="0.25">
      <c r="A188" t="s">
        <v>678</v>
      </c>
      <c r="B188" t="s">
        <v>679</v>
      </c>
      <c r="C188">
        <v>59.9</v>
      </c>
      <c r="D188">
        <v>48</v>
      </c>
      <c r="E188">
        <f t="shared" si="14"/>
        <v>2.4453527826770389</v>
      </c>
      <c r="F188">
        <v>56</v>
      </c>
      <c r="G188">
        <f t="shared" si="15"/>
        <v>2.8529115797898785</v>
      </c>
      <c r="H188">
        <f t="shared" si="19"/>
        <v>104</v>
      </c>
      <c r="I188">
        <f t="shared" si="16"/>
        <v>5.2982643624669175</v>
      </c>
      <c r="J188">
        <v>7.57</v>
      </c>
      <c r="K188">
        <f t="shared" si="17"/>
        <v>0.91790917399149352</v>
      </c>
      <c r="L188">
        <v>6.54</v>
      </c>
    </row>
    <row r="189" spans="1:13" ht="15" x14ac:dyDescent="0.25">
      <c r="A189" t="s">
        <v>1172</v>
      </c>
      <c r="C189">
        <v>28.6</v>
      </c>
      <c r="D189">
        <v>17</v>
      </c>
      <c r="E189">
        <f t="shared" si="14"/>
        <v>1.4828209862860655</v>
      </c>
      <c r="F189">
        <v>19</v>
      </c>
      <c r="G189">
        <f t="shared" si="15"/>
        <v>1.6572705140844262</v>
      </c>
      <c r="H189">
        <f t="shared" si="19"/>
        <v>36</v>
      </c>
      <c r="I189">
        <f t="shared" si="16"/>
        <v>3.1400915003704917</v>
      </c>
      <c r="J189">
        <v>4.43</v>
      </c>
      <c r="K189">
        <f t="shared" si="17"/>
        <v>0.78635796522093349</v>
      </c>
      <c r="L189">
        <v>5.13</v>
      </c>
    </row>
    <row r="190" spans="1:13" ht="15" x14ac:dyDescent="0.25">
      <c r="A190" t="s">
        <v>1353</v>
      </c>
      <c r="B190" t="s">
        <v>679</v>
      </c>
      <c r="C190">
        <v>41</v>
      </c>
      <c r="D190">
        <v>30</v>
      </c>
      <c r="E190">
        <f t="shared" si="14"/>
        <v>2.0136444121974044</v>
      </c>
      <c r="F190">
        <v>36</v>
      </c>
      <c r="G190">
        <f t="shared" si="15"/>
        <v>2.4163732946368852</v>
      </c>
      <c r="H190">
        <f t="shared" si="19"/>
        <v>66</v>
      </c>
      <c r="I190">
        <f t="shared" si="16"/>
        <v>4.4300177068342892</v>
      </c>
      <c r="J190">
        <v>5.23</v>
      </c>
      <c r="K190">
        <f t="shared" si="17"/>
        <v>0.7710490248046028</v>
      </c>
      <c r="L190">
        <v>5.62</v>
      </c>
    </row>
    <row r="191" spans="1:13" ht="15" x14ac:dyDescent="0.25">
      <c r="A191" t="s">
        <v>1675</v>
      </c>
      <c r="B191" t="s">
        <v>485</v>
      </c>
      <c r="C191">
        <v>66.599999999999994</v>
      </c>
      <c r="D191">
        <v>48</v>
      </c>
      <c r="E191">
        <f t="shared" si="14"/>
        <v>2.2638448145019341</v>
      </c>
      <c r="F191">
        <v>58</v>
      </c>
      <c r="G191">
        <f t="shared" si="15"/>
        <v>2.7354791508565035</v>
      </c>
      <c r="H191">
        <f t="shared" si="19"/>
        <v>106</v>
      </c>
      <c r="I191">
        <f t="shared" si="16"/>
        <v>4.9993239653584371</v>
      </c>
      <c r="J191">
        <v>6.72</v>
      </c>
      <c r="K191">
        <f t="shared" si="17"/>
        <v>0.77149802764590902</v>
      </c>
      <c r="L191">
        <v>5.75</v>
      </c>
      <c r="M191">
        <v>13.9</v>
      </c>
    </row>
    <row r="192" spans="1:13" ht="15" x14ac:dyDescent="0.25">
      <c r="A192" t="s">
        <v>1675</v>
      </c>
      <c r="B192" t="s">
        <v>485</v>
      </c>
      <c r="C192">
        <v>73.099999999999994</v>
      </c>
      <c r="D192">
        <v>44</v>
      </c>
      <c r="E192">
        <f t="shared" si="14"/>
        <v>1.9392766078737849</v>
      </c>
      <c r="F192">
        <v>59</v>
      </c>
      <c r="G192">
        <f t="shared" si="15"/>
        <v>2.6003936332853024</v>
      </c>
      <c r="H192">
        <f t="shared" si="19"/>
        <v>103</v>
      </c>
      <c r="I192">
        <f t="shared" si="16"/>
        <v>4.5396702411590875</v>
      </c>
      <c r="J192">
        <v>6.12</v>
      </c>
      <c r="K192">
        <f t="shared" si="17"/>
        <v>0.66968070140873803</v>
      </c>
      <c r="L192">
        <v>5.76</v>
      </c>
      <c r="M192">
        <v>13.6</v>
      </c>
    </row>
    <row r="193" spans="1:13" ht="15" x14ac:dyDescent="0.25">
      <c r="A193" t="s">
        <v>1041</v>
      </c>
      <c r="B193" t="s">
        <v>157</v>
      </c>
      <c r="C193">
        <v>49.2</v>
      </c>
      <c r="D193">
        <v>25</v>
      </c>
      <c r="E193">
        <f t="shared" si="14"/>
        <v>1.4696202300029628</v>
      </c>
      <c r="F193">
        <v>40</v>
      </c>
      <c r="G193">
        <f t="shared" si="15"/>
        <v>2.3513923680047406</v>
      </c>
      <c r="H193">
        <f t="shared" si="19"/>
        <v>65</v>
      </c>
      <c r="I193">
        <f t="shared" si="16"/>
        <v>3.8210125980077034</v>
      </c>
      <c r="J193">
        <v>5.51</v>
      </c>
      <c r="K193">
        <f t="shared" si="17"/>
        <v>0.7394563039733667</v>
      </c>
      <c r="L193">
        <v>7</v>
      </c>
    </row>
    <row r="194" spans="1:13" ht="15" x14ac:dyDescent="0.25">
      <c r="A194" t="s">
        <v>1041</v>
      </c>
      <c r="B194" t="s">
        <v>157</v>
      </c>
      <c r="C194">
        <v>64.5</v>
      </c>
      <c r="D194">
        <v>76</v>
      </c>
      <c r="E194">
        <f t="shared" ref="E194:E257" si="20">IF(AND($C194&gt;0,D194&gt;0),D194/($C194^0.727399687532279),"")</f>
        <v>3.6689384092641752</v>
      </c>
      <c r="F194">
        <v>97</v>
      </c>
      <c r="G194">
        <f t="shared" ref="G194:G257" si="21">IF(AND($C194&gt;0,F194&gt;0),F194/($C194^0.727399687532279),"")</f>
        <v>4.682724022350329</v>
      </c>
      <c r="H194">
        <f t="shared" si="19"/>
        <v>173</v>
      </c>
      <c r="I194">
        <f t="shared" ref="I194:I257" si="22">IF(AND($C194&gt;0,H194&gt;0),H194/($C194^0.727399687532279),"")</f>
        <v>8.3516624316145052</v>
      </c>
      <c r="J194">
        <v>9.9499999999999993</v>
      </c>
      <c r="K194">
        <f t="shared" ref="K194:K257" si="23">IF(AND($C194&gt;0,J194&gt;0),J194/($C194^0.515518364833551),"")</f>
        <v>1.1613465004488399</v>
      </c>
      <c r="L194">
        <v>8.7200000000000006</v>
      </c>
    </row>
    <row r="195" spans="1:13" ht="15" x14ac:dyDescent="0.25">
      <c r="A195" t="s">
        <v>1041</v>
      </c>
      <c r="B195" t="s">
        <v>1872</v>
      </c>
      <c r="C195">
        <v>63.4</v>
      </c>
      <c r="D195">
        <v>67</v>
      </c>
      <c r="E195">
        <f t="shared" si="20"/>
        <v>3.2751835166995016</v>
      </c>
      <c r="F195">
        <v>90</v>
      </c>
      <c r="G195">
        <f t="shared" si="21"/>
        <v>4.3995002463127637</v>
      </c>
      <c r="H195">
        <f t="shared" si="19"/>
        <v>157</v>
      </c>
      <c r="I195">
        <f t="shared" si="22"/>
        <v>7.6746837630122648</v>
      </c>
      <c r="J195">
        <v>10.84</v>
      </c>
      <c r="K195">
        <f t="shared" si="23"/>
        <v>1.2764951665738116</v>
      </c>
      <c r="L195">
        <v>8.75</v>
      </c>
    </row>
    <row r="196" spans="1:13" ht="15" x14ac:dyDescent="0.25">
      <c r="A196" t="s">
        <v>1041</v>
      </c>
      <c r="B196" t="s">
        <v>157</v>
      </c>
      <c r="C196">
        <v>68</v>
      </c>
      <c r="D196">
        <v>87</v>
      </c>
      <c r="E196">
        <f t="shared" si="20"/>
        <v>4.0415954701586863</v>
      </c>
      <c r="F196">
        <v>112</v>
      </c>
      <c r="G196">
        <f t="shared" si="21"/>
        <v>5.2029734788249753</v>
      </c>
      <c r="H196">
        <f t="shared" si="19"/>
        <v>199</v>
      </c>
      <c r="I196">
        <f t="shared" si="22"/>
        <v>9.2445689489836607</v>
      </c>
      <c r="J196">
        <v>13</v>
      </c>
      <c r="K196">
        <f t="shared" si="23"/>
        <v>1.4765608665485528</v>
      </c>
      <c r="L196">
        <v>9</v>
      </c>
    </row>
    <row r="197" spans="1:13" ht="15" x14ac:dyDescent="0.25">
      <c r="A197" t="s">
        <v>1041</v>
      </c>
      <c r="B197" t="s">
        <v>157</v>
      </c>
      <c r="C197">
        <v>58.7</v>
      </c>
      <c r="D197">
        <v>55</v>
      </c>
      <c r="E197">
        <f t="shared" si="20"/>
        <v>2.8435173814434198</v>
      </c>
      <c r="F197">
        <v>73</v>
      </c>
      <c r="G197">
        <f t="shared" si="21"/>
        <v>3.7741230699158117</v>
      </c>
      <c r="H197">
        <f t="shared" si="19"/>
        <v>128</v>
      </c>
      <c r="I197">
        <f t="shared" si="22"/>
        <v>6.6176404513592315</v>
      </c>
      <c r="J197">
        <v>10.53</v>
      </c>
      <c r="K197">
        <f t="shared" si="23"/>
        <v>1.2902175625402295</v>
      </c>
      <c r="L197">
        <v>8.0500000000000007</v>
      </c>
    </row>
    <row r="198" spans="1:13" ht="15" x14ac:dyDescent="0.25">
      <c r="A198" t="s">
        <v>634</v>
      </c>
      <c r="C198">
        <v>46.3</v>
      </c>
      <c r="D198">
        <v>25</v>
      </c>
      <c r="E198">
        <f t="shared" si="20"/>
        <v>1.5360201616719011</v>
      </c>
      <c r="F198">
        <v>29</v>
      </c>
      <c r="G198">
        <f t="shared" si="21"/>
        <v>1.7817833875394053</v>
      </c>
      <c r="H198">
        <f t="shared" si="19"/>
        <v>54</v>
      </c>
      <c r="I198">
        <f t="shared" si="22"/>
        <v>3.3178035492113067</v>
      </c>
      <c r="J198">
        <v>5.78</v>
      </c>
      <c r="K198">
        <f t="shared" si="23"/>
        <v>0.80036898211559093</v>
      </c>
      <c r="L198">
        <v>5.2</v>
      </c>
    </row>
    <row r="199" spans="1:13" ht="15" x14ac:dyDescent="0.25">
      <c r="A199" t="s">
        <v>1198</v>
      </c>
      <c r="B199" t="s">
        <v>1199</v>
      </c>
      <c r="C199">
        <v>57.1</v>
      </c>
      <c r="E199" t="str">
        <f t="shared" si="20"/>
        <v/>
      </c>
      <c r="G199" t="str">
        <f t="shared" si="21"/>
        <v/>
      </c>
      <c r="I199" t="str">
        <f t="shared" si="22"/>
        <v/>
      </c>
      <c r="J199">
        <v>7.14</v>
      </c>
      <c r="K199">
        <f t="shared" si="23"/>
        <v>0.88740125309419149</v>
      </c>
      <c r="L199">
        <v>5.84</v>
      </c>
    </row>
    <row r="200" spans="1:13" ht="15" x14ac:dyDescent="0.25">
      <c r="A200" t="s">
        <v>1016</v>
      </c>
      <c r="B200" t="s">
        <v>314</v>
      </c>
      <c r="C200">
        <v>60.25</v>
      </c>
      <c r="D200">
        <v>33</v>
      </c>
      <c r="E200">
        <f t="shared" si="20"/>
        <v>1.6740704750528672</v>
      </c>
      <c r="F200">
        <v>53</v>
      </c>
      <c r="G200">
        <f t="shared" si="21"/>
        <v>2.6886586417515748</v>
      </c>
      <c r="H200">
        <f>D200+F200</f>
        <v>86</v>
      </c>
      <c r="I200">
        <f t="shared" si="22"/>
        <v>4.3627291168044415</v>
      </c>
      <c r="J200">
        <v>7.3</v>
      </c>
      <c r="K200">
        <f t="shared" si="23"/>
        <v>0.88251543854975611</v>
      </c>
      <c r="L200">
        <v>5.56</v>
      </c>
      <c r="M200">
        <v>12.32</v>
      </c>
    </row>
    <row r="201" spans="1:13" ht="15" x14ac:dyDescent="0.25">
      <c r="A201" t="s">
        <v>2071</v>
      </c>
      <c r="B201" t="s">
        <v>664</v>
      </c>
      <c r="C201">
        <v>63.1</v>
      </c>
      <c r="D201">
        <v>76</v>
      </c>
      <c r="E201">
        <f t="shared" si="20"/>
        <v>3.7279733478248427</v>
      </c>
      <c r="F201">
        <v>97</v>
      </c>
      <c r="G201">
        <f t="shared" si="21"/>
        <v>4.7580712465659172</v>
      </c>
      <c r="H201">
        <f>D201+F201</f>
        <v>173</v>
      </c>
      <c r="I201">
        <f t="shared" si="22"/>
        <v>8.4860445943907603</v>
      </c>
      <c r="J201">
        <v>7.94</v>
      </c>
      <c r="K201">
        <f t="shared" si="23"/>
        <v>0.93728638926570751</v>
      </c>
      <c r="L201">
        <v>6.94</v>
      </c>
    </row>
    <row r="202" spans="1:13" ht="15" x14ac:dyDescent="0.25">
      <c r="A202" t="s">
        <v>2071</v>
      </c>
      <c r="B202" t="s">
        <v>664</v>
      </c>
      <c r="C202">
        <v>66.2</v>
      </c>
      <c r="D202">
        <v>81</v>
      </c>
      <c r="E202">
        <f t="shared" si="20"/>
        <v>3.8370149057771825</v>
      </c>
      <c r="F202">
        <v>98</v>
      </c>
      <c r="G202">
        <f t="shared" si="21"/>
        <v>4.6423143304464674</v>
      </c>
      <c r="H202">
        <f>D202+F202</f>
        <v>179</v>
      </c>
      <c r="I202">
        <f t="shared" si="22"/>
        <v>8.4793292362236503</v>
      </c>
      <c r="J202">
        <v>8.5500000000000007</v>
      </c>
      <c r="K202">
        <f t="shared" si="23"/>
        <v>0.98464659048460779</v>
      </c>
      <c r="L202">
        <v>6.95</v>
      </c>
    </row>
    <row r="203" spans="1:13" ht="15" x14ac:dyDescent="0.25">
      <c r="A203" t="s">
        <v>796</v>
      </c>
      <c r="B203" t="s">
        <v>21</v>
      </c>
      <c r="C203">
        <v>43.3</v>
      </c>
      <c r="D203">
        <v>11</v>
      </c>
      <c r="E203">
        <f t="shared" si="20"/>
        <v>0.70959721234617701</v>
      </c>
      <c r="F203">
        <v>12</v>
      </c>
      <c r="G203">
        <f t="shared" si="21"/>
        <v>0.77410604983219311</v>
      </c>
      <c r="H203">
        <f>D203+F203</f>
        <v>23</v>
      </c>
      <c r="I203">
        <f t="shared" si="22"/>
        <v>1.4837032621783701</v>
      </c>
      <c r="J203">
        <v>5.61</v>
      </c>
      <c r="K203">
        <f t="shared" si="23"/>
        <v>0.804124504613147</v>
      </c>
      <c r="L203">
        <v>5.0199999999999996</v>
      </c>
    </row>
    <row r="204" spans="1:13" ht="15" x14ac:dyDescent="0.25">
      <c r="A204" t="s">
        <v>588</v>
      </c>
      <c r="B204" t="s">
        <v>21</v>
      </c>
      <c r="C204">
        <v>38.299999999999997</v>
      </c>
      <c r="D204">
        <v>24</v>
      </c>
      <c r="E204">
        <f t="shared" si="20"/>
        <v>1.6927504901588819</v>
      </c>
      <c r="F204">
        <v>30</v>
      </c>
      <c r="G204">
        <f t="shared" si="21"/>
        <v>2.1159381126986023</v>
      </c>
      <c r="H204">
        <f>D204+F204</f>
        <v>54</v>
      </c>
      <c r="I204">
        <f t="shared" si="22"/>
        <v>3.8086886028574845</v>
      </c>
      <c r="J204">
        <v>7.7</v>
      </c>
      <c r="K204">
        <f t="shared" si="23"/>
        <v>1.1757708314785684</v>
      </c>
      <c r="L204">
        <v>6.3</v>
      </c>
    </row>
    <row r="205" spans="1:13" ht="15" x14ac:dyDescent="0.25">
      <c r="A205" t="s">
        <v>588</v>
      </c>
      <c r="B205">
        <v>58.4</v>
      </c>
      <c r="C205">
        <v>61</v>
      </c>
      <c r="D205">
        <v>74</v>
      </c>
      <c r="E205">
        <f t="shared" si="20"/>
        <v>3.7203462016702122</v>
      </c>
      <c r="G205" t="str">
        <f t="shared" si="21"/>
        <v/>
      </c>
      <c r="I205" t="str">
        <f t="shared" si="22"/>
        <v/>
      </c>
      <c r="J205">
        <v>12.02</v>
      </c>
      <c r="K205">
        <f t="shared" si="23"/>
        <v>1.4438901390867187</v>
      </c>
      <c r="L205">
        <v>7.16</v>
      </c>
    </row>
    <row r="206" spans="1:13" ht="15" x14ac:dyDescent="0.25">
      <c r="A206" t="s">
        <v>588</v>
      </c>
      <c r="B206" t="s">
        <v>21</v>
      </c>
      <c r="C206">
        <v>50.5</v>
      </c>
      <c r="D206">
        <v>55</v>
      </c>
      <c r="E206">
        <f t="shared" si="20"/>
        <v>3.1724082694566396</v>
      </c>
      <c r="F206">
        <v>67</v>
      </c>
      <c r="G206">
        <f t="shared" si="21"/>
        <v>3.8645700737017243</v>
      </c>
      <c r="H206">
        <f t="shared" ref="H206:H237" si="24">D206+F206</f>
        <v>122</v>
      </c>
      <c r="I206">
        <f t="shared" si="22"/>
        <v>7.0369783431583635</v>
      </c>
      <c r="J206">
        <v>11.42</v>
      </c>
      <c r="K206">
        <f t="shared" si="23"/>
        <v>1.51212647687727</v>
      </c>
      <c r="L206">
        <v>7.7</v>
      </c>
      <c r="M206">
        <v>12.2</v>
      </c>
    </row>
    <row r="207" spans="1:13" ht="15" x14ac:dyDescent="0.25">
      <c r="A207" t="s">
        <v>1088</v>
      </c>
      <c r="B207" t="s">
        <v>21</v>
      </c>
      <c r="C207">
        <v>43.5</v>
      </c>
      <c r="D207">
        <v>36</v>
      </c>
      <c r="E207">
        <f t="shared" si="20"/>
        <v>2.3145465901107842</v>
      </c>
      <c r="F207">
        <v>45</v>
      </c>
      <c r="G207">
        <f t="shared" si="21"/>
        <v>2.8931832376384801</v>
      </c>
      <c r="H207">
        <f t="shared" si="24"/>
        <v>81</v>
      </c>
      <c r="I207">
        <f t="shared" si="22"/>
        <v>5.2077298277492643</v>
      </c>
      <c r="J207">
        <v>8</v>
      </c>
      <c r="K207">
        <f t="shared" si="23"/>
        <v>1.1439806654282967</v>
      </c>
      <c r="L207">
        <v>6.67</v>
      </c>
      <c r="M207">
        <v>12.7</v>
      </c>
    </row>
    <row r="208" spans="1:13" ht="15" x14ac:dyDescent="0.25">
      <c r="A208" t="s">
        <v>1132</v>
      </c>
      <c r="B208" t="s">
        <v>21</v>
      </c>
      <c r="C208">
        <v>45.5</v>
      </c>
      <c r="D208">
        <v>42</v>
      </c>
      <c r="E208">
        <f t="shared" si="20"/>
        <v>2.6134387040121827</v>
      </c>
      <c r="F208">
        <v>51</v>
      </c>
      <c r="G208">
        <f t="shared" si="21"/>
        <v>3.1734612834433644</v>
      </c>
      <c r="H208">
        <f t="shared" si="24"/>
        <v>93</v>
      </c>
      <c r="I208">
        <f t="shared" si="22"/>
        <v>5.7868999874555467</v>
      </c>
      <c r="J208">
        <v>7.82</v>
      </c>
      <c r="K208">
        <f t="shared" si="23"/>
        <v>1.0926257440303588</v>
      </c>
      <c r="L208">
        <v>6.61</v>
      </c>
    </row>
    <row r="209" spans="1:13" ht="15" x14ac:dyDescent="0.25">
      <c r="A209" t="s">
        <v>224</v>
      </c>
      <c r="B209" t="s">
        <v>223</v>
      </c>
      <c r="C209">
        <v>35</v>
      </c>
      <c r="D209">
        <v>20</v>
      </c>
      <c r="E209">
        <f t="shared" si="20"/>
        <v>1.5061748193675746</v>
      </c>
      <c r="F209">
        <v>30</v>
      </c>
      <c r="G209">
        <f t="shared" si="21"/>
        <v>2.259262229051362</v>
      </c>
      <c r="H209">
        <f t="shared" si="24"/>
        <v>50</v>
      </c>
      <c r="I209">
        <f t="shared" si="22"/>
        <v>3.7654370484189363</v>
      </c>
      <c r="J209">
        <v>5.55</v>
      </c>
      <c r="K209">
        <f t="shared" si="23"/>
        <v>0.88776404062665404</v>
      </c>
      <c r="L209">
        <v>5.7</v>
      </c>
      <c r="M209">
        <v>14.16</v>
      </c>
    </row>
    <row r="210" spans="1:13" ht="15" x14ac:dyDescent="0.25">
      <c r="A210" t="s">
        <v>224</v>
      </c>
      <c r="B210" t="s">
        <v>223</v>
      </c>
      <c r="C210">
        <v>42.1</v>
      </c>
      <c r="D210">
        <v>30</v>
      </c>
      <c r="E210">
        <f t="shared" si="20"/>
        <v>1.9752358792034244</v>
      </c>
      <c r="F210">
        <v>38</v>
      </c>
      <c r="G210">
        <f t="shared" si="21"/>
        <v>2.501965446991004</v>
      </c>
      <c r="H210">
        <f t="shared" si="24"/>
        <v>68</v>
      </c>
      <c r="I210">
        <f t="shared" si="22"/>
        <v>4.4772013261944288</v>
      </c>
      <c r="J210">
        <v>6.75</v>
      </c>
      <c r="K210">
        <f t="shared" si="23"/>
        <v>0.98164966510304286</v>
      </c>
      <c r="L210">
        <v>6.1000000000000005</v>
      </c>
      <c r="M210">
        <v>14.16</v>
      </c>
    </row>
    <row r="211" spans="1:13" ht="15" x14ac:dyDescent="0.25">
      <c r="A211" t="s">
        <v>644</v>
      </c>
      <c r="B211" t="s">
        <v>645</v>
      </c>
      <c r="C211">
        <v>36.5</v>
      </c>
      <c r="D211">
        <v>22</v>
      </c>
      <c r="E211">
        <f t="shared" si="20"/>
        <v>1.6069832106255593</v>
      </c>
      <c r="F211">
        <v>31</v>
      </c>
      <c r="G211">
        <f t="shared" si="21"/>
        <v>2.2643854331541973</v>
      </c>
      <c r="H211">
        <f t="shared" si="24"/>
        <v>53</v>
      </c>
      <c r="I211">
        <f t="shared" si="22"/>
        <v>3.8713686437797565</v>
      </c>
      <c r="J211">
        <v>6.7</v>
      </c>
      <c r="K211">
        <f t="shared" si="23"/>
        <v>1.0487793792795441</v>
      </c>
      <c r="L211">
        <v>5.92</v>
      </c>
      <c r="M211">
        <v>13.83</v>
      </c>
    </row>
    <row r="212" spans="1:13" ht="15" x14ac:dyDescent="0.25">
      <c r="A212" t="s">
        <v>1589</v>
      </c>
      <c r="C212">
        <v>57.6</v>
      </c>
      <c r="D212">
        <v>55</v>
      </c>
      <c r="E212">
        <f t="shared" si="20"/>
        <v>2.8829155795718493</v>
      </c>
      <c r="F212">
        <v>67</v>
      </c>
      <c r="G212">
        <f t="shared" si="21"/>
        <v>3.5119153423875251</v>
      </c>
      <c r="H212">
        <f t="shared" si="24"/>
        <v>122</v>
      </c>
      <c r="I212">
        <f t="shared" si="22"/>
        <v>6.3948309219593744</v>
      </c>
      <c r="J212">
        <v>7.48</v>
      </c>
      <c r="K212">
        <f t="shared" si="23"/>
        <v>0.9254894614261322</v>
      </c>
      <c r="L212">
        <v>6.8100000000000005</v>
      </c>
    </row>
    <row r="213" spans="1:13" ht="15" x14ac:dyDescent="0.25">
      <c r="A213" t="s">
        <v>1589</v>
      </c>
      <c r="B213" t="s">
        <v>230</v>
      </c>
      <c r="C213">
        <v>110.8</v>
      </c>
      <c r="D213">
        <v>100</v>
      </c>
      <c r="E213">
        <f t="shared" si="20"/>
        <v>3.2568849487391338</v>
      </c>
      <c r="F213">
        <v>132</v>
      </c>
      <c r="G213">
        <f t="shared" si="21"/>
        <v>4.2990881323356565</v>
      </c>
      <c r="H213">
        <f t="shared" si="24"/>
        <v>232</v>
      </c>
      <c r="I213">
        <f t="shared" si="22"/>
        <v>7.5559730810747903</v>
      </c>
      <c r="J213">
        <v>12.85</v>
      </c>
      <c r="K213">
        <f t="shared" si="23"/>
        <v>1.1347634357575334</v>
      </c>
      <c r="L213">
        <v>7.28</v>
      </c>
    </row>
    <row r="214" spans="1:13" ht="15" x14ac:dyDescent="0.25">
      <c r="A214" t="s">
        <v>1589</v>
      </c>
      <c r="B214" t="s">
        <v>244</v>
      </c>
      <c r="C214">
        <v>60</v>
      </c>
      <c r="D214">
        <v>39</v>
      </c>
      <c r="E214">
        <f t="shared" si="20"/>
        <v>1.9844398659547273</v>
      </c>
      <c r="F214">
        <v>50</v>
      </c>
      <c r="G214">
        <f t="shared" si="21"/>
        <v>2.5441536743009325</v>
      </c>
      <c r="H214">
        <f t="shared" si="24"/>
        <v>89</v>
      </c>
      <c r="I214">
        <f t="shared" si="22"/>
        <v>4.5285935402556596</v>
      </c>
      <c r="J214">
        <v>7.14</v>
      </c>
      <c r="K214">
        <f t="shared" si="23"/>
        <v>0.86502485580329902</v>
      </c>
      <c r="L214">
        <v>6.4</v>
      </c>
      <c r="M214">
        <v>13.6</v>
      </c>
    </row>
    <row r="215" spans="1:13" ht="15" x14ac:dyDescent="0.25">
      <c r="A215" t="s">
        <v>1589</v>
      </c>
      <c r="B215" t="s">
        <v>230</v>
      </c>
      <c r="D215">
        <v>93</v>
      </c>
      <c r="E215" t="str">
        <f t="shared" si="20"/>
        <v/>
      </c>
      <c r="F215">
        <v>117</v>
      </c>
      <c r="G215" t="str">
        <f t="shared" si="21"/>
        <v/>
      </c>
      <c r="H215">
        <f t="shared" si="24"/>
        <v>210</v>
      </c>
      <c r="I215" t="str">
        <f t="shared" si="22"/>
        <v/>
      </c>
      <c r="J215">
        <v>12.86</v>
      </c>
      <c r="K215" t="str">
        <f t="shared" si="23"/>
        <v/>
      </c>
      <c r="L215">
        <v>7.3</v>
      </c>
      <c r="M215">
        <v>13.5</v>
      </c>
    </row>
    <row r="216" spans="1:13" ht="15" x14ac:dyDescent="0.25">
      <c r="A216" t="s">
        <v>1589</v>
      </c>
      <c r="B216" t="s">
        <v>230</v>
      </c>
      <c r="C216">
        <v>96.8</v>
      </c>
      <c r="D216">
        <v>78</v>
      </c>
      <c r="E216">
        <f t="shared" si="20"/>
        <v>2.8026540181106636</v>
      </c>
      <c r="F216">
        <v>108</v>
      </c>
      <c r="G216">
        <f t="shared" si="21"/>
        <v>3.8805978712301497</v>
      </c>
      <c r="H216">
        <f t="shared" si="24"/>
        <v>186</v>
      </c>
      <c r="I216">
        <f t="shared" si="22"/>
        <v>6.6832518893408128</v>
      </c>
      <c r="J216">
        <v>14.280000000000001</v>
      </c>
      <c r="K216">
        <f t="shared" si="23"/>
        <v>1.351988478084833</v>
      </c>
      <c r="L216">
        <v>7.3100000000000005</v>
      </c>
      <c r="M216">
        <v>12.06</v>
      </c>
    </row>
    <row r="217" spans="1:13" ht="15" x14ac:dyDescent="0.25">
      <c r="A217" t="s">
        <v>1903</v>
      </c>
      <c r="B217" t="s">
        <v>157</v>
      </c>
      <c r="C217">
        <v>55.5</v>
      </c>
      <c r="D217">
        <v>58</v>
      </c>
      <c r="E217">
        <f t="shared" si="20"/>
        <v>3.1234159424039301</v>
      </c>
      <c r="F217">
        <v>72</v>
      </c>
      <c r="G217">
        <f t="shared" si="21"/>
        <v>3.8773439285014306</v>
      </c>
      <c r="H217">
        <f t="shared" si="24"/>
        <v>130</v>
      </c>
      <c r="I217">
        <f t="shared" si="22"/>
        <v>7.0007598709053607</v>
      </c>
      <c r="J217">
        <v>8.3000000000000007</v>
      </c>
      <c r="K217">
        <f t="shared" si="23"/>
        <v>1.0467983415824418</v>
      </c>
      <c r="L217">
        <v>6.8</v>
      </c>
    </row>
    <row r="218" spans="1:13" ht="15" x14ac:dyDescent="0.25">
      <c r="A218" t="s">
        <v>1599</v>
      </c>
      <c r="B218" t="s">
        <v>90</v>
      </c>
      <c r="C218">
        <v>45.2</v>
      </c>
      <c r="D218">
        <v>37</v>
      </c>
      <c r="E218">
        <f t="shared" si="20"/>
        <v>2.313420308603674</v>
      </c>
      <c r="F218">
        <v>50</v>
      </c>
      <c r="G218">
        <f t="shared" si="21"/>
        <v>3.126243660275235</v>
      </c>
      <c r="H218">
        <f t="shared" si="24"/>
        <v>87</v>
      </c>
      <c r="I218">
        <f t="shared" si="22"/>
        <v>5.439663968878909</v>
      </c>
      <c r="J218">
        <v>6.7700000000000005</v>
      </c>
      <c r="K218">
        <f t="shared" si="23"/>
        <v>0.94914903209627555</v>
      </c>
      <c r="L218">
        <v>5.98</v>
      </c>
    </row>
    <row r="219" spans="1:13" x14ac:dyDescent="0.3">
      <c r="A219" t="s">
        <v>301</v>
      </c>
      <c r="B219" t="s">
        <v>1571</v>
      </c>
      <c r="C219">
        <v>82.4</v>
      </c>
      <c r="D219">
        <v>100</v>
      </c>
      <c r="E219">
        <f t="shared" si="20"/>
        <v>4.0397560951132983</v>
      </c>
      <c r="F219">
        <v>120</v>
      </c>
      <c r="G219">
        <f t="shared" si="21"/>
        <v>4.8477073141359579</v>
      </c>
      <c r="H219">
        <f t="shared" si="24"/>
        <v>220</v>
      </c>
      <c r="I219">
        <f t="shared" si="22"/>
        <v>8.8874634092492553</v>
      </c>
      <c r="J219" s="3">
        <v>14.77</v>
      </c>
      <c r="K219">
        <f t="shared" si="23"/>
        <v>1.5194444669463774</v>
      </c>
      <c r="L219" s="3">
        <v>8.74</v>
      </c>
      <c r="M219">
        <v>13.41</v>
      </c>
    </row>
    <row r="220" spans="1:13" ht="15" x14ac:dyDescent="0.25">
      <c r="A220" t="s">
        <v>165</v>
      </c>
      <c r="B220" t="s">
        <v>166</v>
      </c>
      <c r="C220">
        <v>31.3</v>
      </c>
      <c r="D220">
        <v>16</v>
      </c>
      <c r="E220">
        <f t="shared" si="20"/>
        <v>1.306957600904767</v>
      </c>
      <c r="F220">
        <v>24</v>
      </c>
      <c r="G220">
        <f t="shared" si="21"/>
        <v>1.9604364013571505</v>
      </c>
      <c r="H220">
        <f t="shared" si="24"/>
        <v>40</v>
      </c>
      <c r="I220">
        <f t="shared" si="22"/>
        <v>3.2673940022619177</v>
      </c>
      <c r="J220">
        <v>5.07</v>
      </c>
      <c r="K220">
        <f t="shared" si="23"/>
        <v>0.85906769516823311</v>
      </c>
      <c r="L220">
        <v>4.6000000000000005</v>
      </c>
    </row>
    <row r="221" spans="1:13" x14ac:dyDescent="0.3">
      <c r="A221" t="s">
        <v>2136</v>
      </c>
      <c r="B221" t="s">
        <v>94</v>
      </c>
      <c r="C221">
        <v>109.5</v>
      </c>
      <c r="D221">
        <v>122</v>
      </c>
      <c r="E221">
        <f t="shared" si="20"/>
        <v>4.0076578562388532</v>
      </c>
      <c r="F221">
        <v>145</v>
      </c>
      <c r="G221">
        <f t="shared" si="21"/>
        <v>4.7631999111035555</v>
      </c>
      <c r="H221">
        <f t="shared" si="24"/>
        <v>267</v>
      </c>
      <c r="I221">
        <f t="shared" si="22"/>
        <v>8.7708577673424077</v>
      </c>
      <c r="J221">
        <v>12.3</v>
      </c>
      <c r="K221">
        <f t="shared" si="23"/>
        <v>1.0928226294225518</v>
      </c>
      <c r="L221">
        <v>8.17</v>
      </c>
    </row>
    <row r="222" spans="1:13" x14ac:dyDescent="0.3">
      <c r="A222" t="s">
        <v>1611</v>
      </c>
      <c r="B222" t="s">
        <v>94</v>
      </c>
      <c r="C222">
        <v>81.400000000000006</v>
      </c>
      <c r="D222">
        <v>63</v>
      </c>
      <c r="E222">
        <f t="shared" si="20"/>
        <v>2.5677512797775544</v>
      </c>
      <c r="F222">
        <v>82</v>
      </c>
      <c r="G222">
        <f t="shared" si="21"/>
        <v>3.3421524593930072</v>
      </c>
      <c r="H222">
        <f t="shared" si="24"/>
        <v>145</v>
      </c>
      <c r="I222">
        <f t="shared" si="22"/>
        <v>5.909903739170562</v>
      </c>
      <c r="J222">
        <v>10.210000000000001</v>
      </c>
      <c r="K222">
        <f t="shared" si="23"/>
        <v>1.056972706771063</v>
      </c>
      <c r="L222">
        <v>6.55</v>
      </c>
    </row>
    <row r="223" spans="1:13" x14ac:dyDescent="0.3">
      <c r="A223" t="s">
        <v>1079</v>
      </c>
      <c r="B223" t="s">
        <v>94</v>
      </c>
      <c r="C223">
        <v>61.2</v>
      </c>
      <c r="D223">
        <v>37</v>
      </c>
      <c r="E223">
        <f t="shared" si="20"/>
        <v>1.8557492679277467</v>
      </c>
      <c r="F223">
        <v>45</v>
      </c>
      <c r="G223">
        <f t="shared" si="21"/>
        <v>2.2569923528850975</v>
      </c>
      <c r="H223">
        <f t="shared" si="24"/>
        <v>82</v>
      </c>
      <c r="I223">
        <f t="shared" si="22"/>
        <v>4.1127416208128444</v>
      </c>
      <c r="J223">
        <v>6.54</v>
      </c>
      <c r="K223">
        <f t="shared" si="23"/>
        <v>0.78428620617258937</v>
      </c>
      <c r="L223">
        <v>5.56</v>
      </c>
    </row>
    <row r="224" spans="1:13" ht="15" x14ac:dyDescent="0.25">
      <c r="A224" t="s">
        <v>1665</v>
      </c>
      <c r="B224" t="s">
        <v>1666</v>
      </c>
      <c r="C224">
        <v>50.6</v>
      </c>
      <c r="D224">
        <v>38</v>
      </c>
      <c r="E224">
        <f t="shared" si="20"/>
        <v>2.1886939788307953</v>
      </c>
      <c r="G224" t="str">
        <f t="shared" si="21"/>
        <v/>
      </c>
      <c r="H224">
        <f t="shared" si="24"/>
        <v>38</v>
      </c>
      <c r="I224">
        <f t="shared" si="22"/>
        <v>2.1886939788307953</v>
      </c>
      <c r="J224">
        <v>6.87</v>
      </c>
      <c r="K224">
        <f t="shared" si="23"/>
        <v>0.90873205788241596</v>
      </c>
      <c r="L224">
        <v>5.67</v>
      </c>
    </row>
    <row r="225" spans="1:13" ht="15" x14ac:dyDescent="0.25">
      <c r="A225" t="s">
        <v>1665</v>
      </c>
      <c r="B225" t="s">
        <v>1666</v>
      </c>
      <c r="C225">
        <v>66</v>
      </c>
      <c r="D225">
        <v>77</v>
      </c>
      <c r="E225">
        <f t="shared" si="20"/>
        <v>3.6555694145256004</v>
      </c>
      <c r="F225">
        <v>98</v>
      </c>
      <c r="G225">
        <f t="shared" si="21"/>
        <v>4.6525428912144005</v>
      </c>
      <c r="H225">
        <f t="shared" si="24"/>
        <v>175</v>
      </c>
      <c r="I225">
        <f t="shared" si="22"/>
        <v>8.3081123057400017</v>
      </c>
      <c r="J225">
        <v>12</v>
      </c>
      <c r="K225">
        <f t="shared" si="23"/>
        <v>1.3841174107599947</v>
      </c>
      <c r="L225">
        <v>7.31</v>
      </c>
    </row>
    <row r="226" spans="1:13" ht="15" x14ac:dyDescent="0.25">
      <c r="A226" t="s">
        <v>1665</v>
      </c>
      <c r="B226" t="s">
        <v>1666</v>
      </c>
      <c r="C226">
        <v>68.8</v>
      </c>
      <c r="D226">
        <v>79</v>
      </c>
      <c r="E226">
        <f t="shared" si="20"/>
        <v>3.6388640927392646</v>
      </c>
      <c r="F226">
        <v>101</v>
      </c>
      <c r="G226">
        <f t="shared" si="21"/>
        <v>4.6522186502109584</v>
      </c>
      <c r="H226">
        <f t="shared" si="24"/>
        <v>180</v>
      </c>
      <c r="I226">
        <f t="shared" si="22"/>
        <v>8.2910827429502234</v>
      </c>
      <c r="J226">
        <v>10.199999999999999</v>
      </c>
      <c r="K226">
        <f t="shared" si="23"/>
        <v>1.1515679913377959</v>
      </c>
      <c r="L226">
        <v>7.05</v>
      </c>
      <c r="M226">
        <v>14.305080824369499</v>
      </c>
    </row>
    <row r="227" spans="1:13" ht="15" x14ac:dyDescent="0.25">
      <c r="A227" t="s">
        <v>1665</v>
      </c>
      <c r="B227" t="s">
        <v>1666</v>
      </c>
      <c r="C227">
        <v>58.1</v>
      </c>
      <c r="D227">
        <v>63</v>
      </c>
      <c r="E227">
        <f t="shared" si="20"/>
        <v>3.2815526910265982</v>
      </c>
      <c r="F227">
        <v>80</v>
      </c>
      <c r="G227">
        <f t="shared" si="21"/>
        <v>4.1670510362242519</v>
      </c>
      <c r="H227">
        <f t="shared" si="24"/>
        <v>143</v>
      </c>
      <c r="I227">
        <f t="shared" si="22"/>
        <v>7.4486037272508501</v>
      </c>
      <c r="J227">
        <v>9.77</v>
      </c>
      <c r="K227">
        <f t="shared" si="23"/>
        <v>1.203453650615814</v>
      </c>
      <c r="L227">
        <v>6.98</v>
      </c>
      <c r="M227">
        <v>12.25</v>
      </c>
    </row>
    <row r="228" spans="1:13" ht="15" x14ac:dyDescent="0.25">
      <c r="A228" t="s">
        <v>1166</v>
      </c>
      <c r="C228">
        <v>42.2</v>
      </c>
      <c r="D228">
        <v>26</v>
      </c>
      <c r="E228">
        <f t="shared" si="20"/>
        <v>1.70891939604022</v>
      </c>
      <c r="F228">
        <v>34</v>
      </c>
      <c r="G228">
        <f t="shared" si="21"/>
        <v>2.23474074866798</v>
      </c>
      <c r="H228">
        <f t="shared" si="24"/>
        <v>60</v>
      </c>
      <c r="I228">
        <f t="shared" si="22"/>
        <v>3.9436601447082</v>
      </c>
      <c r="J228">
        <v>5.94</v>
      </c>
      <c r="K228">
        <f t="shared" si="23"/>
        <v>0.86279581109038705</v>
      </c>
      <c r="L228">
        <v>5.1000000000000005</v>
      </c>
    </row>
    <row r="229" spans="1:13" ht="15" x14ac:dyDescent="0.25">
      <c r="A229" t="s">
        <v>1846</v>
      </c>
      <c r="B229" t="s">
        <v>215</v>
      </c>
      <c r="C229">
        <v>93</v>
      </c>
      <c r="D229">
        <v>45</v>
      </c>
      <c r="E229">
        <f t="shared" si="20"/>
        <v>1.664710167558938</v>
      </c>
      <c r="F229">
        <v>57</v>
      </c>
      <c r="G229">
        <f t="shared" si="21"/>
        <v>2.1086328789079878</v>
      </c>
      <c r="H229">
        <f t="shared" si="24"/>
        <v>102</v>
      </c>
      <c r="I229">
        <f t="shared" si="22"/>
        <v>3.773343046466926</v>
      </c>
      <c r="J229">
        <v>7.08</v>
      </c>
      <c r="K229">
        <f t="shared" si="23"/>
        <v>0.68429622922557976</v>
      </c>
      <c r="L229">
        <v>5.12</v>
      </c>
      <c r="M229">
        <v>15.16</v>
      </c>
    </row>
    <row r="230" spans="1:13" ht="15" x14ac:dyDescent="0.25">
      <c r="A230" t="s">
        <v>361</v>
      </c>
      <c r="B230" t="s">
        <v>360</v>
      </c>
      <c r="C230">
        <v>31.2</v>
      </c>
      <c r="D230">
        <v>24</v>
      </c>
      <c r="E230">
        <f t="shared" si="20"/>
        <v>1.9650049869357602</v>
      </c>
      <c r="F230">
        <v>33</v>
      </c>
      <c r="G230">
        <f t="shared" si="21"/>
        <v>2.7018818570366703</v>
      </c>
      <c r="H230">
        <f t="shared" si="24"/>
        <v>57</v>
      </c>
      <c r="I230">
        <f t="shared" si="22"/>
        <v>4.6668868439724305</v>
      </c>
      <c r="J230">
        <v>5.48</v>
      </c>
      <c r="K230">
        <f t="shared" si="23"/>
        <v>0.93007169014994096</v>
      </c>
      <c r="L230">
        <v>5.9</v>
      </c>
      <c r="M230">
        <v>13.6</v>
      </c>
    </row>
    <row r="231" spans="1:13" ht="15" x14ac:dyDescent="0.25">
      <c r="A231" t="s">
        <v>361</v>
      </c>
      <c r="B231" t="s">
        <v>360</v>
      </c>
      <c r="C231">
        <v>58.6</v>
      </c>
      <c r="D231">
        <v>65</v>
      </c>
      <c r="E231">
        <f t="shared" si="20"/>
        <v>3.3646909741980324</v>
      </c>
      <c r="F231">
        <v>85</v>
      </c>
      <c r="G231">
        <f t="shared" si="21"/>
        <v>4.3999805047205038</v>
      </c>
      <c r="H231">
        <f t="shared" si="24"/>
        <v>150</v>
      </c>
      <c r="I231">
        <f t="shared" si="22"/>
        <v>7.7646714789185367</v>
      </c>
      <c r="J231">
        <v>11.16</v>
      </c>
      <c r="K231">
        <f t="shared" si="23"/>
        <v>1.3686125131167106</v>
      </c>
      <c r="L231">
        <v>7.68</v>
      </c>
      <c r="M231">
        <v>12.47</v>
      </c>
    </row>
    <row r="232" spans="1:13" ht="15" x14ac:dyDescent="0.25">
      <c r="A232" t="s">
        <v>361</v>
      </c>
      <c r="B232" t="s">
        <v>196</v>
      </c>
      <c r="C232">
        <v>59.7</v>
      </c>
      <c r="D232">
        <v>53</v>
      </c>
      <c r="E232">
        <f t="shared" si="20"/>
        <v>2.7066537131133614</v>
      </c>
      <c r="F232">
        <v>65</v>
      </c>
      <c r="G232">
        <f t="shared" si="21"/>
        <v>3.3194809689126132</v>
      </c>
      <c r="H232">
        <f t="shared" si="24"/>
        <v>118</v>
      </c>
      <c r="I232">
        <f t="shared" si="22"/>
        <v>6.0261346820259751</v>
      </c>
      <c r="J232">
        <v>8.81</v>
      </c>
      <c r="K232">
        <f t="shared" si="23"/>
        <v>1.0701102531907876</v>
      </c>
      <c r="L232">
        <v>7.6</v>
      </c>
      <c r="M232">
        <v>12.2</v>
      </c>
    </row>
    <row r="233" spans="1:13" ht="15" x14ac:dyDescent="0.25">
      <c r="A233" t="s">
        <v>361</v>
      </c>
      <c r="B233" t="s">
        <v>360</v>
      </c>
      <c r="C233">
        <v>61.5</v>
      </c>
      <c r="D233">
        <v>76</v>
      </c>
      <c r="E233">
        <f t="shared" si="20"/>
        <v>3.7982748864136391</v>
      </c>
      <c r="F233">
        <v>97</v>
      </c>
      <c r="G233">
        <f t="shared" si="21"/>
        <v>4.8477982102910921</v>
      </c>
      <c r="H233">
        <f t="shared" si="24"/>
        <v>173</v>
      </c>
      <c r="I233">
        <f t="shared" si="22"/>
        <v>8.6460730967047308</v>
      </c>
      <c r="J233">
        <v>12.53</v>
      </c>
      <c r="K233">
        <f t="shared" si="23"/>
        <v>1.4988324822296375</v>
      </c>
      <c r="L233">
        <v>8.43</v>
      </c>
      <c r="M233">
        <v>12.03</v>
      </c>
    </row>
    <row r="234" spans="1:13" ht="15" x14ac:dyDescent="0.25">
      <c r="A234" t="s">
        <v>1058</v>
      </c>
      <c r="B234" t="s">
        <v>196</v>
      </c>
      <c r="C234">
        <v>58.5</v>
      </c>
      <c r="D234">
        <v>43</v>
      </c>
      <c r="E234">
        <f t="shared" si="20"/>
        <v>2.2286395367614253</v>
      </c>
      <c r="F234">
        <v>53</v>
      </c>
      <c r="G234">
        <f t="shared" si="21"/>
        <v>2.7469278011245475</v>
      </c>
      <c r="H234">
        <f t="shared" si="24"/>
        <v>96</v>
      </c>
      <c r="I234">
        <f t="shared" si="22"/>
        <v>4.9755673378859733</v>
      </c>
      <c r="J234">
        <v>7.03</v>
      </c>
      <c r="K234">
        <f t="shared" si="23"/>
        <v>0.86288719162320726</v>
      </c>
      <c r="L234">
        <v>6.9</v>
      </c>
      <c r="M234">
        <v>13.1</v>
      </c>
    </row>
    <row r="235" spans="1:13" ht="15" x14ac:dyDescent="0.25">
      <c r="A235" t="s">
        <v>902</v>
      </c>
      <c r="B235" t="s">
        <v>897</v>
      </c>
      <c r="C235">
        <v>70.599999999999994</v>
      </c>
      <c r="D235">
        <v>75</v>
      </c>
      <c r="E235">
        <f t="shared" si="20"/>
        <v>3.3903247613499756</v>
      </c>
      <c r="F235">
        <v>92</v>
      </c>
      <c r="G235">
        <f t="shared" si="21"/>
        <v>4.1587983739226368</v>
      </c>
      <c r="H235">
        <f t="shared" si="24"/>
        <v>167</v>
      </c>
      <c r="I235">
        <f t="shared" si="22"/>
        <v>7.5491231352726125</v>
      </c>
      <c r="J235">
        <v>12</v>
      </c>
      <c r="K235">
        <f t="shared" si="23"/>
        <v>1.3368678207252733</v>
      </c>
      <c r="L235">
        <v>7.33</v>
      </c>
    </row>
    <row r="236" spans="1:13" ht="15" x14ac:dyDescent="0.25">
      <c r="A236" t="s">
        <v>902</v>
      </c>
      <c r="B236" t="s">
        <v>152</v>
      </c>
      <c r="C236">
        <v>76.599999999999994</v>
      </c>
      <c r="D236">
        <v>90</v>
      </c>
      <c r="E236">
        <f t="shared" si="20"/>
        <v>3.8340263310550982</v>
      </c>
      <c r="F236">
        <v>115</v>
      </c>
      <c r="G236">
        <f t="shared" si="21"/>
        <v>4.8990336452370693</v>
      </c>
      <c r="H236">
        <f t="shared" si="24"/>
        <v>205</v>
      </c>
      <c r="I236">
        <f t="shared" si="22"/>
        <v>8.7330599762921679</v>
      </c>
      <c r="J236">
        <v>11.7</v>
      </c>
      <c r="K236">
        <f t="shared" si="23"/>
        <v>1.2497735452820453</v>
      </c>
      <c r="L236">
        <v>7.93</v>
      </c>
    </row>
    <row r="237" spans="1:13" ht="15" x14ac:dyDescent="0.25">
      <c r="A237" t="s">
        <v>896</v>
      </c>
      <c r="B237" t="s">
        <v>897</v>
      </c>
      <c r="C237">
        <v>64.5</v>
      </c>
      <c r="D237">
        <v>52</v>
      </c>
      <c r="E237">
        <f t="shared" si="20"/>
        <v>2.510326280022857</v>
      </c>
      <c r="F237">
        <v>70</v>
      </c>
      <c r="G237">
        <f t="shared" si="21"/>
        <v>3.3792853769538458</v>
      </c>
      <c r="H237">
        <f t="shared" si="24"/>
        <v>122</v>
      </c>
      <c r="I237">
        <f t="shared" si="22"/>
        <v>5.8896116569767027</v>
      </c>
      <c r="J237">
        <v>9.57</v>
      </c>
      <c r="K237">
        <f t="shared" si="23"/>
        <v>1.1169935687734069</v>
      </c>
      <c r="L237">
        <v>6.5200000000000005</v>
      </c>
      <c r="M237">
        <v>13.58</v>
      </c>
    </row>
    <row r="238" spans="1:13" ht="15" x14ac:dyDescent="0.25">
      <c r="A238" t="s">
        <v>1552</v>
      </c>
      <c r="B238" t="s">
        <v>152</v>
      </c>
      <c r="C238">
        <v>69.2</v>
      </c>
      <c r="D238">
        <v>76</v>
      </c>
      <c r="E238">
        <f t="shared" si="20"/>
        <v>3.4859487200694681</v>
      </c>
      <c r="F238">
        <v>95</v>
      </c>
      <c r="G238">
        <f t="shared" si="21"/>
        <v>4.357435900086835</v>
      </c>
      <c r="H238">
        <f t="shared" ref="H238:H269" si="25">D238+F238</f>
        <v>171</v>
      </c>
      <c r="I238">
        <f t="shared" si="22"/>
        <v>7.8433846201563036</v>
      </c>
      <c r="J238">
        <v>10.6</v>
      </c>
      <c r="K238">
        <f t="shared" si="23"/>
        <v>1.1931564143473252</v>
      </c>
      <c r="L238">
        <v>7.41</v>
      </c>
      <c r="M238">
        <v>13.66</v>
      </c>
    </row>
    <row r="239" spans="1:13" ht="15" x14ac:dyDescent="0.25">
      <c r="A239" t="s">
        <v>1552</v>
      </c>
      <c r="B239" t="s">
        <v>897</v>
      </c>
      <c r="C239">
        <v>70.5</v>
      </c>
      <c r="D239">
        <v>67</v>
      </c>
      <c r="E239">
        <f t="shared" si="20"/>
        <v>3.0318144358500634</v>
      </c>
      <c r="F239">
        <v>85</v>
      </c>
      <c r="G239">
        <f t="shared" si="21"/>
        <v>3.8463317469739611</v>
      </c>
      <c r="H239">
        <f t="shared" si="25"/>
        <v>152</v>
      </c>
      <c r="I239">
        <f t="shared" si="22"/>
        <v>6.8781461828240245</v>
      </c>
      <c r="J239">
        <v>10.84</v>
      </c>
      <c r="K239">
        <f t="shared" si="23"/>
        <v>1.2085200241887897</v>
      </c>
      <c r="L239">
        <v>6.78</v>
      </c>
      <c r="M239">
        <v>13.03</v>
      </c>
    </row>
    <row r="240" spans="1:13" ht="15" x14ac:dyDescent="0.25">
      <c r="A240" t="s">
        <v>761</v>
      </c>
      <c r="B240" t="s">
        <v>449</v>
      </c>
      <c r="C240">
        <v>53.7</v>
      </c>
      <c r="D240">
        <v>33</v>
      </c>
      <c r="E240">
        <f t="shared" si="20"/>
        <v>1.8202506089827593</v>
      </c>
      <c r="F240">
        <v>40</v>
      </c>
      <c r="G240">
        <f t="shared" si="21"/>
        <v>2.2063643745245565</v>
      </c>
      <c r="H240">
        <f t="shared" si="25"/>
        <v>73</v>
      </c>
      <c r="I240">
        <f t="shared" si="22"/>
        <v>4.0266149835073159</v>
      </c>
      <c r="J240">
        <v>7.61</v>
      </c>
      <c r="K240">
        <f t="shared" si="23"/>
        <v>0.97622773463139156</v>
      </c>
      <c r="L240">
        <v>5.58</v>
      </c>
    </row>
    <row r="241" spans="1:13" ht="15" x14ac:dyDescent="0.25">
      <c r="A241" t="s">
        <v>406</v>
      </c>
      <c r="B241" t="s">
        <v>308</v>
      </c>
      <c r="C241">
        <v>32.1</v>
      </c>
      <c r="D241">
        <v>27</v>
      </c>
      <c r="E241">
        <f t="shared" si="20"/>
        <v>2.1653717886906136</v>
      </c>
      <c r="F241">
        <v>37</v>
      </c>
      <c r="G241">
        <f t="shared" si="21"/>
        <v>2.9673613400575074</v>
      </c>
      <c r="H241">
        <f t="shared" si="25"/>
        <v>64</v>
      </c>
      <c r="I241">
        <f t="shared" si="22"/>
        <v>5.1327331287481215</v>
      </c>
      <c r="J241">
        <v>5.98</v>
      </c>
      <c r="K241">
        <f t="shared" si="23"/>
        <v>1.0001615925185068</v>
      </c>
      <c r="L241">
        <v>5.94</v>
      </c>
    </row>
    <row r="242" spans="1:13" ht="15" x14ac:dyDescent="0.25">
      <c r="A242" t="s">
        <v>406</v>
      </c>
      <c r="B242" t="s">
        <v>308</v>
      </c>
      <c r="C242">
        <v>38.9</v>
      </c>
      <c r="D242">
        <v>47</v>
      </c>
      <c r="E242">
        <f t="shared" si="20"/>
        <v>3.2776985933226972</v>
      </c>
      <c r="F242">
        <v>58</v>
      </c>
      <c r="G242">
        <f t="shared" si="21"/>
        <v>4.0448195406960945</v>
      </c>
      <c r="H242">
        <f t="shared" si="25"/>
        <v>105</v>
      </c>
      <c r="I242">
        <f t="shared" si="22"/>
        <v>7.3225181340187921</v>
      </c>
      <c r="J242">
        <v>8.34</v>
      </c>
      <c r="K242">
        <f t="shared" si="23"/>
        <v>1.2633329747962359</v>
      </c>
      <c r="L242">
        <v>7.26</v>
      </c>
    </row>
    <row r="243" spans="1:13" ht="15" x14ac:dyDescent="0.25">
      <c r="A243" t="s">
        <v>406</v>
      </c>
      <c r="B243" t="s">
        <v>47</v>
      </c>
      <c r="C243">
        <v>50</v>
      </c>
      <c r="D243">
        <v>60</v>
      </c>
      <c r="E243">
        <f t="shared" si="20"/>
        <v>3.4859487678781051</v>
      </c>
      <c r="F243">
        <v>80</v>
      </c>
      <c r="G243">
        <f t="shared" si="21"/>
        <v>4.6479316905041408</v>
      </c>
      <c r="H243">
        <f t="shared" si="25"/>
        <v>140</v>
      </c>
      <c r="I243">
        <f t="shared" si="22"/>
        <v>8.1338804583822455</v>
      </c>
      <c r="J243">
        <v>10</v>
      </c>
      <c r="K243">
        <f t="shared" si="23"/>
        <v>1.330913289015166</v>
      </c>
      <c r="L243">
        <v>8.24</v>
      </c>
      <c r="M243">
        <v>11.7</v>
      </c>
    </row>
    <row r="244" spans="1:13" ht="15" x14ac:dyDescent="0.25">
      <c r="A244" t="s">
        <v>1726</v>
      </c>
      <c r="B244" t="s">
        <v>308</v>
      </c>
      <c r="C244">
        <v>47.3</v>
      </c>
      <c r="D244">
        <v>54</v>
      </c>
      <c r="E244">
        <f t="shared" si="20"/>
        <v>3.2666325812870443</v>
      </c>
      <c r="F244">
        <v>69</v>
      </c>
      <c r="G244">
        <f t="shared" si="21"/>
        <v>4.1740305205334449</v>
      </c>
      <c r="H244">
        <f t="shared" si="25"/>
        <v>123</v>
      </c>
      <c r="I244">
        <f t="shared" si="22"/>
        <v>7.4406631018204896</v>
      </c>
      <c r="J244">
        <v>9.5299999999999994</v>
      </c>
      <c r="K244">
        <f t="shared" si="23"/>
        <v>1.3051824457396204</v>
      </c>
      <c r="L244">
        <v>7.87</v>
      </c>
    </row>
    <row r="245" spans="1:13" x14ac:dyDescent="0.3">
      <c r="A245" t="s">
        <v>1381</v>
      </c>
      <c r="B245" t="s">
        <v>409</v>
      </c>
      <c r="C245">
        <v>43</v>
      </c>
      <c r="D245">
        <v>35</v>
      </c>
      <c r="E245">
        <f t="shared" si="20"/>
        <v>2.2692565630502539</v>
      </c>
      <c r="F245">
        <v>46</v>
      </c>
      <c r="G245">
        <f t="shared" si="21"/>
        <v>2.9824514828660482</v>
      </c>
      <c r="H245">
        <f t="shared" si="25"/>
        <v>81</v>
      </c>
      <c r="I245">
        <f t="shared" si="22"/>
        <v>5.2517080459163017</v>
      </c>
      <c r="J245">
        <v>5.97</v>
      </c>
      <c r="K245">
        <f t="shared" si="23"/>
        <v>0.85879863187078209</v>
      </c>
    </row>
    <row r="246" spans="1:13" ht="15" x14ac:dyDescent="0.25">
      <c r="A246" t="s">
        <v>131</v>
      </c>
      <c r="B246" t="s">
        <v>132</v>
      </c>
      <c r="C246">
        <v>53.5</v>
      </c>
      <c r="D246">
        <v>17</v>
      </c>
      <c r="E246">
        <f t="shared" si="20"/>
        <v>0.9402534170267266</v>
      </c>
      <c r="F246">
        <v>21</v>
      </c>
      <c r="G246">
        <f t="shared" si="21"/>
        <v>1.1614895151506623</v>
      </c>
      <c r="H246">
        <f t="shared" si="25"/>
        <v>38</v>
      </c>
      <c r="I246">
        <f t="shared" si="22"/>
        <v>2.1017429321773888</v>
      </c>
      <c r="J246">
        <v>7.45</v>
      </c>
      <c r="K246">
        <f t="shared" si="23"/>
        <v>0.95754271650350076</v>
      </c>
      <c r="L246">
        <v>4.05</v>
      </c>
      <c r="M246">
        <v>16.97</v>
      </c>
    </row>
    <row r="247" spans="1:13" ht="15" x14ac:dyDescent="0.25">
      <c r="A247" t="s">
        <v>2158</v>
      </c>
      <c r="B247" t="s">
        <v>1291</v>
      </c>
      <c r="C247">
        <v>58.9</v>
      </c>
      <c r="D247">
        <v>75</v>
      </c>
      <c r="E247">
        <f t="shared" si="20"/>
        <v>3.8679419810917084</v>
      </c>
      <c r="F247">
        <v>88</v>
      </c>
      <c r="G247">
        <f t="shared" si="21"/>
        <v>4.5383852578142712</v>
      </c>
      <c r="H247">
        <f t="shared" si="25"/>
        <v>163</v>
      </c>
      <c r="I247">
        <f t="shared" si="22"/>
        <v>8.4063272389059787</v>
      </c>
      <c r="J247">
        <v>10.02</v>
      </c>
      <c r="K247">
        <f t="shared" si="23"/>
        <v>1.2255774997536157</v>
      </c>
      <c r="L247">
        <v>7.43</v>
      </c>
      <c r="M247">
        <v>14.208832339852799</v>
      </c>
    </row>
    <row r="248" spans="1:13" ht="15" x14ac:dyDescent="0.25">
      <c r="A248" t="s">
        <v>1290</v>
      </c>
      <c r="B248" t="s">
        <v>1291</v>
      </c>
      <c r="C248">
        <v>40</v>
      </c>
      <c r="D248">
        <v>26</v>
      </c>
      <c r="E248">
        <f t="shared" si="20"/>
        <v>1.7767871753822726</v>
      </c>
      <c r="F248">
        <v>34</v>
      </c>
      <c r="G248">
        <f t="shared" si="21"/>
        <v>2.3234909216537414</v>
      </c>
      <c r="H248">
        <f t="shared" si="25"/>
        <v>60</v>
      </c>
      <c r="I248">
        <f t="shared" si="22"/>
        <v>4.1002780970360142</v>
      </c>
      <c r="J248">
        <v>5.27</v>
      </c>
      <c r="K248">
        <f t="shared" si="23"/>
        <v>0.78689949775460322</v>
      </c>
      <c r="L248">
        <v>5.31</v>
      </c>
      <c r="M248">
        <v>14.1</v>
      </c>
    </row>
    <row r="249" spans="1:13" ht="15" x14ac:dyDescent="0.25">
      <c r="A249" t="s">
        <v>1290</v>
      </c>
      <c r="B249" t="s">
        <v>1291</v>
      </c>
      <c r="C249">
        <v>47.9</v>
      </c>
      <c r="D249">
        <v>40</v>
      </c>
      <c r="E249">
        <f t="shared" si="20"/>
        <v>2.3976426972113902</v>
      </c>
      <c r="F249">
        <v>46</v>
      </c>
      <c r="G249">
        <f t="shared" si="21"/>
        <v>2.7572891017930989</v>
      </c>
      <c r="H249">
        <f t="shared" si="25"/>
        <v>86</v>
      </c>
      <c r="I249">
        <f t="shared" si="22"/>
        <v>5.1549317990044887</v>
      </c>
      <c r="J249">
        <v>7.04</v>
      </c>
      <c r="K249">
        <f t="shared" si="23"/>
        <v>0.95791912234061238</v>
      </c>
      <c r="L249">
        <v>6.12</v>
      </c>
      <c r="M249">
        <v>13.2</v>
      </c>
    </row>
    <row r="250" spans="1:13" ht="15" x14ac:dyDescent="0.25">
      <c r="A250" t="s">
        <v>1188</v>
      </c>
      <c r="B250" t="s">
        <v>204</v>
      </c>
      <c r="C250">
        <v>41.4</v>
      </c>
      <c r="D250">
        <v>21</v>
      </c>
      <c r="E250">
        <f t="shared" si="20"/>
        <v>1.3996316409755258</v>
      </c>
      <c r="F250">
        <v>28</v>
      </c>
      <c r="G250">
        <f t="shared" si="21"/>
        <v>1.866175521300701</v>
      </c>
      <c r="H250">
        <f t="shared" si="25"/>
        <v>49</v>
      </c>
      <c r="I250">
        <f t="shared" si="22"/>
        <v>3.2658071622762268</v>
      </c>
      <c r="J250">
        <v>7.24</v>
      </c>
      <c r="K250">
        <f t="shared" si="23"/>
        <v>1.0620505652281618</v>
      </c>
      <c r="L250">
        <v>6.48</v>
      </c>
      <c r="M250">
        <v>14.8</v>
      </c>
    </row>
    <row r="251" spans="1:13" ht="15" x14ac:dyDescent="0.25">
      <c r="A251" t="s">
        <v>2009</v>
      </c>
      <c r="B251" t="s">
        <v>64</v>
      </c>
      <c r="C251">
        <v>68.2</v>
      </c>
      <c r="D251">
        <v>77</v>
      </c>
      <c r="E251">
        <f t="shared" si="20"/>
        <v>3.5694108878290658</v>
      </c>
      <c r="F251">
        <v>92</v>
      </c>
      <c r="G251">
        <f t="shared" si="21"/>
        <v>4.2647506711723899</v>
      </c>
      <c r="H251">
        <f t="shared" si="25"/>
        <v>169</v>
      </c>
      <c r="I251">
        <f t="shared" si="22"/>
        <v>7.8341615590014557</v>
      </c>
      <c r="J251">
        <v>11.34</v>
      </c>
      <c r="K251">
        <f t="shared" si="23"/>
        <v>1.2860668156248045</v>
      </c>
      <c r="L251">
        <v>8.1300000000000008</v>
      </c>
    </row>
    <row r="252" spans="1:13" x14ac:dyDescent="0.3">
      <c r="A252" t="s">
        <v>534</v>
      </c>
      <c r="B252" t="s">
        <v>152</v>
      </c>
      <c r="C252">
        <v>59.4</v>
      </c>
      <c r="D252">
        <v>26</v>
      </c>
      <c r="E252">
        <f t="shared" si="20"/>
        <v>1.332666995250297</v>
      </c>
      <c r="F252">
        <v>26</v>
      </c>
      <c r="G252">
        <f t="shared" si="21"/>
        <v>1.332666995250297</v>
      </c>
      <c r="H252">
        <f t="shared" si="25"/>
        <v>52</v>
      </c>
      <c r="I252">
        <f t="shared" si="22"/>
        <v>2.6653339905005939</v>
      </c>
      <c r="J252">
        <v>8.3800000000000008</v>
      </c>
      <c r="K252">
        <f t="shared" si="23"/>
        <v>1.0205270743767842</v>
      </c>
      <c r="L252">
        <v>5.45</v>
      </c>
      <c r="M252">
        <v>15.1</v>
      </c>
    </row>
    <row r="253" spans="1:13" x14ac:dyDescent="0.3">
      <c r="A253" t="s">
        <v>534</v>
      </c>
      <c r="B253" t="s">
        <v>152</v>
      </c>
      <c r="C253">
        <v>73.099999999999994</v>
      </c>
      <c r="D253">
        <v>80</v>
      </c>
      <c r="E253">
        <f t="shared" si="20"/>
        <v>3.525957468861427</v>
      </c>
      <c r="F253">
        <v>95</v>
      </c>
      <c r="G253">
        <f t="shared" si="21"/>
        <v>4.1870744942729443</v>
      </c>
      <c r="H253">
        <f t="shared" si="25"/>
        <v>175</v>
      </c>
      <c r="I253">
        <f t="shared" si="22"/>
        <v>7.7130319631343722</v>
      </c>
      <c r="J253">
        <v>12.5</v>
      </c>
      <c r="K253">
        <f t="shared" si="23"/>
        <v>1.3678118901322265</v>
      </c>
      <c r="L253">
        <v>7.75</v>
      </c>
      <c r="M253">
        <v>14.06</v>
      </c>
    </row>
    <row r="254" spans="1:13" x14ac:dyDescent="0.3">
      <c r="A254" t="s">
        <v>534</v>
      </c>
      <c r="B254" t="s">
        <v>152</v>
      </c>
      <c r="C254">
        <v>87</v>
      </c>
      <c r="E254" t="str">
        <f t="shared" si="20"/>
        <v/>
      </c>
      <c r="G254" t="str">
        <f t="shared" si="21"/>
        <v/>
      </c>
      <c r="H254">
        <f t="shared" si="25"/>
        <v>0</v>
      </c>
      <c r="I254" t="str">
        <f t="shared" si="22"/>
        <v/>
      </c>
      <c r="J254">
        <v>13.99</v>
      </c>
      <c r="K254">
        <f t="shared" si="23"/>
        <v>1.3994581666009676</v>
      </c>
      <c r="L254">
        <v>7.4</v>
      </c>
      <c r="M254">
        <v>13.2</v>
      </c>
    </row>
    <row r="255" spans="1:13" x14ac:dyDescent="0.3">
      <c r="A255" t="s">
        <v>961</v>
      </c>
      <c r="B255" t="s">
        <v>152</v>
      </c>
      <c r="C255">
        <v>69.599999999999994</v>
      </c>
      <c r="D255">
        <v>76</v>
      </c>
      <c r="E255">
        <f t="shared" si="20"/>
        <v>3.4713644146015907</v>
      </c>
      <c r="F255">
        <v>90</v>
      </c>
      <c r="G255">
        <f t="shared" si="21"/>
        <v>4.1108262804492517</v>
      </c>
      <c r="H255">
        <f t="shared" si="25"/>
        <v>166</v>
      </c>
      <c r="I255">
        <f t="shared" si="22"/>
        <v>7.5821906950508424</v>
      </c>
      <c r="J255">
        <v>13.28</v>
      </c>
      <c r="K255">
        <f t="shared" si="23"/>
        <v>1.4903874085787066</v>
      </c>
      <c r="L255">
        <v>7.1</v>
      </c>
    </row>
    <row r="256" spans="1:13" ht="15" x14ac:dyDescent="0.25">
      <c r="A256" t="s">
        <v>717</v>
      </c>
      <c r="B256" t="s">
        <v>718</v>
      </c>
      <c r="C256">
        <v>50</v>
      </c>
      <c r="D256">
        <v>30</v>
      </c>
      <c r="E256">
        <f t="shared" si="20"/>
        <v>1.7429743839390526</v>
      </c>
      <c r="F256">
        <v>40</v>
      </c>
      <c r="G256">
        <f t="shared" si="21"/>
        <v>2.3239658452520704</v>
      </c>
      <c r="H256">
        <f t="shared" si="25"/>
        <v>70</v>
      </c>
      <c r="I256">
        <f t="shared" si="22"/>
        <v>4.0669402291911227</v>
      </c>
      <c r="J256">
        <v>8.7000000000000011</v>
      </c>
      <c r="K256">
        <f t="shared" si="23"/>
        <v>1.1578945614431946</v>
      </c>
      <c r="L256">
        <v>6.16</v>
      </c>
    </row>
    <row r="257" spans="1:13" ht="15" x14ac:dyDescent="0.25">
      <c r="A257" t="s">
        <v>1815</v>
      </c>
      <c r="B257" t="s">
        <v>360</v>
      </c>
      <c r="C257">
        <v>72.8</v>
      </c>
      <c r="D257">
        <v>74</v>
      </c>
      <c r="E257">
        <f t="shared" si="20"/>
        <v>3.2712816406656491</v>
      </c>
      <c r="F257">
        <v>90</v>
      </c>
      <c r="G257">
        <f t="shared" si="21"/>
        <v>3.9785857791879518</v>
      </c>
      <c r="H257">
        <f t="shared" si="25"/>
        <v>164</v>
      </c>
      <c r="I257">
        <f t="shared" si="22"/>
        <v>7.2498674198536008</v>
      </c>
      <c r="J257">
        <v>14.5</v>
      </c>
      <c r="K257">
        <f t="shared" si="23"/>
        <v>1.5900291212718574</v>
      </c>
      <c r="L257">
        <v>7.6000000000000005</v>
      </c>
    </row>
    <row r="258" spans="1:13" ht="15" x14ac:dyDescent="0.25">
      <c r="A258" t="s">
        <v>1404</v>
      </c>
      <c r="B258" t="s">
        <v>718</v>
      </c>
      <c r="C258">
        <v>67.2</v>
      </c>
      <c r="D258">
        <v>61</v>
      </c>
      <c r="E258">
        <f t="shared" ref="E258:E321" si="26">IF(AND($C258&gt;0,D258&gt;0),D258/($C258^0.727399687532279),"")</f>
        <v>2.8582617452672774</v>
      </c>
      <c r="F258">
        <v>72</v>
      </c>
      <c r="G258">
        <f t="shared" ref="G258:G321" si="27">IF(AND($C258&gt;0,F258&gt;0),F258/($C258^0.727399687532279),"")</f>
        <v>3.3736859944138358</v>
      </c>
      <c r="H258">
        <f t="shared" si="25"/>
        <v>133</v>
      </c>
      <c r="I258">
        <f t="shared" ref="I258:I321" si="28">IF(AND($C258&gt;0,H258&gt;0),H258/($C258^0.727399687532279),"")</f>
        <v>6.2319477396811136</v>
      </c>
      <c r="J258">
        <v>12.11</v>
      </c>
      <c r="K258">
        <f t="shared" ref="K258:K321" si="29">IF(AND($C258&gt;0,J258&gt;0),J258/($C258^0.515518364833551),"")</f>
        <v>1.383890485713525</v>
      </c>
      <c r="L258">
        <v>7.54</v>
      </c>
    </row>
    <row r="259" spans="1:13" x14ac:dyDescent="0.3">
      <c r="A259" t="s">
        <v>374</v>
      </c>
      <c r="B259" t="s">
        <v>53</v>
      </c>
      <c r="C259">
        <v>41.5</v>
      </c>
      <c r="D259">
        <v>31</v>
      </c>
      <c r="E259">
        <f t="shared" si="26"/>
        <v>2.0625002690437393</v>
      </c>
      <c r="F259">
        <v>40</v>
      </c>
      <c r="G259">
        <f t="shared" si="27"/>
        <v>2.661290669733857</v>
      </c>
      <c r="H259">
        <f t="shared" si="25"/>
        <v>71</v>
      </c>
      <c r="I259">
        <f t="shared" si="28"/>
        <v>4.7237909387775963</v>
      </c>
      <c r="J259">
        <v>7.72</v>
      </c>
      <c r="K259">
        <f t="shared" si="29"/>
        <v>1.13105517539672</v>
      </c>
      <c r="L259">
        <v>6.26</v>
      </c>
    </row>
    <row r="260" spans="1:13" x14ac:dyDescent="0.3">
      <c r="A260" t="s">
        <v>374</v>
      </c>
      <c r="C260">
        <v>36.799999999999997</v>
      </c>
      <c r="D260">
        <v>25</v>
      </c>
      <c r="E260">
        <f t="shared" si="26"/>
        <v>1.8152765384437015</v>
      </c>
      <c r="F260">
        <v>35</v>
      </c>
      <c r="G260">
        <f t="shared" si="27"/>
        <v>2.5413871538211819</v>
      </c>
      <c r="H260">
        <f t="shared" si="25"/>
        <v>60</v>
      </c>
      <c r="I260">
        <f t="shared" si="28"/>
        <v>4.3566636922648838</v>
      </c>
      <c r="J260">
        <v>6.48</v>
      </c>
      <c r="K260">
        <f t="shared" si="29"/>
        <v>1.0100705266773904</v>
      </c>
      <c r="L260">
        <v>6.11</v>
      </c>
    </row>
    <row r="261" spans="1:13" x14ac:dyDescent="0.3">
      <c r="A261" t="s">
        <v>374</v>
      </c>
      <c r="B261" t="s">
        <v>838</v>
      </c>
      <c r="C261">
        <v>38.6</v>
      </c>
      <c r="D261">
        <v>27</v>
      </c>
      <c r="E261">
        <f t="shared" si="26"/>
        <v>1.8935669047158061</v>
      </c>
      <c r="F261">
        <v>36</v>
      </c>
      <c r="G261">
        <f t="shared" si="27"/>
        <v>2.5247558729544082</v>
      </c>
      <c r="H261">
        <f t="shared" si="25"/>
        <v>63</v>
      </c>
      <c r="I261">
        <f t="shared" si="28"/>
        <v>4.4183227776702143</v>
      </c>
      <c r="J261">
        <v>5.69</v>
      </c>
      <c r="K261">
        <f t="shared" si="29"/>
        <v>0.86536110931233745</v>
      </c>
      <c r="L261">
        <v>6.2700000000000005</v>
      </c>
      <c r="M261">
        <v>13.15</v>
      </c>
    </row>
    <row r="262" spans="1:13" x14ac:dyDescent="0.3">
      <c r="A262" t="s">
        <v>374</v>
      </c>
      <c r="B262" t="s">
        <v>118</v>
      </c>
      <c r="C262">
        <v>43.8</v>
      </c>
      <c r="D262">
        <v>34</v>
      </c>
      <c r="E262">
        <f t="shared" si="26"/>
        <v>2.1750596008737357</v>
      </c>
      <c r="F262">
        <v>42</v>
      </c>
      <c r="G262">
        <f t="shared" si="27"/>
        <v>2.686838330491085</v>
      </c>
      <c r="H262">
        <f t="shared" si="25"/>
        <v>76</v>
      </c>
      <c r="I262">
        <f t="shared" si="28"/>
        <v>4.8618979313648207</v>
      </c>
      <c r="J262">
        <v>7.3500000000000005</v>
      </c>
      <c r="K262">
        <f t="shared" si="29"/>
        <v>1.0473149180791266</v>
      </c>
      <c r="L262">
        <v>6.25</v>
      </c>
    </row>
    <row r="263" spans="1:13" ht="15" x14ac:dyDescent="0.25">
      <c r="A263" t="s">
        <v>1708</v>
      </c>
      <c r="B263" t="s">
        <v>1291</v>
      </c>
      <c r="C263">
        <v>35.299999999999997</v>
      </c>
      <c r="D263">
        <v>25</v>
      </c>
      <c r="E263">
        <f t="shared" si="26"/>
        <v>1.8710662779908578</v>
      </c>
      <c r="F263">
        <v>36</v>
      </c>
      <c r="G263">
        <f t="shared" si="27"/>
        <v>2.6943354403068351</v>
      </c>
      <c r="H263">
        <f t="shared" si="25"/>
        <v>61</v>
      </c>
      <c r="I263">
        <f t="shared" si="28"/>
        <v>4.5654017182976929</v>
      </c>
      <c r="J263">
        <v>5.8100000000000005</v>
      </c>
      <c r="K263">
        <f t="shared" si="29"/>
        <v>0.92527290998397993</v>
      </c>
      <c r="L263">
        <v>5.97</v>
      </c>
    </row>
    <row r="264" spans="1:13" ht="15" x14ac:dyDescent="0.25">
      <c r="A264" t="s">
        <v>1936</v>
      </c>
      <c r="B264" t="s">
        <v>1937</v>
      </c>
      <c r="C264">
        <v>60.2</v>
      </c>
      <c r="D264">
        <v>50</v>
      </c>
      <c r="E264">
        <f t="shared" si="26"/>
        <v>2.5380026584358975</v>
      </c>
      <c r="F264">
        <v>64</v>
      </c>
      <c r="G264">
        <f t="shared" si="27"/>
        <v>3.2486434027979487</v>
      </c>
      <c r="H264">
        <f t="shared" si="25"/>
        <v>114</v>
      </c>
      <c r="I264">
        <f t="shared" si="28"/>
        <v>5.7866460612338457</v>
      </c>
      <c r="J264">
        <v>8.7799999999999994</v>
      </c>
      <c r="K264">
        <f t="shared" si="29"/>
        <v>1.061890762073413</v>
      </c>
      <c r="L264">
        <v>6.43</v>
      </c>
      <c r="M264">
        <v>13.4</v>
      </c>
    </row>
    <row r="265" spans="1:13" ht="15" x14ac:dyDescent="0.25">
      <c r="A265" t="s">
        <v>2130</v>
      </c>
      <c r="B265" t="s">
        <v>2131</v>
      </c>
      <c r="C265">
        <v>69.599999999999994</v>
      </c>
      <c r="D265">
        <v>80</v>
      </c>
      <c r="E265">
        <f t="shared" si="26"/>
        <v>3.6540678048437796</v>
      </c>
      <c r="F265">
        <v>102</v>
      </c>
      <c r="G265">
        <f t="shared" si="27"/>
        <v>4.6589364511758191</v>
      </c>
      <c r="H265">
        <f t="shared" si="25"/>
        <v>182</v>
      </c>
      <c r="I265">
        <f t="shared" si="28"/>
        <v>8.3130042560195978</v>
      </c>
      <c r="J265">
        <v>9</v>
      </c>
      <c r="K265">
        <f t="shared" si="29"/>
        <v>1.0100517076211113</v>
      </c>
      <c r="L265">
        <v>7.6</v>
      </c>
    </row>
    <row r="266" spans="1:13" ht="15" x14ac:dyDescent="0.25">
      <c r="A266" t="s">
        <v>573</v>
      </c>
      <c r="B266" t="s">
        <v>128</v>
      </c>
      <c r="C266">
        <v>38.5</v>
      </c>
      <c r="D266">
        <v>17</v>
      </c>
      <c r="E266">
        <f t="shared" si="26"/>
        <v>1.1944976017668727</v>
      </c>
      <c r="F266">
        <v>22</v>
      </c>
      <c r="G266">
        <f t="shared" si="27"/>
        <v>1.5458204258159531</v>
      </c>
      <c r="H266">
        <f t="shared" si="25"/>
        <v>39</v>
      </c>
      <c r="I266">
        <f t="shared" si="28"/>
        <v>2.7403180275828256</v>
      </c>
      <c r="J266">
        <v>6.07</v>
      </c>
      <c r="K266">
        <f t="shared" si="29"/>
        <v>0.92438857313279033</v>
      </c>
      <c r="L266">
        <v>6.04</v>
      </c>
      <c r="M266">
        <v>14.13</v>
      </c>
    </row>
    <row r="267" spans="1:13" ht="15" x14ac:dyDescent="0.25">
      <c r="A267" t="s">
        <v>1485</v>
      </c>
      <c r="B267" t="s">
        <v>858</v>
      </c>
      <c r="C267">
        <v>104.1</v>
      </c>
      <c r="D267">
        <v>45</v>
      </c>
      <c r="E267">
        <f t="shared" si="26"/>
        <v>1.5336260736866298</v>
      </c>
      <c r="F267">
        <v>45</v>
      </c>
      <c r="G267">
        <f t="shared" si="27"/>
        <v>1.5336260736866298</v>
      </c>
      <c r="H267">
        <f t="shared" si="25"/>
        <v>90</v>
      </c>
      <c r="I267">
        <f t="shared" si="28"/>
        <v>3.0672521473732597</v>
      </c>
      <c r="J267">
        <v>5.9</v>
      </c>
      <c r="K267">
        <f t="shared" si="29"/>
        <v>0.53804563250392612</v>
      </c>
      <c r="L267">
        <v>5.36</v>
      </c>
      <c r="M267">
        <v>14.4</v>
      </c>
    </row>
    <row r="268" spans="1:13" x14ac:dyDescent="0.3">
      <c r="A268" t="s">
        <v>823</v>
      </c>
      <c r="B268" t="s">
        <v>19</v>
      </c>
      <c r="C268">
        <v>57.3</v>
      </c>
      <c r="D268">
        <v>80</v>
      </c>
      <c r="E268">
        <f t="shared" si="26"/>
        <v>4.2092901622746073</v>
      </c>
      <c r="F268">
        <v>100</v>
      </c>
      <c r="G268">
        <f t="shared" si="27"/>
        <v>5.2616127028432587</v>
      </c>
      <c r="H268">
        <f t="shared" si="25"/>
        <v>180</v>
      </c>
      <c r="I268">
        <f t="shared" si="28"/>
        <v>9.4709028651178659</v>
      </c>
      <c r="J268">
        <v>10.09</v>
      </c>
      <c r="K268">
        <f t="shared" si="29"/>
        <v>1.2517862314798482</v>
      </c>
      <c r="L268">
        <v>8.0500000000000007</v>
      </c>
    </row>
    <row r="269" spans="1:13" x14ac:dyDescent="0.3">
      <c r="A269" t="s">
        <v>823</v>
      </c>
      <c r="B269" t="s">
        <v>19</v>
      </c>
      <c r="C269">
        <v>34.1</v>
      </c>
      <c r="D269">
        <v>34</v>
      </c>
      <c r="E269">
        <f t="shared" si="26"/>
        <v>2.6094793275555053</v>
      </c>
      <c r="F269">
        <v>44</v>
      </c>
      <c r="G269">
        <f t="shared" si="27"/>
        <v>3.3769732474247718</v>
      </c>
      <c r="H269">
        <f t="shared" si="25"/>
        <v>78</v>
      </c>
      <c r="I269">
        <f t="shared" si="28"/>
        <v>5.9864525749802766</v>
      </c>
      <c r="J269">
        <v>6.18</v>
      </c>
      <c r="K269">
        <f t="shared" si="29"/>
        <v>1.001902462298798</v>
      </c>
      <c r="L269">
        <v>6.1000000000000005</v>
      </c>
      <c r="M269">
        <v>12.9</v>
      </c>
    </row>
    <row r="270" spans="1:13" x14ac:dyDescent="0.3">
      <c r="A270" t="s">
        <v>823</v>
      </c>
      <c r="B270" t="s">
        <v>19</v>
      </c>
      <c r="C270">
        <v>38.15</v>
      </c>
      <c r="D270">
        <v>44</v>
      </c>
      <c r="E270">
        <f t="shared" si="26"/>
        <v>3.1122468825373479</v>
      </c>
      <c r="F270">
        <v>57</v>
      </c>
      <c r="G270">
        <f t="shared" si="27"/>
        <v>4.031774370559746</v>
      </c>
      <c r="H270">
        <f t="shared" ref="H270:H301" si="30">D270+F270</f>
        <v>101</v>
      </c>
      <c r="I270">
        <f t="shared" si="28"/>
        <v>7.1440212530970939</v>
      </c>
      <c r="J270">
        <v>6.5600000000000005</v>
      </c>
      <c r="K270">
        <f t="shared" si="29"/>
        <v>1.0037241161835087</v>
      </c>
      <c r="L270">
        <v>6.58</v>
      </c>
      <c r="M270">
        <v>12.4</v>
      </c>
    </row>
    <row r="271" spans="1:13" ht="15" x14ac:dyDescent="0.25">
      <c r="A271" t="s">
        <v>1037</v>
      </c>
      <c r="B271" t="s">
        <v>64</v>
      </c>
      <c r="C271">
        <v>74.5</v>
      </c>
      <c r="D271">
        <v>55</v>
      </c>
      <c r="E271">
        <f t="shared" si="26"/>
        <v>2.3908746190955452</v>
      </c>
      <c r="F271">
        <v>70</v>
      </c>
      <c r="G271">
        <f t="shared" si="27"/>
        <v>3.0429313333943302</v>
      </c>
      <c r="H271">
        <f t="shared" si="30"/>
        <v>125</v>
      </c>
      <c r="I271">
        <f t="shared" si="28"/>
        <v>5.4338059524898759</v>
      </c>
      <c r="J271">
        <v>10.69</v>
      </c>
      <c r="K271">
        <f t="shared" si="29"/>
        <v>1.158368568566478</v>
      </c>
      <c r="L271">
        <v>6.45</v>
      </c>
    </row>
    <row r="272" spans="1:13" ht="15" x14ac:dyDescent="0.25">
      <c r="A272" t="s">
        <v>1037</v>
      </c>
      <c r="B272" t="s">
        <v>64</v>
      </c>
      <c r="C272">
        <v>63</v>
      </c>
      <c r="D272">
        <v>40</v>
      </c>
      <c r="E272">
        <f t="shared" si="26"/>
        <v>1.9643561816976471</v>
      </c>
      <c r="F272">
        <v>52</v>
      </c>
      <c r="G272">
        <f t="shared" si="27"/>
        <v>2.5536630362069412</v>
      </c>
      <c r="H272">
        <f t="shared" si="30"/>
        <v>92</v>
      </c>
      <c r="I272">
        <f t="shared" si="28"/>
        <v>4.5180192179045884</v>
      </c>
      <c r="J272">
        <v>8.25</v>
      </c>
      <c r="K272">
        <f t="shared" si="29"/>
        <v>0.97467729808913639</v>
      </c>
      <c r="L272">
        <v>5.13</v>
      </c>
    </row>
    <row r="273" spans="1:13" ht="15" x14ac:dyDescent="0.25">
      <c r="A273" t="s">
        <v>1037</v>
      </c>
      <c r="B273" t="s">
        <v>64</v>
      </c>
      <c r="C273">
        <v>75.8</v>
      </c>
      <c r="D273">
        <v>87</v>
      </c>
      <c r="E273">
        <f t="shared" si="26"/>
        <v>3.7346375522280191</v>
      </c>
      <c r="F273">
        <v>101</v>
      </c>
      <c r="G273">
        <f t="shared" si="27"/>
        <v>4.3356137100578147</v>
      </c>
      <c r="H273">
        <f t="shared" si="30"/>
        <v>188</v>
      </c>
      <c r="I273">
        <f t="shared" si="28"/>
        <v>8.0702512622858347</v>
      </c>
      <c r="J273">
        <v>12.9</v>
      </c>
      <c r="K273">
        <f t="shared" si="29"/>
        <v>1.3854335964907858</v>
      </c>
      <c r="L273">
        <v>7.85</v>
      </c>
    </row>
    <row r="274" spans="1:13" ht="15" x14ac:dyDescent="0.25">
      <c r="A274" t="s">
        <v>1037</v>
      </c>
      <c r="B274" t="s">
        <v>1869</v>
      </c>
      <c r="C274">
        <v>73.400000000000006</v>
      </c>
      <c r="D274">
        <v>86</v>
      </c>
      <c r="E274">
        <f t="shared" si="26"/>
        <v>3.7791290303131095</v>
      </c>
      <c r="F274">
        <v>102</v>
      </c>
      <c r="G274">
        <f t="shared" si="27"/>
        <v>4.4822228033946185</v>
      </c>
      <c r="H274">
        <f t="shared" si="30"/>
        <v>188</v>
      </c>
      <c r="I274">
        <f t="shared" si="28"/>
        <v>8.2613518337077281</v>
      </c>
      <c r="J274">
        <v>12.38</v>
      </c>
      <c r="K274">
        <f t="shared" si="29"/>
        <v>1.3518237200155427</v>
      </c>
      <c r="L274">
        <v>7.2</v>
      </c>
    </row>
    <row r="275" spans="1:13" ht="15" x14ac:dyDescent="0.25">
      <c r="A275" t="s">
        <v>1732</v>
      </c>
      <c r="B275" t="s">
        <v>114</v>
      </c>
      <c r="C275">
        <v>36.4</v>
      </c>
      <c r="D275">
        <v>26</v>
      </c>
      <c r="E275">
        <f t="shared" si="26"/>
        <v>1.9029557485694293</v>
      </c>
      <c r="F275">
        <v>34</v>
      </c>
      <c r="G275">
        <f t="shared" si="27"/>
        <v>2.4884805942830996</v>
      </c>
      <c r="H275">
        <f t="shared" si="30"/>
        <v>60</v>
      </c>
      <c r="I275">
        <f t="shared" si="28"/>
        <v>4.3914363428525292</v>
      </c>
      <c r="J275">
        <v>4.6399999999999997</v>
      </c>
      <c r="K275">
        <f t="shared" si="29"/>
        <v>0.72734682586264476</v>
      </c>
    </row>
    <row r="276" spans="1:13" ht="15" x14ac:dyDescent="0.25">
      <c r="A276" t="s">
        <v>680</v>
      </c>
      <c r="B276" t="s">
        <v>114</v>
      </c>
      <c r="C276">
        <v>30.3</v>
      </c>
      <c r="D276">
        <v>19</v>
      </c>
      <c r="E276">
        <f t="shared" si="26"/>
        <v>1.5891053723110617</v>
      </c>
      <c r="F276">
        <v>23</v>
      </c>
      <c r="G276">
        <f t="shared" si="27"/>
        <v>1.9236538717449694</v>
      </c>
      <c r="H276">
        <f t="shared" si="30"/>
        <v>42</v>
      </c>
      <c r="I276">
        <f t="shared" si="28"/>
        <v>3.5127592440560313</v>
      </c>
      <c r="J276">
        <v>3.95</v>
      </c>
      <c r="K276">
        <f t="shared" si="29"/>
        <v>0.68059101945156331</v>
      </c>
      <c r="L276">
        <v>5.63</v>
      </c>
      <c r="M276">
        <v>14.4</v>
      </c>
    </row>
    <row r="277" spans="1:13" ht="15" x14ac:dyDescent="0.25">
      <c r="A277" t="s">
        <v>1892</v>
      </c>
      <c r="B277" t="s">
        <v>1893</v>
      </c>
      <c r="C277">
        <v>67.400000000000006</v>
      </c>
      <c r="D277">
        <v>52</v>
      </c>
      <c r="E277">
        <f t="shared" si="26"/>
        <v>2.4312896779681195</v>
      </c>
      <c r="F277">
        <v>70</v>
      </c>
      <c r="G277">
        <f t="shared" si="27"/>
        <v>3.2728899511109297</v>
      </c>
      <c r="H277">
        <f t="shared" si="30"/>
        <v>122</v>
      </c>
      <c r="I277">
        <f t="shared" si="28"/>
        <v>5.7041796290790492</v>
      </c>
      <c r="J277">
        <v>8.9</v>
      </c>
      <c r="K277">
        <f t="shared" si="29"/>
        <v>1.0155054229551164</v>
      </c>
      <c r="L277">
        <v>7.41</v>
      </c>
      <c r="M277">
        <v>13.75</v>
      </c>
    </row>
    <row r="278" spans="1:13" ht="15" x14ac:dyDescent="0.25">
      <c r="A278" t="s">
        <v>1929</v>
      </c>
      <c r="B278" t="s">
        <v>141</v>
      </c>
      <c r="C278">
        <v>71.7</v>
      </c>
      <c r="D278">
        <v>73</v>
      </c>
      <c r="E278">
        <f t="shared" si="26"/>
        <v>3.2630130152988017</v>
      </c>
      <c r="F278">
        <v>85</v>
      </c>
      <c r="G278">
        <f t="shared" si="27"/>
        <v>3.7993987164438101</v>
      </c>
      <c r="H278">
        <f t="shared" si="30"/>
        <v>158</v>
      </c>
      <c r="I278">
        <f t="shared" si="28"/>
        <v>7.0624117317426123</v>
      </c>
      <c r="J278">
        <v>10.9</v>
      </c>
      <c r="K278">
        <f t="shared" si="29"/>
        <v>1.2046816549347414</v>
      </c>
      <c r="L278">
        <v>7.45</v>
      </c>
      <c r="M278">
        <v>12.9</v>
      </c>
    </row>
    <row r="279" spans="1:13" ht="15" x14ac:dyDescent="0.25">
      <c r="A279" t="s">
        <v>58</v>
      </c>
      <c r="B279" t="s">
        <v>57</v>
      </c>
      <c r="C279">
        <v>67.900000000000006</v>
      </c>
      <c r="D279">
        <v>78</v>
      </c>
      <c r="E279">
        <f t="shared" si="26"/>
        <v>3.6273803937607814</v>
      </c>
      <c r="F279">
        <v>103</v>
      </c>
      <c r="G279">
        <f t="shared" si="27"/>
        <v>4.7900023148379542</v>
      </c>
      <c r="H279">
        <f t="shared" si="30"/>
        <v>181</v>
      </c>
      <c r="I279">
        <f t="shared" si="28"/>
        <v>8.4173827085987352</v>
      </c>
      <c r="J279">
        <v>13</v>
      </c>
      <c r="K279">
        <f t="shared" si="29"/>
        <v>1.4776815187969983</v>
      </c>
      <c r="L279">
        <v>8.6</v>
      </c>
    </row>
    <row r="280" spans="1:13" ht="15" x14ac:dyDescent="0.25">
      <c r="A280" t="s">
        <v>58</v>
      </c>
      <c r="B280" t="s">
        <v>57</v>
      </c>
      <c r="C280">
        <v>76.5</v>
      </c>
      <c r="D280">
        <v>112</v>
      </c>
      <c r="E280">
        <f t="shared" si="26"/>
        <v>4.7757686828434718</v>
      </c>
      <c r="F280">
        <v>145</v>
      </c>
      <c r="G280">
        <f t="shared" si="27"/>
        <v>6.1829148126098517</v>
      </c>
      <c r="H280">
        <f t="shared" si="30"/>
        <v>257</v>
      </c>
      <c r="I280">
        <f t="shared" si="28"/>
        <v>10.958683495453323</v>
      </c>
      <c r="J280">
        <v>15.2</v>
      </c>
      <c r="K280">
        <f t="shared" si="29"/>
        <v>1.6247312172483299</v>
      </c>
      <c r="L280">
        <v>9.57</v>
      </c>
    </row>
    <row r="281" spans="1:13" ht="15" x14ac:dyDescent="0.25">
      <c r="A281" t="s">
        <v>58</v>
      </c>
      <c r="B281" t="s">
        <v>57</v>
      </c>
      <c r="C281">
        <v>41.5</v>
      </c>
      <c r="D281">
        <v>32</v>
      </c>
      <c r="E281">
        <f t="shared" si="26"/>
        <v>2.1290325357870854</v>
      </c>
      <c r="F281">
        <v>45</v>
      </c>
      <c r="G281">
        <f t="shared" si="27"/>
        <v>2.9939520034505889</v>
      </c>
      <c r="H281">
        <f t="shared" si="30"/>
        <v>77</v>
      </c>
      <c r="I281">
        <f t="shared" si="28"/>
        <v>5.1229845392376747</v>
      </c>
      <c r="J281">
        <v>8</v>
      </c>
      <c r="K281">
        <f t="shared" si="29"/>
        <v>1.1720779019655128</v>
      </c>
      <c r="L281">
        <v>6.23</v>
      </c>
      <c r="M281">
        <v>13.97</v>
      </c>
    </row>
    <row r="282" spans="1:13" ht="15" x14ac:dyDescent="0.25">
      <c r="A282" t="s">
        <v>58</v>
      </c>
      <c r="B282" t="s">
        <v>57</v>
      </c>
      <c r="C282">
        <v>57.7</v>
      </c>
      <c r="D282">
        <v>56</v>
      </c>
      <c r="E282">
        <f t="shared" si="26"/>
        <v>2.9316309015382402</v>
      </c>
      <c r="F282">
        <v>78</v>
      </c>
      <c r="G282">
        <f t="shared" si="27"/>
        <v>4.0833430414282637</v>
      </c>
      <c r="H282">
        <f t="shared" si="30"/>
        <v>134</v>
      </c>
      <c r="I282">
        <f t="shared" si="28"/>
        <v>7.0149739429665035</v>
      </c>
      <c r="J282">
        <v>11.47</v>
      </c>
      <c r="K282">
        <f t="shared" si="29"/>
        <v>1.4178978452337698</v>
      </c>
      <c r="L282">
        <v>8</v>
      </c>
      <c r="M282">
        <v>12.4</v>
      </c>
    </row>
    <row r="283" spans="1:13" ht="15" x14ac:dyDescent="0.25">
      <c r="A283" t="s">
        <v>58</v>
      </c>
      <c r="B283" t="s">
        <v>145</v>
      </c>
      <c r="C283">
        <v>54.9</v>
      </c>
      <c r="D283">
        <v>81</v>
      </c>
      <c r="E283">
        <f t="shared" si="26"/>
        <v>4.3966372904135627</v>
      </c>
      <c r="F283">
        <v>93</v>
      </c>
      <c r="G283">
        <f t="shared" si="27"/>
        <v>5.0479909630674236</v>
      </c>
      <c r="H283">
        <f t="shared" si="30"/>
        <v>174</v>
      </c>
      <c r="I283">
        <f t="shared" si="28"/>
        <v>9.4446282534809853</v>
      </c>
      <c r="J283">
        <v>13.25</v>
      </c>
      <c r="K283">
        <f t="shared" si="29"/>
        <v>1.6804840227281577</v>
      </c>
      <c r="L283">
        <v>8.4499999999999993</v>
      </c>
      <c r="M283">
        <v>11.75</v>
      </c>
    </row>
    <row r="284" spans="1:13" ht="15" x14ac:dyDescent="0.25">
      <c r="A284" t="s">
        <v>1057</v>
      </c>
      <c r="B284" t="s">
        <v>57</v>
      </c>
      <c r="C284">
        <v>51.1</v>
      </c>
      <c r="D284">
        <v>47</v>
      </c>
      <c r="E284">
        <f t="shared" si="26"/>
        <v>2.687775735967076</v>
      </c>
      <c r="F284">
        <v>62</v>
      </c>
      <c r="G284">
        <f t="shared" si="27"/>
        <v>3.545576502765079</v>
      </c>
      <c r="H284">
        <f t="shared" si="30"/>
        <v>109</v>
      </c>
      <c r="I284">
        <f t="shared" si="28"/>
        <v>6.2333522387321549</v>
      </c>
      <c r="J284">
        <v>10.11</v>
      </c>
      <c r="K284">
        <f t="shared" si="29"/>
        <v>1.3305426698028111</v>
      </c>
      <c r="L284">
        <v>7.4</v>
      </c>
      <c r="M284">
        <v>13.04</v>
      </c>
    </row>
    <row r="285" spans="1:13" ht="15" x14ac:dyDescent="0.25">
      <c r="A285" t="s">
        <v>2188</v>
      </c>
      <c r="B285" t="s">
        <v>85</v>
      </c>
      <c r="C285">
        <v>76</v>
      </c>
      <c r="D285">
        <v>82</v>
      </c>
      <c r="E285">
        <f t="shared" si="26"/>
        <v>3.5132627663151816</v>
      </c>
      <c r="F285">
        <v>100</v>
      </c>
      <c r="G285">
        <f t="shared" si="27"/>
        <v>4.2844667881892464</v>
      </c>
      <c r="H285">
        <f t="shared" si="30"/>
        <v>182</v>
      </c>
      <c r="I285">
        <f t="shared" si="28"/>
        <v>7.7977295545044276</v>
      </c>
      <c r="J285">
        <v>10.85</v>
      </c>
      <c r="K285">
        <f t="shared" si="29"/>
        <v>1.1636859492684906</v>
      </c>
      <c r="L285">
        <v>8</v>
      </c>
      <c r="M285">
        <v>14.086334268649701</v>
      </c>
    </row>
    <row r="286" spans="1:13" ht="15" x14ac:dyDescent="0.25">
      <c r="A286" t="s">
        <v>1279</v>
      </c>
      <c r="B286" t="s">
        <v>150</v>
      </c>
      <c r="C286">
        <v>41.2</v>
      </c>
      <c r="D286">
        <v>28</v>
      </c>
      <c r="E286">
        <f t="shared" si="26"/>
        <v>1.8727607600064895</v>
      </c>
      <c r="F286">
        <v>35</v>
      </c>
      <c r="G286">
        <f t="shared" si="27"/>
        <v>2.340950950008112</v>
      </c>
      <c r="H286">
        <f t="shared" si="30"/>
        <v>63</v>
      </c>
      <c r="I286">
        <f t="shared" si="28"/>
        <v>4.2137117100146018</v>
      </c>
      <c r="J286">
        <v>6.7</v>
      </c>
      <c r="K286">
        <f t="shared" si="29"/>
        <v>0.98529352896470423</v>
      </c>
      <c r="L286">
        <v>6.38</v>
      </c>
      <c r="M286">
        <v>13.36</v>
      </c>
    </row>
    <row r="287" spans="1:13" ht="15" x14ac:dyDescent="0.25">
      <c r="A287" t="s">
        <v>986</v>
      </c>
      <c r="B287" t="s">
        <v>47</v>
      </c>
      <c r="C287">
        <v>49</v>
      </c>
      <c r="D287">
        <v>30</v>
      </c>
      <c r="E287">
        <f t="shared" si="26"/>
        <v>1.7687772928637462</v>
      </c>
      <c r="F287">
        <v>38</v>
      </c>
      <c r="G287">
        <f t="shared" si="27"/>
        <v>2.2404512376274117</v>
      </c>
      <c r="H287">
        <f t="shared" si="30"/>
        <v>68</v>
      </c>
      <c r="I287">
        <f t="shared" si="28"/>
        <v>4.0092285304911579</v>
      </c>
      <c r="J287">
        <v>6.02</v>
      </c>
      <c r="K287">
        <f t="shared" si="29"/>
        <v>0.80959789784528291</v>
      </c>
      <c r="L287">
        <v>5.0999999999999996</v>
      </c>
    </row>
    <row r="288" spans="1:13" ht="15" x14ac:dyDescent="0.25">
      <c r="A288" t="s">
        <v>274</v>
      </c>
      <c r="B288" t="s">
        <v>275</v>
      </c>
      <c r="C288">
        <v>39.700000000000003</v>
      </c>
      <c r="D288">
        <v>22</v>
      </c>
      <c r="E288">
        <f t="shared" si="26"/>
        <v>1.5116907852509307</v>
      </c>
      <c r="F288">
        <v>33</v>
      </c>
      <c r="G288">
        <f t="shared" si="27"/>
        <v>2.2675361778763961</v>
      </c>
      <c r="H288">
        <f t="shared" si="30"/>
        <v>55</v>
      </c>
      <c r="I288">
        <f t="shared" si="28"/>
        <v>3.7792269631273268</v>
      </c>
      <c r="J288">
        <v>6.93</v>
      </c>
      <c r="K288">
        <f t="shared" si="29"/>
        <v>1.0387890591435749</v>
      </c>
      <c r="L288">
        <v>5.6</v>
      </c>
      <c r="M288">
        <v>14.21</v>
      </c>
    </row>
    <row r="289" spans="1:13" ht="15" x14ac:dyDescent="0.25">
      <c r="A289" t="s">
        <v>1085</v>
      </c>
      <c r="B289" t="s">
        <v>157</v>
      </c>
      <c r="C289">
        <v>47.8</v>
      </c>
      <c r="D289">
        <v>35</v>
      </c>
      <c r="E289">
        <f t="shared" si="26"/>
        <v>2.1011290006892418</v>
      </c>
      <c r="F289">
        <v>48</v>
      </c>
      <c r="G289">
        <f t="shared" si="27"/>
        <v>2.8815483438023888</v>
      </c>
      <c r="H289">
        <f t="shared" si="30"/>
        <v>83</v>
      </c>
      <c r="I289">
        <f t="shared" si="28"/>
        <v>4.9826773444916306</v>
      </c>
      <c r="J289">
        <v>7.86</v>
      </c>
      <c r="K289">
        <f t="shared" si="29"/>
        <v>1.0706477851785123</v>
      </c>
      <c r="L289">
        <v>6.48</v>
      </c>
      <c r="M289">
        <v>12.6</v>
      </c>
    </row>
    <row r="290" spans="1:13" ht="15" x14ac:dyDescent="0.25">
      <c r="A290" t="s">
        <v>2107</v>
      </c>
      <c r="B290" t="s">
        <v>94</v>
      </c>
      <c r="C290">
        <v>64.8</v>
      </c>
      <c r="D290">
        <v>75</v>
      </c>
      <c r="E290">
        <f t="shared" si="26"/>
        <v>3.608462282429175</v>
      </c>
      <c r="F290">
        <v>90</v>
      </c>
      <c r="G290">
        <f t="shared" si="27"/>
        <v>4.3301547389150095</v>
      </c>
      <c r="H290">
        <f t="shared" si="30"/>
        <v>165</v>
      </c>
      <c r="I290">
        <f t="shared" si="28"/>
        <v>7.9386170213441849</v>
      </c>
      <c r="J290">
        <v>9.4499999999999993</v>
      </c>
      <c r="K290">
        <f t="shared" si="29"/>
        <v>1.100351965917856</v>
      </c>
      <c r="L290">
        <v>7.78</v>
      </c>
    </row>
    <row r="291" spans="1:13" ht="15" x14ac:dyDescent="0.25">
      <c r="A291" s="1" t="s">
        <v>1762</v>
      </c>
      <c r="B291" s="1" t="s">
        <v>209</v>
      </c>
      <c r="C291" s="1">
        <v>80.099999999999994</v>
      </c>
      <c r="D291" s="1">
        <v>75</v>
      </c>
      <c r="E291">
        <f t="shared" si="26"/>
        <v>3.0928550444213543</v>
      </c>
      <c r="F291" s="1">
        <v>85</v>
      </c>
      <c r="G291">
        <f t="shared" si="27"/>
        <v>3.5052357170108679</v>
      </c>
      <c r="H291">
        <f t="shared" si="30"/>
        <v>160</v>
      </c>
      <c r="I291">
        <f t="shared" si="28"/>
        <v>6.5980907614322222</v>
      </c>
      <c r="J291" s="1">
        <v>12.6</v>
      </c>
      <c r="K291">
        <f t="shared" si="29"/>
        <v>1.3152642724100605</v>
      </c>
      <c r="L291" s="1">
        <v>6.08</v>
      </c>
    </row>
    <row r="292" spans="1:13" ht="15" x14ac:dyDescent="0.25">
      <c r="A292" t="s">
        <v>1338</v>
      </c>
      <c r="B292" t="s">
        <v>209</v>
      </c>
      <c r="C292">
        <v>75.599999999999994</v>
      </c>
      <c r="D292">
        <v>70</v>
      </c>
      <c r="E292">
        <f t="shared" si="26"/>
        <v>3.0106611121316402</v>
      </c>
      <c r="F292">
        <v>82</v>
      </c>
      <c r="G292">
        <f t="shared" si="27"/>
        <v>3.5267744456399215</v>
      </c>
      <c r="H292">
        <f t="shared" si="30"/>
        <v>152</v>
      </c>
      <c r="I292">
        <f t="shared" si="28"/>
        <v>6.5374355577715617</v>
      </c>
      <c r="J292">
        <v>11.13</v>
      </c>
      <c r="K292">
        <f t="shared" si="29"/>
        <v>1.1969683857859488</v>
      </c>
    </row>
    <row r="293" spans="1:13" ht="15" x14ac:dyDescent="0.25">
      <c r="A293" t="s">
        <v>687</v>
      </c>
      <c r="B293" t="s">
        <v>209</v>
      </c>
      <c r="C293">
        <v>66.3</v>
      </c>
      <c r="D293">
        <v>40</v>
      </c>
      <c r="E293">
        <f t="shared" si="26"/>
        <v>1.8927428746505888</v>
      </c>
      <c r="F293">
        <v>53</v>
      </c>
      <c r="G293">
        <f t="shared" si="27"/>
        <v>2.50788430891203</v>
      </c>
      <c r="H293">
        <f t="shared" si="30"/>
        <v>93</v>
      </c>
      <c r="I293">
        <f t="shared" si="28"/>
        <v>4.4006271835626185</v>
      </c>
      <c r="J293">
        <v>9.14</v>
      </c>
      <c r="K293">
        <f t="shared" si="29"/>
        <v>1.051774216166071</v>
      </c>
      <c r="L293">
        <v>5.3</v>
      </c>
      <c r="M293">
        <v>14.38</v>
      </c>
    </row>
    <row r="294" spans="1:13" ht="15" x14ac:dyDescent="0.25">
      <c r="A294" t="s">
        <v>1327</v>
      </c>
      <c r="C294">
        <v>73.599999999999994</v>
      </c>
      <c r="D294">
        <v>60</v>
      </c>
      <c r="E294">
        <f t="shared" si="26"/>
        <v>2.6313881317307017</v>
      </c>
      <c r="F294">
        <v>76</v>
      </c>
      <c r="G294">
        <f t="shared" si="27"/>
        <v>3.3330916335255556</v>
      </c>
      <c r="H294">
        <f t="shared" si="30"/>
        <v>136</v>
      </c>
      <c r="I294">
        <f t="shared" si="28"/>
        <v>5.9644797652562573</v>
      </c>
      <c r="J294">
        <v>10.76</v>
      </c>
      <c r="K294">
        <f t="shared" si="29"/>
        <v>1.1732821760886443</v>
      </c>
      <c r="L294">
        <v>6.75</v>
      </c>
    </row>
    <row r="295" spans="1:13" ht="15" x14ac:dyDescent="0.25">
      <c r="A295" t="s">
        <v>852</v>
      </c>
      <c r="B295" t="s">
        <v>226</v>
      </c>
      <c r="C295">
        <v>57.3</v>
      </c>
      <c r="D295">
        <v>42</v>
      </c>
      <c r="E295">
        <f t="shared" si="26"/>
        <v>2.2098773351941685</v>
      </c>
      <c r="F295">
        <v>47</v>
      </c>
      <c r="G295">
        <f t="shared" si="27"/>
        <v>2.4729579703363318</v>
      </c>
      <c r="H295">
        <f t="shared" si="30"/>
        <v>89</v>
      </c>
      <c r="I295">
        <f t="shared" si="28"/>
        <v>4.6828353055305003</v>
      </c>
      <c r="J295">
        <v>10.94</v>
      </c>
      <c r="K295">
        <f t="shared" si="29"/>
        <v>1.3572389863616985</v>
      </c>
      <c r="L295">
        <v>7.75</v>
      </c>
      <c r="M295">
        <v>14.02</v>
      </c>
    </row>
    <row r="296" spans="1:13" ht="15" x14ac:dyDescent="0.25">
      <c r="A296" t="s">
        <v>1848</v>
      </c>
      <c r="B296" t="s">
        <v>118</v>
      </c>
      <c r="C296">
        <v>78</v>
      </c>
      <c r="D296">
        <v>95</v>
      </c>
      <c r="E296">
        <f t="shared" si="26"/>
        <v>3.9940599799610927</v>
      </c>
      <c r="F296">
        <v>116</v>
      </c>
      <c r="G296">
        <f t="shared" si="27"/>
        <v>4.8769574492156504</v>
      </c>
      <c r="H296">
        <f t="shared" si="30"/>
        <v>211</v>
      </c>
      <c r="I296">
        <f t="shared" si="28"/>
        <v>8.8710174291767423</v>
      </c>
      <c r="J296">
        <v>7.51</v>
      </c>
      <c r="K296">
        <f t="shared" si="29"/>
        <v>0.79474978905458349</v>
      </c>
      <c r="L296">
        <v>6.68</v>
      </c>
    </row>
    <row r="297" spans="1:13" ht="15" x14ac:dyDescent="0.25">
      <c r="A297" t="s">
        <v>1848</v>
      </c>
      <c r="B297" t="s">
        <v>118</v>
      </c>
      <c r="C297">
        <v>69.400000000000006</v>
      </c>
      <c r="D297">
        <v>65</v>
      </c>
      <c r="E297">
        <f t="shared" si="26"/>
        <v>2.9751512775297937</v>
      </c>
      <c r="F297">
        <v>85</v>
      </c>
      <c r="G297">
        <f t="shared" si="27"/>
        <v>3.8905824398466531</v>
      </c>
      <c r="H297">
        <f t="shared" si="30"/>
        <v>150</v>
      </c>
      <c r="I297">
        <f t="shared" si="28"/>
        <v>6.8657337173764468</v>
      </c>
      <c r="J297">
        <v>7.28</v>
      </c>
      <c r="K297">
        <f t="shared" si="29"/>
        <v>0.8182325573788467</v>
      </c>
      <c r="L297">
        <v>7.16</v>
      </c>
      <c r="M297">
        <v>13.88</v>
      </c>
    </row>
    <row r="298" spans="1:13" ht="15" x14ac:dyDescent="0.25">
      <c r="A298" t="s">
        <v>1033</v>
      </c>
      <c r="B298" t="s">
        <v>294</v>
      </c>
      <c r="C298">
        <v>70.599999999999994</v>
      </c>
      <c r="D298">
        <v>63</v>
      </c>
      <c r="E298">
        <f t="shared" si="26"/>
        <v>2.8478727995339796</v>
      </c>
      <c r="F298">
        <v>75</v>
      </c>
      <c r="G298">
        <f t="shared" si="27"/>
        <v>3.3903247613499756</v>
      </c>
      <c r="H298">
        <f t="shared" si="30"/>
        <v>138</v>
      </c>
      <c r="I298">
        <f t="shared" si="28"/>
        <v>6.2381975608839548</v>
      </c>
      <c r="J298">
        <v>11.1</v>
      </c>
      <c r="K298">
        <f t="shared" si="29"/>
        <v>1.2366027341708778</v>
      </c>
      <c r="L298">
        <v>6.5</v>
      </c>
    </row>
    <row r="299" spans="1:13" ht="15" x14ac:dyDescent="0.25">
      <c r="A299" t="s">
        <v>1033</v>
      </c>
      <c r="B299" t="s">
        <v>294</v>
      </c>
      <c r="C299">
        <v>60</v>
      </c>
      <c r="D299">
        <v>20</v>
      </c>
      <c r="E299">
        <f t="shared" si="26"/>
        <v>1.017661469720373</v>
      </c>
      <c r="F299">
        <v>22</v>
      </c>
      <c r="G299">
        <f t="shared" si="27"/>
        <v>1.1194276166924104</v>
      </c>
      <c r="H299">
        <f t="shared" si="30"/>
        <v>42</v>
      </c>
      <c r="I299">
        <f t="shared" si="28"/>
        <v>2.1370890864127832</v>
      </c>
      <c r="J299">
        <v>4.55</v>
      </c>
      <c r="K299">
        <f t="shared" si="29"/>
        <v>0.55124132967857287</v>
      </c>
      <c r="L299">
        <v>4.33</v>
      </c>
      <c r="M299">
        <v>15.85</v>
      </c>
    </row>
    <row r="300" spans="1:13" ht="15" x14ac:dyDescent="0.25">
      <c r="A300" t="s">
        <v>1033</v>
      </c>
      <c r="B300" t="s">
        <v>294</v>
      </c>
      <c r="C300">
        <v>68.2</v>
      </c>
      <c r="D300">
        <v>53</v>
      </c>
      <c r="E300">
        <f t="shared" si="26"/>
        <v>2.4568672344797466</v>
      </c>
      <c r="F300">
        <v>70</v>
      </c>
      <c r="G300">
        <f t="shared" si="27"/>
        <v>3.2449189889355141</v>
      </c>
      <c r="H300">
        <f t="shared" si="30"/>
        <v>123</v>
      </c>
      <c r="I300">
        <f t="shared" si="28"/>
        <v>5.7017862234152608</v>
      </c>
      <c r="J300">
        <v>9.56</v>
      </c>
      <c r="K300">
        <f t="shared" si="29"/>
        <v>1.0841974212851087</v>
      </c>
      <c r="L300">
        <v>6.4</v>
      </c>
      <c r="M300">
        <v>13.8</v>
      </c>
    </row>
    <row r="301" spans="1:13" ht="15" x14ac:dyDescent="0.25">
      <c r="A301" t="s">
        <v>1033</v>
      </c>
      <c r="B301" t="s">
        <v>294</v>
      </c>
      <c r="C301">
        <v>66.5</v>
      </c>
      <c r="D301">
        <v>52</v>
      </c>
      <c r="E301">
        <f t="shared" si="26"/>
        <v>2.4551806261398039</v>
      </c>
      <c r="F301">
        <v>64</v>
      </c>
      <c r="G301">
        <f t="shared" si="27"/>
        <v>3.0217607706336049</v>
      </c>
      <c r="H301">
        <f t="shared" si="30"/>
        <v>116</v>
      </c>
      <c r="I301">
        <f t="shared" si="28"/>
        <v>5.4769413967734089</v>
      </c>
      <c r="J301">
        <v>9.7200000000000006</v>
      </c>
      <c r="K301">
        <f t="shared" si="29"/>
        <v>1.1167815511876997</v>
      </c>
      <c r="L301">
        <v>6.47</v>
      </c>
      <c r="M301">
        <v>13.63</v>
      </c>
    </row>
    <row r="302" spans="1:13" ht="15" x14ac:dyDescent="0.25">
      <c r="A302" t="s">
        <v>2002</v>
      </c>
      <c r="B302" t="s">
        <v>141</v>
      </c>
      <c r="C302">
        <v>81</v>
      </c>
      <c r="D302">
        <v>77</v>
      </c>
      <c r="E302">
        <f t="shared" si="26"/>
        <v>3.1496284070667961</v>
      </c>
      <c r="F302">
        <v>84</v>
      </c>
      <c r="G302">
        <f t="shared" si="27"/>
        <v>3.4359582622546867</v>
      </c>
      <c r="H302">
        <f t="shared" ref="H302:H333" si="31">D302+F302</f>
        <v>161</v>
      </c>
      <c r="I302">
        <f t="shared" si="28"/>
        <v>6.5855866693214828</v>
      </c>
      <c r="J302">
        <v>8.2799999999999994</v>
      </c>
      <c r="K302">
        <f t="shared" si="29"/>
        <v>0.85935233339252159</v>
      </c>
      <c r="L302">
        <v>7.1</v>
      </c>
    </row>
    <row r="303" spans="1:13" ht="15" x14ac:dyDescent="0.25">
      <c r="A303" t="s">
        <v>794</v>
      </c>
      <c r="B303" t="s">
        <v>795</v>
      </c>
      <c r="C303">
        <v>52</v>
      </c>
      <c r="D303">
        <v>22</v>
      </c>
      <c r="E303">
        <f t="shared" si="26"/>
        <v>1.2422310627859741</v>
      </c>
      <c r="F303">
        <v>29</v>
      </c>
      <c r="G303">
        <f t="shared" si="27"/>
        <v>1.6374864009451477</v>
      </c>
      <c r="H303">
        <f t="shared" si="31"/>
        <v>51</v>
      </c>
      <c r="I303">
        <f t="shared" si="28"/>
        <v>2.8797174637311218</v>
      </c>
      <c r="J303">
        <v>5.92</v>
      </c>
      <c r="K303">
        <f t="shared" si="29"/>
        <v>0.77213007519434407</v>
      </c>
      <c r="L303">
        <v>5.0999999999999996</v>
      </c>
    </row>
    <row r="304" spans="1:13" x14ac:dyDescent="0.3">
      <c r="A304" t="s">
        <v>672</v>
      </c>
      <c r="B304" t="s">
        <v>21</v>
      </c>
      <c r="C304">
        <v>36.799999999999997</v>
      </c>
      <c r="D304">
        <v>26</v>
      </c>
      <c r="E304">
        <f t="shared" si="26"/>
        <v>1.8878875999814495</v>
      </c>
      <c r="F304">
        <v>33</v>
      </c>
      <c r="G304">
        <f t="shared" si="27"/>
        <v>2.3961650307456859</v>
      </c>
      <c r="H304">
        <f t="shared" si="31"/>
        <v>59</v>
      </c>
      <c r="I304">
        <f t="shared" si="28"/>
        <v>4.2840526307271354</v>
      </c>
      <c r="J304">
        <v>7.22</v>
      </c>
      <c r="K304">
        <f t="shared" si="29"/>
        <v>1.1254180868226478</v>
      </c>
      <c r="L304">
        <v>6.22</v>
      </c>
    </row>
    <row r="305" spans="1:13" x14ac:dyDescent="0.3">
      <c r="A305" t="s">
        <v>1748</v>
      </c>
      <c r="B305" t="s">
        <v>21</v>
      </c>
      <c r="C305">
        <v>44.7</v>
      </c>
      <c r="D305">
        <v>44</v>
      </c>
      <c r="E305">
        <f t="shared" si="26"/>
        <v>2.7734446295559283</v>
      </c>
      <c r="F305">
        <v>60</v>
      </c>
      <c r="G305">
        <f t="shared" si="27"/>
        <v>3.7819699493944476</v>
      </c>
      <c r="H305">
        <f t="shared" si="31"/>
        <v>104</v>
      </c>
      <c r="I305">
        <f t="shared" si="28"/>
        <v>6.5554145789503764</v>
      </c>
      <c r="J305">
        <v>7.9300000000000006</v>
      </c>
      <c r="K305">
        <f t="shared" si="29"/>
        <v>1.1181739015955463</v>
      </c>
      <c r="L305">
        <v>7.04</v>
      </c>
    </row>
    <row r="306" spans="1:13" x14ac:dyDescent="0.3">
      <c r="A306" t="s">
        <v>1748</v>
      </c>
      <c r="B306" t="s">
        <v>21</v>
      </c>
      <c r="C306">
        <v>55.9</v>
      </c>
      <c r="D306">
        <v>75</v>
      </c>
      <c r="E306">
        <f t="shared" si="26"/>
        <v>4.0178568582798908</v>
      </c>
      <c r="F306">
        <v>96</v>
      </c>
      <c r="G306">
        <f t="shared" si="27"/>
        <v>5.1428567785982597</v>
      </c>
      <c r="H306">
        <f t="shared" si="31"/>
        <v>171</v>
      </c>
      <c r="I306">
        <f t="shared" si="28"/>
        <v>9.1607136368781497</v>
      </c>
      <c r="J306">
        <v>11.23</v>
      </c>
      <c r="K306">
        <f t="shared" si="29"/>
        <v>1.4110970319033229</v>
      </c>
      <c r="L306">
        <v>8.8000000000000007</v>
      </c>
    </row>
    <row r="307" spans="1:13" x14ac:dyDescent="0.3">
      <c r="A307" t="s">
        <v>1748</v>
      </c>
      <c r="B307" t="s">
        <v>21</v>
      </c>
      <c r="C307">
        <v>66.2</v>
      </c>
      <c r="D307">
        <v>90</v>
      </c>
      <c r="E307">
        <f t="shared" si="26"/>
        <v>4.2633498953079805</v>
      </c>
      <c r="F307">
        <v>113</v>
      </c>
      <c r="G307">
        <f t="shared" si="27"/>
        <v>5.3528726463311314</v>
      </c>
      <c r="H307">
        <f t="shared" si="31"/>
        <v>203</v>
      </c>
      <c r="I307">
        <f t="shared" si="28"/>
        <v>9.6162225416391109</v>
      </c>
      <c r="J307">
        <v>12.36</v>
      </c>
      <c r="K307">
        <f t="shared" si="29"/>
        <v>1.4234189308058189</v>
      </c>
      <c r="L307">
        <v>8.42</v>
      </c>
    </row>
    <row r="308" spans="1:13" x14ac:dyDescent="0.3">
      <c r="A308" t="s">
        <v>1323</v>
      </c>
      <c r="B308" t="s">
        <v>21</v>
      </c>
      <c r="C308">
        <v>42.1</v>
      </c>
      <c r="D308">
        <v>35</v>
      </c>
      <c r="E308">
        <f t="shared" si="26"/>
        <v>2.3044418590706619</v>
      </c>
      <c r="F308">
        <v>43</v>
      </c>
      <c r="G308">
        <f t="shared" si="27"/>
        <v>2.8311714268582415</v>
      </c>
      <c r="H308">
        <f t="shared" si="31"/>
        <v>78</v>
      </c>
      <c r="I308">
        <f t="shared" si="28"/>
        <v>5.135613285928903</v>
      </c>
      <c r="J308">
        <v>7.19</v>
      </c>
      <c r="K308">
        <f t="shared" si="29"/>
        <v>1.0456386803097597</v>
      </c>
      <c r="L308">
        <v>6.5</v>
      </c>
    </row>
    <row r="309" spans="1:13" x14ac:dyDescent="0.3">
      <c r="A309" t="s">
        <v>1355</v>
      </c>
      <c r="B309" t="s">
        <v>21</v>
      </c>
      <c r="C309">
        <v>40.4</v>
      </c>
      <c r="D309">
        <v>32</v>
      </c>
      <c r="E309">
        <f t="shared" si="26"/>
        <v>2.1710442499540417</v>
      </c>
      <c r="F309">
        <v>40</v>
      </c>
      <c r="G309">
        <f t="shared" si="27"/>
        <v>2.7138053124425516</v>
      </c>
      <c r="H309">
        <f t="shared" si="31"/>
        <v>72</v>
      </c>
      <c r="I309">
        <f t="shared" si="28"/>
        <v>4.8848495623965933</v>
      </c>
      <c r="J309">
        <v>6.65</v>
      </c>
      <c r="K309">
        <f t="shared" si="29"/>
        <v>0.9878762640667742</v>
      </c>
      <c r="L309">
        <v>6.62</v>
      </c>
    </row>
    <row r="310" spans="1:13" ht="15" x14ac:dyDescent="0.25">
      <c r="A310" t="s">
        <v>1568</v>
      </c>
      <c r="B310" t="s">
        <v>460</v>
      </c>
      <c r="C310">
        <v>75</v>
      </c>
      <c r="D310">
        <v>76</v>
      </c>
      <c r="E310">
        <f t="shared" si="26"/>
        <v>3.2877184224167681</v>
      </c>
      <c r="F310">
        <v>96</v>
      </c>
      <c r="G310">
        <f t="shared" si="27"/>
        <v>4.1529074809474968</v>
      </c>
      <c r="H310">
        <f t="shared" si="31"/>
        <v>172</v>
      </c>
      <c r="I310">
        <f t="shared" si="28"/>
        <v>7.440625903364265</v>
      </c>
      <c r="J310">
        <v>11.7</v>
      </c>
      <c r="K310">
        <f t="shared" si="29"/>
        <v>1.263447921472109</v>
      </c>
      <c r="L310">
        <v>8.3000000000000007</v>
      </c>
      <c r="M310">
        <v>12</v>
      </c>
    </row>
    <row r="311" spans="1:13" ht="15" x14ac:dyDescent="0.25">
      <c r="A311" t="s">
        <v>1568</v>
      </c>
      <c r="B311" t="s">
        <v>1961</v>
      </c>
      <c r="C311">
        <v>75.599999999999994</v>
      </c>
      <c r="D311">
        <v>88</v>
      </c>
      <c r="E311">
        <f t="shared" si="26"/>
        <v>3.7848311123940621</v>
      </c>
      <c r="F311">
        <v>110</v>
      </c>
      <c r="G311">
        <f t="shared" si="27"/>
        <v>4.7310388904925773</v>
      </c>
      <c r="H311">
        <f t="shared" si="31"/>
        <v>198</v>
      </c>
      <c r="I311">
        <f t="shared" si="28"/>
        <v>8.5158700028866399</v>
      </c>
      <c r="J311">
        <v>11.4</v>
      </c>
      <c r="K311">
        <f t="shared" si="29"/>
        <v>1.2260053547133707</v>
      </c>
      <c r="L311">
        <v>8.35</v>
      </c>
    </row>
    <row r="312" spans="1:13" ht="15" x14ac:dyDescent="0.25">
      <c r="A312" t="s">
        <v>1568</v>
      </c>
      <c r="B312" t="s">
        <v>460</v>
      </c>
      <c r="C312">
        <v>61.6</v>
      </c>
      <c r="D312">
        <v>40</v>
      </c>
      <c r="E312">
        <f t="shared" si="26"/>
        <v>1.9967309076509616</v>
      </c>
      <c r="F312">
        <v>59</v>
      </c>
      <c r="G312">
        <f t="shared" si="27"/>
        <v>2.9451780887851684</v>
      </c>
      <c r="H312">
        <f t="shared" si="31"/>
        <v>99</v>
      </c>
      <c r="I312">
        <f t="shared" si="28"/>
        <v>4.9419089964361298</v>
      </c>
      <c r="J312">
        <v>8.35</v>
      </c>
      <c r="K312">
        <f t="shared" si="29"/>
        <v>0.99798669874560353</v>
      </c>
      <c r="L312">
        <v>7.24</v>
      </c>
      <c r="M312">
        <v>12.41</v>
      </c>
    </row>
    <row r="313" spans="1:13" x14ac:dyDescent="0.3">
      <c r="A313" t="s">
        <v>1707</v>
      </c>
      <c r="B313" t="s">
        <v>294</v>
      </c>
      <c r="C313">
        <v>111.6</v>
      </c>
      <c r="D313">
        <v>85</v>
      </c>
      <c r="E313">
        <f t="shared" si="26"/>
        <v>2.7539029444515322</v>
      </c>
      <c r="F313">
        <v>105</v>
      </c>
      <c r="G313">
        <f t="shared" si="27"/>
        <v>3.4018801078518925</v>
      </c>
      <c r="H313">
        <f t="shared" si="31"/>
        <v>190</v>
      </c>
      <c r="I313">
        <f t="shared" si="28"/>
        <v>6.1557830523034243</v>
      </c>
      <c r="J313">
        <v>11.87</v>
      </c>
      <c r="K313">
        <f t="shared" si="29"/>
        <v>1.0443407432508767</v>
      </c>
      <c r="L313">
        <v>8.33</v>
      </c>
      <c r="M313">
        <v>12.2</v>
      </c>
    </row>
    <row r="314" spans="1:13" x14ac:dyDescent="0.3">
      <c r="A314" t="s">
        <v>1221</v>
      </c>
      <c r="B314" t="s">
        <v>294</v>
      </c>
      <c r="D314">
        <v>73</v>
      </c>
      <c r="E314" t="str">
        <f t="shared" si="26"/>
        <v/>
      </c>
      <c r="F314">
        <v>90</v>
      </c>
      <c r="G314" t="str">
        <f t="shared" si="27"/>
        <v/>
      </c>
      <c r="H314">
        <f t="shared" si="31"/>
        <v>163</v>
      </c>
      <c r="I314" t="str">
        <f t="shared" si="28"/>
        <v/>
      </c>
      <c r="J314">
        <v>10.35</v>
      </c>
      <c r="K314" t="str">
        <f t="shared" si="29"/>
        <v/>
      </c>
      <c r="L314">
        <v>7.7</v>
      </c>
    </row>
    <row r="315" spans="1:13" ht="15" x14ac:dyDescent="0.25">
      <c r="A315" t="s">
        <v>1920</v>
      </c>
      <c r="B315" t="s">
        <v>226</v>
      </c>
      <c r="C315">
        <v>105.9</v>
      </c>
      <c r="D315">
        <v>115</v>
      </c>
      <c r="E315">
        <f t="shared" si="26"/>
        <v>3.8706967844475511</v>
      </c>
      <c r="F315">
        <v>135</v>
      </c>
      <c r="G315">
        <f t="shared" si="27"/>
        <v>4.543861442612342</v>
      </c>
      <c r="H315">
        <f t="shared" si="31"/>
        <v>250</v>
      </c>
      <c r="I315">
        <f t="shared" si="28"/>
        <v>8.414558227059894</v>
      </c>
      <c r="J315">
        <v>14.2</v>
      </c>
      <c r="K315">
        <f t="shared" si="29"/>
        <v>1.2835632968624164</v>
      </c>
      <c r="L315">
        <v>8.24</v>
      </c>
      <c r="M315">
        <v>14.3028933588123</v>
      </c>
    </row>
    <row r="316" spans="1:13" ht="15" x14ac:dyDescent="0.25">
      <c r="A316" t="s">
        <v>1920</v>
      </c>
      <c r="B316" t="s">
        <v>226</v>
      </c>
      <c r="C316">
        <v>92.3</v>
      </c>
      <c r="D316">
        <v>88</v>
      </c>
      <c r="E316">
        <f t="shared" si="26"/>
        <v>3.2733735503320092</v>
      </c>
      <c r="F316">
        <v>100</v>
      </c>
      <c r="G316">
        <f t="shared" si="27"/>
        <v>3.7197426708318284</v>
      </c>
      <c r="H316">
        <f t="shared" si="31"/>
        <v>188</v>
      </c>
      <c r="I316">
        <f t="shared" si="28"/>
        <v>6.993116221163838</v>
      </c>
      <c r="J316">
        <v>11.98</v>
      </c>
      <c r="K316">
        <f t="shared" si="29"/>
        <v>1.1624097674361213</v>
      </c>
      <c r="L316">
        <v>7.7</v>
      </c>
      <c r="M316">
        <v>12.8</v>
      </c>
    </row>
    <row r="317" spans="1:13" ht="15" x14ac:dyDescent="0.25">
      <c r="A317" t="s">
        <v>1920</v>
      </c>
      <c r="B317" t="s">
        <v>226</v>
      </c>
      <c r="C317">
        <v>101.8</v>
      </c>
      <c r="D317">
        <v>107</v>
      </c>
      <c r="E317">
        <f t="shared" si="26"/>
        <v>3.7063691411933917</v>
      </c>
      <c r="F317">
        <v>121</v>
      </c>
      <c r="G317">
        <f t="shared" si="27"/>
        <v>4.1913146363028071</v>
      </c>
      <c r="H317">
        <f t="shared" si="31"/>
        <v>228</v>
      </c>
      <c r="I317">
        <f t="shared" si="28"/>
        <v>7.8976837774961988</v>
      </c>
      <c r="J317">
        <v>13.4</v>
      </c>
      <c r="K317">
        <f t="shared" si="29"/>
        <v>1.2361578947941225</v>
      </c>
      <c r="L317">
        <v>8.15</v>
      </c>
    </row>
    <row r="318" spans="1:13" ht="15" x14ac:dyDescent="0.25">
      <c r="A318" t="s">
        <v>895</v>
      </c>
      <c r="B318" t="s">
        <v>894</v>
      </c>
      <c r="C318">
        <v>44.1</v>
      </c>
      <c r="D318">
        <v>30</v>
      </c>
      <c r="E318">
        <f t="shared" si="26"/>
        <v>1.909664780478596</v>
      </c>
      <c r="F318">
        <v>40</v>
      </c>
      <c r="G318">
        <f t="shared" si="27"/>
        <v>2.5462197073047945</v>
      </c>
      <c r="H318">
        <f t="shared" si="31"/>
        <v>70</v>
      </c>
      <c r="I318">
        <f t="shared" si="28"/>
        <v>4.4558844877833907</v>
      </c>
      <c r="J318">
        <v>7.5</v>
      </c>
      <c r="K318">
        <f t="shared" si="29"/>
        <v>1.0649346811044489</v>
      </c>
      <c r="L318">
        <v>6.23</v>
      </c>
    </row>
    <row r="319" spans="1:13" ht="15" x14ac:dyDescent="0.25">
      <c r="A319" t="s">
        <v>895</v>
      </c>
      <c r="B319" t="s">
        <v>894</v>
      </c>
      <c r="C319">
        <v>55.4</v>
      </c>
      <c r="D319">
        <v>56</v>
      </c>
      <c r="E319">
        <f t="shared" si="26"/>
        <v>3.0196705881488795</v>
      </c>
      <c r="F319">
        <v>74</v>
      </c>
      <c r="G319">
        <f t="shared" si="27"/>
        <v>3.9902789914824481</v>
      </c>
      <c r="H319">
        <f t="shared" si="31"/>
        <v>130</v>
      </c>
      <c r="I319">
        <f t="shared" si="28"/>
        <v>7.0099495796313276</v>
      </c>
      <c r="J319">
        <v>10.32</v>
      </c>
      <c r="K319">
        <f t="shared" si="29"/>
        <v>1.3027719353425598</v>
      </c>
      <c r="L319">
        <v>8.08</v>
      </c>
    </row>
    <row r="320" spans="1:13" ht="15" x14ac:dyDescent="0.25">
      <c r="A320" t="s">
        <v>895</v>
      </c>
      <c r="B320" t="s">
        <v>894</v>
      </c>
      <c r="C320">
        <v>49.1</v>
      </c>
      <c r="D320">
        <v>40</v>
      </c>
      <c r="E320">
        <f t="shared" si="26"/>
        <v>2.3548749091063668</v>
      </c>
      <c r="F320">
        <v>51</v>
      </c>
      <c r="G320">
        <f t="shared" si="27"/>
        <v>3.0024655091106176</v>
      </c>
      <c r="H320">
        <f t="shared" si="31"/>
        <v>91</v>
      </c>
      <c r="I320">
        <f t="shared" si="28"/>
        <v>5.3573404182169844</v>
      </c>
      <c r="J320">
        <v>7.55</v>
      </c>
      <c r="K320">
        <f t="shared" si="29"/>
        <v>1.0142929012925539</v>
      </c>
      <c r="L320">
        <v>7.02</v>
      </c>
      <c r="M320">
        <v>12.85</v>
      </c>
    </row>
    <row r="321" spans="1:13" ht="15" x14ac:dyDescent="0.25">
      <c r="A321" t="s">
        <v>922</v>
      </c>
      <c r="B321" t="s">
        <v>894</v>
      </c>
      <c r="C321">
        <v>39.4</v>
      </c>
      <c r="D321">
        <v>23</v>
      </c>
      <c r="E321">
        <f t="shared" si="26"/>
        <v>1.5891481359131765</v>
      </c>
      <c r="F321">
        <v>33</v>
      </c>
      <c r="G321">
        <f t="shared" si="27"/>
        <v>2.2800821080493403</v>
      </c>
      <c r="H321">
        <f t="shared" si="31"/>
        <v>56</v>
      </c>
      <c r="I321">
        <f t="shared" si="28"/>
        <v>3.8692302439625164</v>
      </c>
      <c r="J321">
        <v>6.12</v>
      </c>
      <c r="K321">
        <f t="shared" si="29"/>
        <v>0.92096646962401907</v>
      </c>
      <c r="L321">
        <v>5.8</v>
      </c>
      <c r="M321">
        <v>14.24</v>
      </c>
    </row>
    <row r="322" spans="1:13" ht="15" x14ac:dyDescent="0.25">
      <c r="A322" t="s">
        <v>1027</v>
      </c>
      <c r="B322" t="s">
        <v>1028</v>
      </c>
      <c r="C322">
        <v>46</v>
      </c>
      <c r="D322">
        <v>24</v>
      </c>
      <c r="E322">
        <f t="shared" ref="E322:E385" si="32">IF(AND($C322&gt;0,D322&gt;0),D322/($C322^0.727399687532279),"")</f>
        <v>1.4815684273794427</v>
      </c>
      <c r="F322">
        <v>29</v>
      </c>
      <c r="G322">
        <f t="shared" ref="G322:G385" si="33">IF(AND($C322&gt;0,F322&gt;0),F322/($C322^0.727399687532279),"")</f>
        <v>1.7902285164168268</v>
      </c>
      <c r="H322">
        <f t="shared" si="31"/>
        <v>53</v>
      </c>
      <c r="I322">
        <f t="shared" ref="I322:I385" si="34">IF(AND($C322&gt;0,H322&gt;0),H322/($C322^0.727399687532279),"")</f>
        <v>3.2717969437962697</v>
      </c>
      <c r="J322">
        <v>3.65</v>
      </c>
      <c r="K322">
        <f t="shared" ref="K322:K385" si="35">IF(AND($C322&gt;0,J322&gt;0),J322/($C322^0.515518364833551),"")</f>
        <v>0.50711991498059106</v>
      </c>
      <c r="L322">
        <v>4.8099999999999996</v>
      </c>
      <c r="M322">
        <v>14.56</v>
      </c>
    </row>
    <row r="323" spans="1:13" ht="15" x14ac:dyDescent="0.25">
      <c r="A323" t="s">
        <v>847</v>
      </c>
      <c r="B323" t="s">
        <v>288</v>
      </c>
      <c r="C323">
        <v>56.6</v>
      </c>
      <c r="D323">
        <v>50</v>
      </c>
      <c r="E323">
        <f t="shared" si="32"/>
        <v>2.6544336852279518</v>
      </c>
      <c r="F323">
        <v>60</v>
      </c>
      <c r="G323">
        <f t="shared" si="33"/>
        <v>3.1853204222735423</v>
      </c>
      <c r="H323">
        <f t="shared" si="31"/>
        <v>110</v>
      </c>
      <c r="I323">
        <f t="shared" si="34"/>
        <v>5.839754107501494</v>
      </c>
      <c r="J323">
        <v>8.11</v>
      </c>
      <c r="K323">
        <f t="shared" si="35"/>
        <v>1.012539078819614</v>
      </c>
      <c r="L323">
        <v>6.1400000000000006</v>
      </c>
      <c r="M323">
        <v>13.6</v>
      </c>
    </row>
    <row r="324" spans="1:13" ht="15" x14ac:dyDescent="0.25">
      <c r="A324" t="s">
        <v>313</v>
      </c>
      <c r="B324" t="s">
        <v>314</v>
      </c>
      <c r="C324">
        <v>35.799999999999997</v>
      </c>
      <c r="D324">
        <v>24</v>
      </c>
      <c r="E324">
        <f t="shared" si="32"/>
        <v>1.7779404621518016</v>
      </c>
      <c r="F324">
        <v>31</v>
      </c>
      <c r="G324">
        <f t="shared" si="33"/>
        <v>2.2965064302794103</v>
      </c>
      <c r="H324">
        <f t="shared" si="31"/>
        <v>55</v>
      </c>
      <c r="I324">
        <f t="shared" si="34"/>
        <v>4.0744468924312116</v>
      </c>
      <c r="J324">
        <v>5.4</v>
      </c>
      <c r="K324">
        <f t="shared" si="35"/>
        <v>0.85376534561006856</v>
      </c>
      <c r="L324">
        <v>6.1</v>
      </c>
    </row>
    <row r="325" spans="1:13" ht="15" x14ac:dyDescent="0.25">
      <c r="A325" t="s">
        <v>1784</v>
      </c>
      <c r="B325" t="s">
        <v>1368</v>
      </c>
      <c r="C325">
        <v>63.6</v>
      </c>
      <c r="D325">
        <v>45</v>
      </c>
      <c r="E325">
        <f t="shared" si="32"/>
        <v>2.1947162102711508</v>
      </c>
      <c r="F325">
        <v>60</v>
      </c>
      <c r="G325">
        <f t="shared" si="33"/>
        <v>2.926288280361534</v>
      </c>
      <c r="H325">
        <f t="shared" si="31"/>
        <v>105</v>
      </c>
      <c r="I325">
        <f t="shared" si="34"/>
        <v>5.1210044906326848</v>
      </c>
      <c r="J325">
        <v>9.31</v>
      </c>
      <c r="K325">
        <f t="shared" si="35"/>
        <v>1.0945470068178766</v>
      </c>
      <c r="L325">
        <v>9.31</v>
      </c>
    </row>
    <row r="326" spans="1:13" ht="15" x14ac:dyDescent="0.25">
      <c r="A326" t="s">
        <v>1367</v>
      </c>
      <c r="B326" t="s">
        <v>1368</v>
      </c>
      <c r="C326">
        <v>53.7</v>
      </c>
      <c r="D326">
        <v>32</v>
      </c>
      <c r="E326">
        <f t="shared" si="32"/>
        <v>1.7650914996196454</v>
      </c>
      <c r="F326">
        <v>40</v>
      </c>
      <c r="G326">
        <f t="shared" si="33"/>
        <v>2.2063643745245565</v>
      </c>
      <c r="H326">
        <f t="shared" si="31"/>
        <v>72</v>
      </c>
      <c r="I326">
        <f t="shared" si="34"/>
        <v>3.9714558741442021</v>
      </c>
      <c r="J326">
        <v>7.04</v>
      </c>
      <c r="K326">
        <f t="shared" si="35"/>
        <v>0.90310686620302183</v>
      </c>
      <c r="L326">
        <v>6.33</v>
      </c>
    </row>
    <row r="327" spans="1:13" ht="15" x14ac:dyDescent="0.25">
      <c r="A327" t="s">
        <v>1944</v>
      </c>
      <c r="B327" t="s">
        <v>47</v>
      </c>
      <c r="C327">
        <v>87.8</v>
      </c>
      <c r="D327">
        <v>54</v>
      </c>
      <c r="E327">
        <f t="shared" si="32"/>
        <v>2.0830344677515598</v>
      </c>
      <c r="F327">
        <v>75</v>
      </c>
      <c r="G327">
        <f t="shared" si="33"/>
        <v>2.8931034274327216</v>
      </c>
      <c r="H327">
        <f t="shared" si="31"/>
        <v>129</v>
      </c>
      <c r="I327">
        <f t="shared" si="34"/>
        <v>4.9761378951842818</v>
      </c>
      <c r="J327">
        <v>8.34</v>
      </c>
      <c r="K327">
        <f t="shared" si="35"/>
        <v>0.83034568996323599</v>
      </c>
      <c r="L327">
        <v>6.12</v>
      </c>
      <c r="M327">
        <v>14.6</v>
      </c>
    </row>
    <row r="328" spans="1:13" ht="15" x14ac:dyDescent="0.25">
      <c r="A328" t="s">
        <v>2075</v>
      </c>
      <c r="B328" t="s">
        <v>208</v>
      </c>
      <c r="C328">
        <v>86.7</v>
      </c>
      <c r="D328">
        <v>55</v>
      </c>
      <c r="E328">
        <f t="shared" si="32"/>
        <v>2.1411554742129826</v>
      </c>
      <c r="F328">
        <v>70</v>
      </c>
      <c r="G328">
        <f t="shared" si="33"/>
        <v>2.7251069671801598</v>
      </c>
      <c r="H328">
        <f t="shared" si="31"/>
        <v>125</v>
      </c>
      <c r="I328">
        <f t="shared" si="34"/>
        <v>4.8662624413931423</v>
      </c>
      <c r="J328">
        <v>10.45</v>
      </c>
      <c r="K328">
        <f t="shared" si="35"/>
        <v>1.0472053548525893</v>
      </c>
      <c r="L328">
        <v>6.75</v>
      </c>
    </row>
    <row r="329" spans="1:13" x14ac:dyDescent="0.3">
      <c r="A329" t="s">
        <v>1409</v>
      </c>
      <c r="B329" t="s">
        <v>94</v>
      </c>
      <c r="C329">
        <v>52.5</v>
      </c>
      <c r="D329">
        <v>44</v>
      </c>
      <c r="E329">
        <f t="shared" si="32"/>
        <v>2.4672282930061304</v>
      </c>
      <c r="F329">
        <v>58</v>
      </c>
      <c r="G329">
        <f t="shared" si="33"/>
        <v>3.2522554771444447</v>
      </c>
      <c r="H329">
        <f t="shared" si="31"/>
        <v>102</v>
      </c>
      <c r="I329">
        <f t="shared" si="34"/>
        <v>5.7194837701505756</v>
      </c>
      <c r="J329">
        <v>7.94</v>
      </c>
      <c r="K329">
        <f t="shared" si="35"/>
        <v>1.0304971406844072</v>
      </c>
      <c r="L329">
        <v>7.22</v>
      </c>
    </row>
    <row r="330" spans="1:13" x14ac:dyDescent="0.3">
      <c r="A330" t="s">
        <v>1409</v>
      </c>
      <c r="B330" t="s">
        <v>94</v>
      </c>
      <c r="C330">
        <v>53.5</v>
      </c>
      <c r="D330">
        <v>50</v>
      </c>
      <c r="E330">
        <f t="shared" si="32"/>
        <v>2.765451226549196</v>
      </c>
      <c r="F330">
        <v>62</v>
      </c>
      <c r="G330">
        <f t="shared" si="33"/>
        <v>3.4291595209210031</v>
      </c>
      <c r="H330">
        <f t="shared" si="31"/>
        <v>112</v>
      </c>
      <c r="I330">
        <f t="shared" si="34"/>
        <v>6.1946107474701986</v>
      </c>
      <c r="J330">
        <v>9.77</v>
      </c>
      <c r="K330">
        <f t="shared" si="35"/>
        <v>1.2557305154683491</v>
      </c>
      <c r="L330">
        <v>7.7</v>
      </c>
    </row>
    <row r="331" spans="1:13" ht="15" x14ac:dyDescent="0.25">
      <c r="A331" t="s">
        <v>702</v>
      </c>
      <c r="B331" t="s">
        <v>703</v>
      </c>
      <c r="C331">
        <v>32.1</v>
      </c>
      <c r="D331">
        <v>20</v>
      </c>
      <c r="E331">
        <f t="shared" si="32"/>
        <v>1.603979102733788</v>
      </c>
      <c r="F331">
        <v>23</v>
      </c>
      <c r="G331">
        <f t="shared" si="33"/>
        <v>1.844575968143856</v>
      </c>
      <c r="H331">
        <f t="shared" si="31"/>
        <v>43</v>
      </c>
      <c r="I331">
        <f t="shared" si="34"/>
        <v>3.448555070877644</v>
      </c>
      <c r="J331">
        <v>5.14</v>
      </c>
      <c r="K331">
        <f t="shared" si="35"/>
        <v>0.85967066647911772</v>
      </c>
      <c r="L331">
        <v>5.89</v>
      </c>
    </row>
    <row r="332" spans="1:13" x14ac:dyDescent="0.3">
      <c r="A332" t="s">
        <v>505</v>
      </c>
      <c r="B332" t="s">
        <v>39</v>
      </c>
      <c r="C332">
        <v>34</v>
      </c>
      <c r="D332">
        <v>16</v>
      </c>
      <c r="E332">
        <f t="shared" si="32"/>
        <v>1.2306163956189207</v>
      </c>
      <c r="F332">
        <v>20</v>
      </c>
      <c r="G332">
        <f t="shared" si="33"/>
        <v>1.5382704945236507</v>
      </c>
      <c r="H332">
        <f t="shared" si="31"/>
        <v>36</v>
      </c>
      <c r="I332">
        <f t="shared" si="34"/>
        <v>2.7688868901425714</v>
      </c>
      <c r="J332">
        <v>4.1500000000000004</v>
      </c>
      <c r="K332">
        <f t="shared" si="35"/>
        <v>0.67381797101699814</v>
      </c>
      <c r="L332">
        <v>5.2700000000000005</v>
      </c>
    </row>
    <row r="333" spans="1:13" ht="15" x14ac:dyDescent="0.25">
      <c r="A333" t="s">
        <v>785</v>
      </c>
      <c r="B333" t="s">
        <v>786</v>
      </c>
      <c r="C333">
        <v>56.9</v>
      </c>
      <c r="D333">
        <v>28</v>
      </c>
      <c r="E333">
        <f t="shared" si="32"/>
        <v>1.4807778763214012</v>
      </c>
      <c r="F333">
        <v>36</v>
      </c>
      <c r="G333">
        <f t="shared" si="33"/>
        <v>1.9038572695560874</v>
      </c>
      <c r="H333">
        <f t="shared" si="31"/>
        <v>64</v>
      </c>
      <c r="I333">
        <f t="shared" si="34"/>
        <v>3.3846351458774886</v>
      </c>
      <c r="J333">
        <v>7.6400000000000006</v>
      </c>
      <c r="K333">
        <f t="shared" si="35"/>
        <v>0.95126332417093062</v>
      </c>
      <c r="L333">
        <v>5.66</v>
      </c>
    </row>
    <row r="334" spans="1:13" ht="15" x14ac:dyDescent="0.25">
      <c r="A334" t="s">
        <v>1947</v>
      </c>
      <c r="B334" t="s">
        <v>1948</v>
      </c>
      <c r="C334">
        <v>63.4</v>
      </c>
      <c r="D334">
        <v>35</v>
      </c>
      <c r="E334">
        <f t="shared" si="32"/>
        <v>1.7109167624549635</v>
      </c>
      <c r="F334">
        <v>52</v>
      </c>
      <c r="G334">
        <f t="shared" si="33"/>
        <v>2.5419334756473746</v>
      </c>
      <c r="H334">
        <f t="shared" ref="H334:H369" si="36">D334+F334</f>
        <v>87</v>
      </c>
      <c r="I334">
        <f t="shared" si="34"/>
        <v>4.2528502381023383</v>
      </c>
      <c r="J334">
        <v>8.4499999999999993</v>
      </c>
      <c r="K334">
        <f t="shared" si="35"/>
        <v>0.99505388907275893</v>
      </c>
      <c r="L334">
        <v>6.82</v>
      </c>
      <c r="M334">
        <v>14.1</v>
      </c>
    </row>
    <row r="335" spans="1:13" ht="15" x14ac:dyDescent="0.25">
      <c r="A335" t="s">
        <v>2119</v>
      </c>
      <c r="B335" t="s">
        <v>2120</v>
      </c>
      <c r="C335">
        <v>71.8</v>
      </c>
      <c r="D335">
        <v>97</v>
      </c>
      <c r="E335">
        <f t="shared" si="32"/>
        <v>4.3313910369630468</v>
      </c>
      <c r="F335">
        <v>119</v>
      </c>
      <c r="G335">
        <f t="shared" si="33"/>
        <v>5.3137683855526046</v>
      </c>
      <c r="H335">
        <f t="shared" si="36"/>
        <v>216</v>
      </c>
      <c r="I335">
        <f t="shared" si="34"/>
        <v>9.6451594225156505</v>
      </c>
      <c r="J335">
        <v>10.130000000000001</v>
      </c>
      <c r="K335">
        <f t="shared" si="35"/>
        <v>1.118776169066424</v>
      </c>
      <c r="L335">
        <v>8.1300000000000008</v>
      </c>
    </row>
    <row r="336" spans="1:13" ht="15" x14ac:dyDescent="0.25">
      <c r="A336" t="s">
        <v>1577</v>
      </c>
      <c r="B336" t="s">
        <v>84</v>
      </c>
      <c r="C336">
        <v>45.1</v>
      </c>
      <c r="D336">
        <v>45</v>
      </c>
      <c r="E336">
        <f t="shared" si="32"/>
        <v>2.8181558970195297</v>
      </c>
      <c r="F336">
        <v>55</v>
      </c>
      <c r="G336">
        <f t="shared" si="33"/>
        <v>3.4444127630238697</v>
      </c>
      <c r="H336">
        <f t="shared" si="36"/>
        <v>100</v>
      </c>
      <c r="I336">
        <f t="shared" si="34"/>
        <v>6.2625686600433994</v>
      </c>
      <c r="J336">
        <v>7.7</v>
      </c>
      <c r="K336">
        <f t="shared" si="35"/>
        <v>1.080767656065559</v>
      </c>
      <c r="L336">
        <v>7.1</v>
      </c>
    </row>
    <row r="337" spans="1:13" ht="15" x14ac:dyDescent="0.25">
      <c r="A337" t="s">
        <v>1577</v>
      </c>
      <c r="B337" t="s">
        <v>84</v>
      </c>
      <c r="C337">
        <v>53.3</v>
      </c>
      <c r="D337">
        <v>55</v>
      </c>
      <c r="E337">
        <f t="shared" si="32"/>
        <v>3.0502951007703936</v>
      </c>
      <c r="F337">
        <v>73</v>
      </c>
      <c r="G337">
        <f t="shared" si="33"/>
        <v>4.0485734973861582</v>
      </c>
      <c r="H337">
        <f t="shared" si="36"/>
        <v>128</v>
      </c>
      <c r="I337">
        <f t="shared" si="34"/>
        <v>7.0988685981565522</v>
      </c>
      <c r="J337">
        <v>9.9</v>
      </c>
      <c r="K337">
        <f t="shared" si="35"/>
        <v>1.2748984916037367</v>
      </c>
      <c r="L337">
        <v>7.5</v>
      </c>
    </row>
    <row r="338" spans="1:13" ht="15" x14ac:dyDescent="0.25">
      <c r="A338" t="s">
        <v>1577</v>
      </c>
      <c r="B338" t="s">
        <v>84</v>
      </c>
      <c r="C338">
        <v>39.700000000000003</v>
      </c>
      <c r="D338">
        <v>31</v>
      </c>
      <c r="E338">
        <f t="shared" si="32"/>
        <v>2.1301097428535845</v>
      </c>
      <c r="F338">
        <v>42</v>
      </c>
      <c r="G338">
        <f t="shared" si="33"/>
        <v>2.8859551354790498</v>
      </c>
      <c r="H338">
        <f t="shared" si="36"/>
        <v>73</v>
      </c>
      <c r="I338">
        <f t="shared" si="34"/>
        <v>5.0160648783326343</v>
      </c>
      <c r="J338">
        <v>7.9300000000000006</v>
      </c>
      <c r="K338">
        <f t="shared" si="35"/>
        <v>1.1886864702754039</v>
      </c>
      <c r="L338">
        <v>6.94</v>
      </c>
      <c r="M338">
        <v>12.46</v>
      </c>
    </row>
    <row r="339" spans="1:13" ht="15" x14ac:dyDescent="0.25">
      <c r="A339" t="s">
        <v>403</v>
      </c>
      <c r="B339" t="s">
        <v>404</v>
      </c>
      <c r="C339">
        <v>38.799999999999997</v>
      </c>
      <c r="D339">
        <v>12</v>
      </c>
      <c r="E339">
        <f t="shared" si="32"/>
        <v>0.83842755945197733</v>
      </c>
      <c r="F339">
        <v>16</v>
      </c>
      <c r="G339">
        <f t="shared" si="33"/>
        <v>1.1179034126026364</v>
      </c>
      <c r="H339">
        <f t="shared" si="36"/>
        <v>28</v>
      </c>
      <c r="I339">
        <f t="shared" si="34"/>
        <v>1.9563309720546138</v>
      </c>
      <c r="J339">
        <v>4.92</v>
      </c>
      <c r="K339">
        <f t="shared" si="35"/>
        <v>0.74626516497143836</v>
      </c>
      <c r="L339">
        <v>4.95</v>
      </c>
      <c r="M339">
        <v>14.87</v>
      </c>
    </row>
    <row r="340" spans="1:13" ht="15" x14ac:dyDescent="0.25">
      <c r="A340" t="s">
        <v>1759</v>
      </c>
      <c r="B340" t="s">
        <v>1760</v>
      </c>
      <c r="C340">
        <v>67.400000000000006</v>
      </c>
      <c r="D340">
        <v>65</v>
      </c>
      <c r="E340">
        <f t="shared" si="32"/>
        <v>3.0391120974601491</v>
      </c>
      <c r="F340">
        <v>85</v>
      </c>
      <c r="G340">
        <f t="shared" si="33"/>
        <v>3.9742235120632716</v>
      </c>
      <c r="H340">
        <f t="shared" si="36"/>
        <v>150</v>
      </c>
      <c r="I340">
        <f t="shared" si="34"/>
        <v>7.0133356095234207</v>
      </c>
      <c r="J340">
        <v>13.67</v>
      </c>
      <c r="K340">
        <f t="shared" si="35"/>
        <v>1.5597706889658922</v>
      </c>
    </row>
    <row r="341" spans="1:13" ht="15" x14ac:dyDescent="0.25">
      <c r="A341" t="s">
        <v>358</v>
      </c>
      <c r="B341" t="s">
        <v>96</v>
      </c>
      <c r="C341">
        <v>32.4</v>
      </c>
      <c r="D341">
        <v>27</v>
      </c>
      <c r="E341">
        <f t="shared" si="32"/>
        <v>2.1507691364989103</v>
      </c>
      <c r="F341">
        <v>37</v>
      </c>
      <c r="G341">
        <f t="shared" si="33"/>
        <v>2.9473502981651736</v>
      </c>
      <c r="H341">
        <f t="shared" si="36"/>
        <v>64</v>
      </c>
      <c r="I341">
        <f t="shared" si="34"/>
        <v>5.0981194346640839</v>
      </c>
      <c r="J341">
        <v>6.55</v>
      </c>
      <c r="K341">
        <f t="shared" si="35"/>
        <v>1.0902537931536014</v>
      </c>
      <c r="L341">
        <v>5.7</v>
      </c>
      <c r="M341">
        <v>13.5</v>
      </c>
    </row>
    <row r="342" spans="1:13" ht="15" x14ac:dyDescent="0.25">
      <c r="A342" t="s">
        <v>358</v>
      </c>
      <c r="B342" t="s">
        <v>314</v>
      </c>
      <c r="C342">
        <v>64.099999999999994</v>
      </c>
      <c r="D342">
        <v>60</v>
      </c>
      <c r="E342">
        <f t="shared" si="32"/>
        <v>2.9096669716618417</v>
      </c>
      <c r="F342">
        <v>85</v>
      </c>
      <c r="G342">
        <f t="shared" si="33"/>
        <v>4.1220282098542755</v>
      </c>
      <c r="H342">
        <f t="shared" si="36"/>
        <v>145</v>
      </c>
      <c r="I342">
        <f t="shared" si="34"/>
        <v>7.0316951815161177</v>
      </c>
      <c r="J342">
        <v>11.5</v>
      </c>
      <c r="K342">
        <f t="shared" si="35"/>
        <v>1.3465712675895811</v>
      </c>
      <c r="L342">
        <v>6.95</v>
      </c>
      <c r="M342">
        <v>12.37</v>
      </c>
    </row>
    <row r="343" spans="1:13" ht="15" x14ac:dyDescent="0.25">
      <c r="A343" t="s">
        <v>358</v>
      </c>
      <c r="B343" t="s">
        <v>96</v>
      </c>
      <c r="C343">
        <v>59.2</v>
      </c>
      <c r="D343">
        <v>84</v>
      </c>
      <c r="E343">
        <f t="shared" si="32"/>
        <v>4.3161152259321787</v>
      </c>
      <c r="F343">
        <v>101</v>
      </c>
      <c r="G343">
        <f t="shared" si="33"/>
        <v>5.1896147359422624</v>
      </c>
      <c r="H343">
        <f t="shared" si="36"/>
        <v>185</v>
      </c>
      <c r="I343">
        <f t="shared" si="34"/>
        <v>9.5057299618744402</v>
      </c>
      <c r="J343">
        <v>12.43</v>
      </c>
      <c r="K343">
        <f t="shared" si="35"/>
        <v>1.5163754353885479</v>
      </c>
      <c r="L343">
        <v>8.52</v>
      </c>
      <c r="M343">
        <v>11.8</v>
      </c>
    </row>
    <row r="344" spans="1:13" ht="15" x14ac:dyDescent="0.25">
      <c r="A344" t="s">
        <v>358</v>
      </c>
      <c r="B344" t="s">
        <v>96</v>
      </c>
      <c r="C344">
        <v>54</v>
      </c>
      <c r="D344">
        <v>67</v>
      </c>
      <c r="E344">
        <f t="shared" si="32"/>
        <v>3.680714424197455</v>
      </c>
      <c r="F344">
        <v>86</v>
      </c>
      <c r="G344">
        <f t="shared" si="33"/>
        <v>4.7244991116564341</v>
      </c>
      <c r="H344">
        <f t="shared" si="36"/>
        <v>153</v>
      </c>
      <c r="I344">
        <f t="shared" si="34"/>
        <v>8.4052135358538891</v>
      </c>
      <c r="J344">
        <v>12.27</v>
      </c>
      <c r="K344">
        <f t="shared" si="35"/>
        <v>1.5695088337845546</v>
      </c>
      <c r="L344">
        <v>8</v>
      </c>
      <c r="M344">
        <v>11.3</v>
      </c>
    </row>
    <row r="345" spans="1:13" ht="15" x14ac:dyDescent="0.25">
      <c r="A345" t="s">
        <v>1759</v>
      </c>
      <c r="B345" t="s">
        <v>1760</v>
      </c>
      <c r="C345">
        <v>75.400000000000006</v>
      </c>
      <c r="D345">
        <v>95</v>
      </c>
      <c r="E345">
        <f t="shared" si="32"/>
        <v>4.0937778789079697</v>
      </c>
      <c r="F345">
        <v>120</v>
      </c>
      <c r="G345">
        <f t="shared" si="33"/>
        <v>5.1710878470416457</v>
      </c>
      <c r="H345">
        <f t="shared" si="36"/>
        <v>215</v>
      </c>
      <c r="I345">
        <f t="shared" si="34"/>
        <v>9.2648657259496154</v>
      </c>
      <c r="J345">
        <v>13.82</v>
      </c>
      <c r="K345">
        <f t="shared" si="35"/>
        <v>1.4882936768827726</v>
      </c>
      <c r="L345">
        <v>9.3800000000000008</v>
      </c>
    </row>
    <row r="346" spans="1:13" ht="15" x14ac:dyDescent="0.25">
      <c r="A346" t="s">
        <v>967</v>
      </c>
      <c r="B346" t="s">
        <v>314</v>
      </c>
      <c r="C346">
        <v>60.4</v>
      </c>
      <c r="D346">
        <v>41</v>
      </c>
      <c r="E346">
        <f t="shared" si="32"/>
        <v>2.0761472100059564</v>
      </c>
      <c r="F346">
        <v>57</v>
      </c>
      <c r="G346">
        <f t="shared" si="33"/>
        <v>2.8863509992765737</v>
      </c>
      <c r="H346">
        <f t="shared" si="36"/>
        <v>98</v>
      </c>
      <c r="I346">
        <f t="shared" si="34"/>
        <v>4.96249820928253</v>
      </c>
      <c r="J346">
        <v>9.33</v>
      </c>
      <c r="K346">
        <f t="shared" si="35"/>
        <v>1.1264823550813212</v>
      </c>
      <c r="L346">
        <v>6.98</v>
      </c>
    </row>
    <row r="347" spans="1:13" x14ac:dyDescent="0.3">
      <c r="A347" t="s">
        <v>419</v>
      </c>
      <c r="B347" t="s">
        <v>420</v>
      </c>
      <c r="C347">
        <v>42.4</v>
      </c>
      <c r="D347">
        <v>21</v>
      </c>
      <c r="E347">
        <f t="shared" si="32"/>
        <v>1.3755420751417362</v>
      </c>
      <c r="F347">
        <v>27</v>
      </c>
      <c r="G347">
        <f t="shared" si="33"/>
        <v>1.7685540966108038</v>
      </c>
      <c r="H347">
        <f t="shared" si="36"/>
        <v>48</v>
      </c>
      <c r="I347">
        <f t="shared" si="34"/>
        <v>3.14409617175254</v>
      </c>
      <c r="J347">
        <v>4.8600000000000003</v>
      </c>
      <c r="K347">
        <f t="shared" si="35"/>
        <v>0.70420529115613695</v>
      </c>
      <c r="L347">
        <v>5.09</v>
      </c>
      <c r="M347">
        <v>15.5</v>
      </c>
    </row>
    <row r="348" spans="1:13" ht="15" x14ac:dyDescent="0.25">
      <c r="A348" t="s">
        <v>1322</v>
      </c>
      <c r="B348" t="s">
        <v>409</v>
      </c>
      <c r="C348">
        <v>57.3</v>
      </c>
      <c r="D348">
        <v>39</v>
      </c>
      <c r="E348">
        <f t="shared" si="32"/>
        <v>2.052028954108871</v>
      </c>
      <c r="F348">
        <v>53</v>
      </c>
      <c r="G348">
        <f t="shared" si="33"/>
        <v>2.7886547325069273</v>
      </c>
      <c r="H348">
        <f t="shared" si="36"/>
        <v>92</v>
      </c>
      <c r="I348">
        <f t="shared" si="34"/>
        <v>4.8406836866157983</v>
      </c>
      <c r="J348">
        <v>8.1300000000000008</v>
      </c>
      <c r="K348">
        <f t="shared" si="35"/>
        <v>1.0086245849287578</v>
      </c>
      <c r="L348">
        <v>7.25</v>
      </c>
    </row>
    <row r="349" spans="1:13" ht="15" x14ac:dyDescent="0.25">
      <c r="A349" t="s">
        <v>1945</v>
      </c>
      <c r="B349" t="s">
        <v>1946</v>
      </c>
      <c r="C349">
        <v>79.3</v>
      </c>
      <c r="D349">
        <v>53</v>
      </c>
      <c r="E349">
        <f t="shared" si="32"/>
        <v>2.2016341173976426</v>
      </c>
      <c r="F349">
        <v>65</v>
      </c>
      <c r="G349">
        <f t="shared" si="33"/>
        <v>2.7001173137895615</v>
      </c>
      <c r="H349">
        <f t="shared" si="36"/>
        <v>118</v>
      </c>
      <c r="I349">
        <f t="shared" si="34"/>
        <v>4.9017514311872041</v>
      </c>
      <c r="J349">
        <v>9.08</v>
      </c>
      <c r="K349">
        <f t="shared" si="35"/>
        <v>0.95274272362520018</v>
      </c>
      <c r="L349">
        <v>5.5</v>
      </c>
      <c r="M349">
        <v>16</v>
      </c>
    </row>
    <row r="350" spans="1:13" x14ac:dyDescent="0.3">
      <c r="A350" t="s">
        <v>251</v>
      </c>
      <c r="B350" t="s">
        <v>252</v>
      </c>
      <c r="C350">
        <v>35.799999999999997</v>
      </c>
      <c r="D350">
        <v>15</v>
      </c>
      <c r="E350">
        <f t="shared" si="32"/>
        <v>1.111212788844876</v>
      </c>
      <c r="F350">
        <v>18</v>
      </c>
      <c r="G350">
        <f t="shared" si="33"/>
        <v>1.333455346613851</v>
      </c>
      <c r="H350">
        <f t="shared" si="36"/>
        <v>33</v>
      </c>
      <c r="I350">
        <f t="shared" si="34"/>
        <v>2.444668135458727</v>
      </c>
      <c r="J350">
        <v>5.97</v>
      </c>
      <c r="K350">
        <f t="shared" si="35"/>
        <v>0.94388502098002014</v>
      </c>
      <c r="L350">
        <v>5.68</v>
      </c>
    </row>
    <row r="351" spans="1:13" ht="15" x14ac:dyDescent="0.25">
      <c r="A351" t="s">
        <v>2016</v>
      </c>
      <c r="B351" t="s">
        <v>2017</v>
      </c>
      <c r="C351">
        <v>62</v>
      </c>
      <c r="D351">
        <v>43</v>
      </c>
      <c r="E351">
        <f t="shared" si="32"/>
        <v>2.1364035979667397</v>
      </c>
      <c r="F351">
        <v>60</v>
      </c>
      <c r="G351">
        <f t="shared" si="33"/>
        <v>2.9810282762326601</v>
      </c>
      <c r="H351">
        <f t="shared" si="36"/>
        <v>103</v>
      </c>
      <c r="I351">
        <f t="shared" si="34"/>
        <v>5.1174318741993998</v>
      </c>
      <c r="J351">
        <v>8.23</v>
      </c>
      <c r="K351">
        <f t="shared" si="35"/>
        <v>0.98036771830302039</v>
      </c>
      <c r="L351">
        <v>7.03</v>
      </c>
    </row>
    <row r="352" spans="1:13" ht="15" x14ac:dyDescent="0.25">
      <c r="A352" t="s">
        <v>2167</v>
      </c>
      <c r="B352" t="s">
        <v>2168</v>
      </c>
      <c r="C352">
        <v>59</v>
      </c>
      <c r="D352">
        <v>75</v>
      </c>
      <c r="E352">
        <f t="shared" si="32"/>
        <v>3.8631721671385968</v>
      </c>
      <c r="F352">
        <v>93</v>
      </c>
      <c r="G352">
        <f t="shared" si="33"/>
        <v>4.7903334872518597</v>
      </c>
      <c r="H352">
        <f t="shared" si="36"/>
        <v>168</v>
      </c>
      <c r="I352">
        <f t="shared" si="34"/>
        <v>8.6535056543904556</v>
      </c>
      <c r="J352">
        <v>7.35</v>
      </c>
      <c r="K352">
        <f t="shared" si="35"/>
        <v>0.89821562515429665</v>
      </c>
      <c r="L352">
        <v>7.87</v>
      </c>
      <c r="M352">
        <v>14.1694579598232</v>
      </c>
    </row>
    <row r="353" spans="1:13" ht="15" x14ac:dyDescent="0.25">
      <c r="A353" t="s">
        <v>22</v>
      </c>
      <c r="B353" t="s">
        <v>23</v>
      </c>
      <c r="C353">
        <v>39</v>
      </c>
      <c r="D353">
        <v>12</v>
      </c>
      <c r="E353">
        <f t="shared" si="32"/>
        <v>0.83529782016915766</v>
      </c>
      <c r="F353">
        <v>17</v>
      </c>
      <c r="G353">
        <f t="shared" si="33"/>
        <v>1.1833385785729733</v>
      </c>
      <c r="H353">
        <f t="shared" si="36"/>
        <v>29</v>
      </c>
      <c r="I353">
        <f t="shared" si="34"/>
        <v>2.0186363987421312</v>
      </c>
      <c r="J353">
        <v>5.7</v>
      </c>
      <c r="K353">
        <f t="shared" si="35"/>
        <v>0.86228698504620316</v>
      </c>
      <c r="L353">
        <v>4.74</v>
      </c>
      <c r="M353">
        <v>16.62</v>
      </c>
    </row>
    <row r="354" spans="1:13" ht="15" x14ac:dyDescent="0.25">
      <c r="A354" t="s">
        <v>425</v>
      </c>
      <c r="B354" t="s">
        <v>426</v>
      </c>
      <c r="C354">
        <v>39.200000000000003</v>
      </c>
      <c r="D354">
        <v>18</v>
      </c>
      <c r="E354">
        <f t="shared" si="32"/>
        <v>1.2482935250155933</v>
      </c>
      <c r="F354">
        <v>30</v>
      </c>
      <c r="G354">
        <f t="shared" si="33"/>
        <v>2.0804892083593223</v>
      </c>
      <c r="H354">
        <f t="shared" si="36"/>
        <v>48</v>
      </c>
      <c r="I354">
        <f t="shared" si="34"/>
        <v>3.3287827333749158</v>
      </c>
      <c r="J354">
        <v>5.9</v>
      </c>
      <c r="K354">
        <f t="shared" si="35"/>
        <v>0.89019219805494987</v>
      </c>
      <c r="L354">
        <v>5.74</v>
      </c>
    </row>
    <row r="355" spans="1:13" ht="15" x14ac:dyDescent="0.25">
      <c r="A355" t="s">
        <v>425</v>
      </c>
      <c r="C355">
        <v>44.5</v>
      </c>
      <c r="D355">
        <v>26</v>
      </c>
      <c r="E355">
        <f t="shared" si="32"/>
        <v>1.6442081290264288</v>
      </c>
      <c r="F355">
        <v>33</v>
      </c>
      <c r="G355">
        <f t="shared" si="33"/>
        <v>2.0868795483796978</v>
      </c>
      <c r="H355">
        <f t="shared" si="36"/>
        <v>59</v>
      </c>
      <c r="I355">
        <f t="shared" si="34"/>
        <v>3.7310876774061268</v>
      </c>
      <c r="J355">
        <v>6.82</v>
      </c>
      <c r="K355">
        <f t="shared" si="35"/>
        <v>0.9638834360048113</v>
      </c>
      <c r="L355">
        <v>6.36</v>
      </c>
    </row>
    <row r="356" spans="1:13" ht="15" x14ac:dyDescent="0.25">
      <c r="A356" t="s">
        <v>425</v>
      </c>
      <c r="B356" t="s">
        <v>622</v>
      </c>
      <c r="C356">
        <v>72.5</v>
      </c>
      <c r="D356">
        <v>100</v>
      </c>
      <c r="E356">
        <f t="shared" si="32"/>
        <v>4.4339492229167901</v>
      </c>
      <c r="F356">
        <v>125</v>
      </c>
      <c r="G356">
        <f t="shared" si="33"/>
        <v>5.5424365286459869</v>
      </c>
      <c r="H356">
        <f t="shared" si="36"/>
        <v>225</v>
      </c>
      <c r="I356">
        <f t="shared" si="34"/>
        <v>9.976385751562777</v>
      </c>
      <c r="J356">
        <v>12.7</v>
      </c>
      <c r="K356">
        <f t="shared" si="35"/>
        <v>1.3956139883652638</v>
      </c>
      <c r="L356">
        <v>8.6999999999999993</v>
      </c>
    </row>
    <row r="357" spans="1:13" ht="15" x14ac:dyDescent="0.25">
      <c r="A357" t="s">
        <v>425</v>
      </c>
      <c r="B357" t="s">
        <v>622</v>
      </c>
      <c r="C357">
        <v>69.900000000000006</v>
      </c>
      <c r="D357">
        <v>91</v>
      </c>
      <c r="E357">
        <f t="shared" si="32"/>
        <v>4.1435183931359783</v>
      </c>
      <c r="F357">
        <v>110</v>
      </c>
      <c r="G357">
        <f t="shared" si="33"/>
        <v>5.0086486070874461</v>
      </c>
      <c r="H357">
        <f t="shared" si="36"/>
        <v>201</v>
      </c>
      <c r="I357">
        <f t="shared" si="34"/>
        <v>9.1521670002234252</v>
      </c>
      <c r="J357">
        <v>13.290000000000001</v>
      </c>
      <c r="K357">
        <f t="shared" si="35"/>
        <v>1.4882062473387616</v>
      </c>
      <c r="L357">
        <v>7.8500000000000005</v>
      </c>
      <c r="M357">
        <v>13.2</v>
      </c>
    </row>
    <row r="358" spans="1:13" ht="15" x14ac:dyDescent="0.25">
      <c r="A358" t="s">
        <v>425</v>
      </c>
      <c r="B358" t="s">
        <v>622</v>
      </c>
      <c r="C358">
        <v>42.7</v>
      </c>
      <c r="D358">
        <v>22</v>
      </c>
      <c r="E358">
        <f t="shared" si="32"/>
        <v>1.4336724969882093</v>
      </c>
      <c r="F358">
        <v>27</v>
      </c>
      <c r="G358">
        <f t="shared" si="33"/>
        <v>1.7595071553946204</v>
      </c>
      <c r="H358">
        <f t="shared" si="36"/>
        <v>49</v>
      </c>
      <c r="I358">
        <f t="shared" si="34"/>
        <v>3.1931796523828297</v>
      </c>
      <c r="J358">
        <v>6.59</v>
      </c>
      <c r="K358">
        <f t="shared" si="35"/>
        <v>0.95141479902713011</v>
      </c>
      <c r="L358">
        <v>6.45</v>
      </c>
      <c r="M358">
        <v>13.1</v>
      </c>
    </row>
    <row r="359" spans="1:13" ht="15" x14ac:dyDescent="0.25">
      <c r="A359" t="s">
        <v>425</v>
      </c>
      <c r="B359" t="s">
        <v>622</v>
      </c>
      <c r="C359">
        <v>77.2</v>
      </c>
      <c r="D359">
        <v>115</v>
      </c>
      <c r="E359">
        <f t="shared" si="32"/>
        <v>4.8713081813778674</v>
      </c>
      <c r="F359">
        <v>143</v>
      </c>
      <c r="G359">
        <f t="shared" si="33"/>
        <v>6.0573658255394349</v>
      </c>
      <c r="H359">
        <f t="shared" si="36"/>
        <v>258</v>
      </c>
      <c r="I359">
        <f t="shared" si="34"/>
        <v>10.928674006917303</v>
      </c>
      <c r="J359">
        <v>13.63</v>
      </c>
      <c r="K359">
        <f t="shared" si="35"/>
        <v>1.450088377690568</v>
      </c>
      <c r="L359">
        <v>8.6999999999999993</v>
      </c>
    </row>
    <row r="360" spans="1:13" ht="15" x14ac:dyDescent="0.25">
      <c r="A360" t="s">
        <v>1173</v>
      </c>
      <c r="B360" t="s">
        <v>622</v>
      </c>
      <c r="C360">
        <v>54.2</v>
      </c>
      <c r="D360">
        <v>48</v>
      </c>
      <c r="E360">
        <f t="shared" si="32"/>
        <v>2.6298483046567971</v>
      </c>
      <c r="F360">
        <v>55</v>
      </c>
      <c r="G360">
        <f t="shared" si="33"/>
        <v>3.0133678490859133</v>
      </c>
      <c r="H360">
        <f t="shared" si="36"/>
        <v>103</v>
      </c>
      <c r="I360">
        <f t="shared" si="34"/>
        <v>5.6432161537427108</v>
      </c>
      <c r="J360">
        <v>8.57</v>
      </c>
      <c r="K360">
        <f t="shared" si="35"/>
        <v>1.0941386135328215</v>
      </c>
      <c r="L360">
        <v>7.19</v>
      </c>
      <c r="M360">
        <v>11.9</v>
      </c>
    </row>
    <row r="361" spans="1:13" ht="15" x14ac:dyDescent="0.25">
      <c r="A361" t="s">
        <v>221</v>
      </c>
      <c r="B361" t="s">
        <v>1842</v>
      </c>
      <c r="C361">
        <v>53.9</v>
      </c>
      <c r="D361">
        <v>66</v>
      </c>
      <c r="E361">
        <f t="shared" si="32"/>
        <v>3.630670268642906</v>
      </c>
      <c r="F361">
        <v>80</v>
      </c>
      <c r="G361">
        <f t="shared" si="33"/>
        <v>4.4008124468398861</v>
      </c>
      <c r="H361">
        <f t="shared" si="36"/>
        <v>146</v>
      </c>
      <c r="I361">
        <f t="shared" si="34"/>
        <v>8.0314827154827917</v>
      </c>
      <c r="J361">
        <v>8.34</v>
      </c>
      <c r="K361">
        <f t="shared" si="35"/>
        <v>1.0678253871762882</v>
      </c>
      <c r="L361">
        <v>7.8</v>
      </c>
    </row>
    <row r="362" spans="1:13" ht="15" x14ac:dyDescent="0.25">
      <c r="A362" t="s">
        <v>221</v>
      </c>
      <c r="B362" t="s">
        <v>222</v>
      </c>
      <c r="C362">
        <v>35.299999999999997</v>
      </c>
      <c r="D362">
        <v>22</v>
      </c>
      <c r="E362">
        <f t="shared" si="32"/>
        <v>1.6465383246319549</v>
      </c>
      <c r="F362">
        <v>30</v>
      </c>
      <c r="G362">
        <f t="shared" si="33"/>
        <v>2.2452795335890294</v>
      </c>
      <c r="H362">
        <f t="shared" si="36"/>
        <v>52</v>
      </c>
      <c r="I362">
        <f t="shared" si="34"/>
        <v>3.8918178582209841</v>
      </c>
      <c r="J362">
        <v>5.7</v>
      </c>
      <c r="K362">
        <f t="shared" si="35"/>
        <v>0.90775483423557413</v>
      </c>
      <c r="L362">
        <v>4.6500000000000004</v>
      </c>
      <c r="M362">
        <v>14.88</v>
      </c>
    </row>
    <row r="363" spans="1:13" ht="15" x14ac:dyDescent="0.25">
      <c r="A363" t="s">
        <v>221</v>
      </c>
      <c r="B363" t="s">
        <v>222</v>
      </c>
      <c r="C363">
        <v>30.3</v>
      </c>
      <c r="D363">
        <v>15</v>
      </c>
      <c r="E363">
        <f t="shared" si="32"/>
        <v>1.2545568728771541</v>
      </c>
      <c r="F363">
        <v>24</v>
      </c>
      <c r="G363">
        <f t="shared" si="33"/>
        <v>2.0072909966034462</v>
      </c>
      <c r="H363">
        <f t="shared" si="36"/>
        <v>39</v>
      </c>
      <c r="I363">
        <f t="shared" si="34"/>
        <v>3.2618478694806003</v>
      </c>
      <c r="J363">
        <v>4.59</v>
      </c>
      <c r="K363">
        <f t="shared" si="35"/>
        <v>0.79086399475510771</v>
      </c>
      <c r="L363">
        <v>5.3</v>
      </c>
      <c r="M363">
        <v>14.3</v>
      </c>
    </row>
    <row r="364" spans="1:13" x14ac:dyDescent="0.3">
      <c r="A364" t="s">
        <v>221</v>
      </c>
      <c r="B364" t="s">
        <v>515</v>
      </c>
      <c r="C364">
        <v>34.299999999999997</v>
      </c>
      <c r="D364">
        <v>32</v>
      </c>
      <c r="E364">
        <f t="shared" si="32"/>
        <v>2.4455554542893867</v>
      </c>
      <c r="F364">
        <v>41</v>
      </c>
      <c r="G364">
        <f t="shared" si="33"/>
        <v>3.1333679258082765</v>
      </c>
      <c r="H364">
        <f t="shared" si="36"/>
        <v>73</v>
      </c>
      <c r="I364">
        <f t="shared" si="34"/>
        <v>5.5789233800976632</v>
      </c>
      <c r="J364">
        <v>7.3</v>
      </c>
      <c r="K364">
        <f t="shared" si="35"/>
        <v>1.1799145206454975</v>
      </c>
      <c r="L364">
        <v>6.68</v>
      </c>
      <c r="M364">
        <v>13.3</v>
      </c>
    </row>
    <row r="365" spans="1:13" ht="15" x14ac:dyDescent="0.25">
      <c r="A365" t="s">
        <v>221</v>
      </c>
      <c r="B365" t="s">
        <v>883</v>
      </c>
      <c r="C365">
        <v>55</v>
      </c>
      <c r="D365">
        <v>36</v>
      </c>
      <c r="E365">
        <f t="shared" si="32"/>
        <v>1.9514760436145102</v>
      </c>
      <c r="F365">
        <v>45</v>
      </c>
      <c r="G365">
        <f t="shared" si="33"/>
        <v>2.4393450545181379</v>
      </c>
      <c r="H365">
        <f t="shared" si="36"/>
        <v>81</v>
      </c>
      <c r="I365">
        <f t="shared" si="34"/>
        <v>4.3908210981326476</v>
      </c>
      <c r="J365">
        <v>7.12</v>
      </c>
      <c r="K365">
        <f t="shared" si="35"/>
        <v>0.90217557636686807</v>
      </c>
      <c r="L365">
        <v>5.9</v>
      </c>
      <c r="M365">
        <v>13.1</v>
      </c>
    </row>
    <row r="366" spans="1:13" ht="15" x14ac:dyDescent="0.25">
      <c r="A366" t="s">
        <v>1838</v>
      </c>
      <c r="B366" t="s">
        <v>801</v>
      </c>
      <c r="C366">
        <v>75.3</v>
      </c>
      <c r="D366">
        <v>93</v>
      </c>
      <c r="E366">
        <f t="shared" si="32"/>
        <v>4.0114637249997251</v>
      </c>
      <c r="F366">
        <v>123</v>
      </c>
      <c r="G366">
        <f t="shared" si="33"/>
        <v>5.3054842814512497</v>
      </c>
      <c r="H366">
        <f t="shared" si="36"/>
        <v>216</v>
      </c>
      <c r="I366">
        <f t="shared" si="34"/>
        <v>9.3169480064509749</v>
      </c>
      <c r="J366">
        <v>13.35</v>
      </c>
      <c r="K366">
        <f t="shared" si="35"/>
        <v>1.4386627151765585</v>
      </c>
      <c r="L366">
        <v>8.65</v>
      </c>
    </row>
    <row r="367" spans="1:13" ht="15" x14ac:dyDescent="0.25">
      <c r="A367" t="s">
        <v>13</v>
      </c>
      <c r="B367" t="s">
        <v>357</v>
      </c>
      <c r="C367">
        <v>38.9</v>
      </c>
      <c r="D367">
        <v>42</v>
      </c>
      <c r="E367">
        <f t="shared" si="32"/>
        <v>2.9290072536075167</v>
      </c>
      <c r="F367">
        <v>52</v>
      </c>
      <c r="G367">
        <f t="shared" si="33"/>
        <v>3.6263899330378782</v>
      </c>
      <c r="H367">
        <f t="shared" si="36"/>
        <v>94</v>
      </c>
      <c r="I367">
        <f t="shared" si="34"/>
        <v>6.5553971866453944</v>
      </c>
      <c r="K367" t="str">
        <f t="shared" si="35"/>
        <v/>
      </c>
      <c r="L367">
        <v>6.9</v>
      </c>
      <c r="M367">
        <v>14.03</v>
      </c>
    </row>
    <row r="368" spans="1:13" ht="15" x14ac:dyDescent="0.25">
      <c r="A368" t="s">
        <v>450</v>
      </c>
      <c r="B368" t="s">
        <v>451</v>
      </c>
      <c r="C368">
        <v>61</v>
      </c>
      <c r="D368">
        <v>28</v>
      </c>
      <c r="E368">
        <f t="shared" si="32"/>
        <v>1.4076985627941343</v>
      </c>
      <c r="F368">
        <v>38</v>
      </c>
      <c r="G368">
        <f t="shared" si="33"/>
        <v>1.9104480495063252</v>
      </c>
      <c r="H368">
        <f t="shared" si="36"/>
        <v>66</v>
      </c>
      <c r="I368">
        <f t="shared" si="34"/>
        <v>3.3181466123004597</v>
      </c>
      <c r="J368">
        <v>6</v>
      </c>
      <c r="K368">
        <f t="shared" si="35"/>
        <v>0.72074382982698104</v>
      </c>
      <c r="L368">
        <v>4.99</v>
      </c>
    </row>
    <row r="369" spans="1:13" ht="15" x14ac:dyDescent="0.25">
      <c r="A369" t="s">
        <v>1422</v>
      </c>
      <c r="B369" t="s">
        <v>1423</v>
      </c>
      <c r="C369">
        <v>83.5</v>
      </c>
      <c r="D369">
        <v>75</v>
      </c>
      <c r="E369">
        <f t="shared" si="32"/>
        <v>3.0007313915730176</v>
      </c>
      <c r="F369">
        <v>94</v>
      </c>
      <c r="G369">
        <f t="shared" si="33"/>
        <v>3.7609166774381819</v>
      </c>
      <c r="H369">
        <f t="shared" si="36"/>
        <v>169</v>
      </c>
      <c r="I369">
        <f t="shared" si="34"/>
        <v>6.7616480690111995</v>
      </c>
      <c r="J369">
        <v>11.63</v>
      </c>
      <c r="K369">
        <f t="shared" si="35"/>
        <v>1.1882697604344694</v>
      </c>
      <c r="L369">
        <v>6.8</v>
      </c>
    </row>
    <row r="370" spans="1:13" ht="15" x14ac:dyDescent="0.25">
      <c r="A370" t="s">
        <v>1916</v>
      </c>
      <c r="B370" t="s">
        <v>1917</v>
      </c>
      <c r="C370">
        <v>54.6</v>
      </c>
      <c r="E370" t="str">
        <f t="shared" si="32"/>
        <v/>
      </c>
      <c r="G370" t="str">
        <f t="shared" si="33"/>
        <v/>
      </c>
      <c r="I370" t="str">
        <f t="shared" si="34"/>
        <v/>
      </c>
      <c r="J370">
        <v>8.25</v>
      </c>
      <c r="K370">
        <f t="shared" si="35"/>
        <v>1.0492989492843263</v>
      </c>
      <c r="L370">
        <v>8.02</v>
      </c>
    </row>
    <row r="371" spans="1:13" ht="15" x14ac:dyDescent="0.25">
      <c r="A371" t="s">
        <v>1773</v>
      </c>
      <c r="B371" t="s">
        <v>150</v>
      </c>
      <c r="C371">
        <v>65.599999999999994</v>
      </c>
      <c r="D371">
        <v>33</v>
      </c>
      <c r="E371">
        <f t="shared" si="32"/>
        <v>1.5736156092013054</v>
      </c>
      <c r="F371">
        <v>47</v>
      </c>
      <c r="G371">
        <f t="shared" si="33"/>
        <v>2.2412101100745865</v>
      </c>
      <c r="H371">
        <f t="shared" ref="H371:H392" si="37">D371+F371</f>
        <v>80</v>
      </c>
      <c r="I371">
        <f t="shared" si="34"/>
        <v>3.8148257192758921</v>
      </c>
      <c r="J371">
        <v>6.6000000000000005</v>
      </c>
      <c r="K371">
        <f t="shared" si="35"/>
        <v>0.7636540145678663</v>
      </c>
      <c r="L371">
        <v>4.7</v>
      </c>
    </row>
    <row r="372" spans="1:13" ht="15" x14ac:dyDescent="0.25">
      <c r="A372" t="s">
        <v>2005</v>
      </c>
      <c r="B372" t="s">
        <v>150</v>
      </c>
      <c r="C372">
        <v>72.099999999999994</v>
      </c>
      <c r="D372">
        <v>61</v>
      </c>
      <c r="E372">
        <f t="shared" si="32"/>
        <v>2.7156156572837906</v>
      </c>
      <c r="F372">
        <v>74</v>
      </c>
      <c r="G372">
        <f t="shared" si="33"/>
        <v>3.2943534203114839</v>
      </c>
      <c r="H372">
        <f t="shared" si="37"/>
        <v>135</v>
      </c>
      <c r="I372">
        <f t="shared" si="34"/>
        <v>6.0099690775952741</v>
      </c>
      <c r="J372">
        <v>7.51</v>
      </c>
      <c r="K372">
        <f t="shared" si="35"/>
        <v>0.8276375517986283</v>
      </c>
      <c r="L372">
        <v>6.6</v>
      </c>
    </row>
    <row r="373" spans="1:13" ht="15" x14ac:dyDescent="0.25">
      <c r="A373" t="s">
        <v>1659</v>
      </c>
      <c r="B373" t="s">
        <v>225</v>
      </c>
      <c r="C373">
        <v>71</v>
      </c>
      <c r="D373">
        <v>37</v>
      </c>
      <c r="E373">
        <f t="shared" si="32"/>
        <v>1.6657007437907054</v>
      </c>
      <c r="G373" t="str">
        <f t="shared" si="33"/>
        <v/>
      </c>
      <c r="H373">
        <f t="shared" si="37"/>
        <v>37</v>
      </c>
      <c r="I373">
        <f t="shared" si="34"/>
        <v>1.6657007437907054</v>
      </c>
      <c r="J373">
        <v>6.97</v>
      </c>
      <c r="K373">
        <f t="shared" si="35"/>
        <v>0.77423910241506066</v>
      </c>
      <c r="L373">
        <v>6.21</v>
      </c>
    </row>
    <row r="374" spans="1:13" ht="15" x14ac:dyDescent="0.25">
      <c r="A374" t="s">
        <v>1659</v>
      </c>
      <c r="B374" t="s">
        <v>225</v>
      </c>
      <c r="C374">
        <v>80.900000000000006</v>
      </c>
      <c r="D374">
        <v>61</v>
      </c>
      <c r="E374">
        <f t="shared" si="32"/>
        <v>2.4974032730632092</v>
      </c>
      <c r="F374">
        <v>80</v>
      </c>
      <c r="G374">
        <f t="shared" si="33"/>
        <v>3.2752829810665038</v>
      </c>
      <c r="H374">
        <f t="shared" si="37"/>
        <v>141</v>
      </c>
      <c r="I374">
        <f t="shared" si="34"/>
        <v>5.772686254129713</v>
      </c>
      <c r="J374">
        <v>9.1300000000000008</v>
      </c>
      <c r="K374">
        <f t="shared" si="35"/>
        <v>0.9481745090999173</v>
      </c>
      <c r="L374">
        <v>6.81</v>
      </c>
    </row>
    <row r="375" spans="1:13" ht="15" x14ac:dyDescent="0.25">
      <c r="A375" t="s">
        <v>953</v>
      </c>
      <c r="B375" t="s">
        <v>257</v>
      </c>
      <c r="C375">
        <v>89.2</v>
      </c>
      <c r="D375">
        <v>67</v>
      </c>
      <c r="E375">
        <f t="shared" si="32"/>
        <v>2.5549359489862087</v>
      </c>
      <c r="F375">
        <v>90</v>
      </c>
      <c r="G375">
        <f t="shared" si="33"/>
        <v>3.4320035135635636</v>
      </c>
      <c r="H375">
        <f t="shared" si="37"/>
        <v>157</v>
      </c>
      <c r="I375">
        <f t="shared" si="34"/>
        <v>5.9869394625497723</v>
      </c>
      <c r="J375">
        <v>12.03</v>
      </c>
      <c r="K375">
        <f t="shared" si="35"/>
        <v>1.1880007827221133</v>
      </c>
      <c r="L375">
        <v>6.68</v>
      </c>
    </row>
    <row r="376" spans="1:13" ht="15" x14ac:dyDescent="0.25">
      <c r="A376" t="s">
        <v>953</v>
      </c>
      <c r="C376">
        <v>60.6</v>
      </c>
      <c r="D376">
        <v>24</v>
      </c>
      <c r="E376">
        <f t="shared" si="32"/>
        <v>1.212386835084414</v>
      </c>
      <c r="F376">
        <v>26</v>
      </c>
      <c r="G376">
        <f t="shared" si="33"/>
        <v>1.3134190713414484</v>
      </c>
      <c r="H376">
        <f t="shared" si="37"/>
        <v>50</v>
      </c>
      <c r="I376">
        <f t="shared" si="34"/>
        <v>2.5258059064258624</v>
      </c>
      <c r="J376">
        <v>6.43</v>
      </c>
      <c r="K376">
        <f t="shared" si="35"/>
        <v>0.77502123204006557</v>
      </c>
      <c r="L376">
        <v>4.87</v>
      </c>
    </row>
    <row r="377" spans="1:13" x14ac:dyDescent="0.3">
      <c r="A377" t="s">
        <v>958</v>
      </c>
      <c r="B377" t="s">
        <v>257</v>
      </c>
      <c r="C377">
        <v>95.5</v>
      </c>
      <c r="D377">
        <v>100</v>
      </c>
      <c r="E377">
        <f t="shared" si="32"/>
        <v>3.6286590711574109</v>
      </c>
      <c r="F377">
        <v>130</v>
      </c>
      <c r="G377">
        <f t="shared" si="33"/>
        <v>4.7172567925046343</v>
      </c>
      <c r="H377">
        <f t="shared" si="37"/>
        <v>230</v>
      </c>
      <c r="I377">
        <f t="shared" si="34"/>
        <v>8.3459158636620447</v>
      </c>
      <c r="J377">
        <v>11.92</v>
      </c>
      <c r="K377">
        <f t="shared" si="35"/>
        <v>1.1364443005369758</v>
      </c>
      <c r="L377">
        <v>7.66</v>
      </c>
    </row>
    <row r="378" spans="1:13" ht="15" x14ac:dyDescent="0.25">
      <c r="A378" t="s">
        <v>2132</v>
      </c>
      <c r="B378" t="s">
        <v>257</v>
      </c>
      <c r="C378">
        <v>104.7</v>
      </c>
      <c r="D378">
        <v>122</v>
      </c>
      <c r="E378">
        <f t="shared" si="32"/>
        <v>4.1404852855860641</v>
      </c>
      <c r="F378">
        <v>160</v>
      </c>
      <c r="G378">
        <f t="shared" si="33"/>
        <v>5.4301446368341821</v>
      </c>
      <c r="H378">
        <f t="shared" si="37"/>
        <v>282</v>
      </c>
      <c r="I378">
        <f t="shared" si="34"/>
        <v>9.5706299224202454</v>
      </c>
      <c r="J378">
        <v>13.35</v>
      </c>
      <c r="K378">
        <f t="shared" si="35"/>
        <v>1.2138405883301222</v>
      </c>
      <c r="L378">
        <v>7.95</v>
      </c>
    </row>
    <row r="379" spans="1:13" ht="15" x14ac:dyDescent="0.25">
      <c r="A379" t="s">
        <v>1</v>
      </c>
      <c r="B379" t="s">
        <v>0</v>
      </c>
      <c r="C379">
        <v>47.7</v>
      </c>
      <c r="D379">
        <v>54</v>
      </c>
      <c r="E379">
        <f t="shared" si="32"/>
        <v>3.2466839598097916</v>
      </c>
      <c r="F379">
        <v>67</v>
      </c>
      <c r="G379">
        <f t="shared" si="33"/>
        <v>4.0282930612454821</v>
      </c>
      <c r="H379">
        <f t="shared" si="37"/>
        <v>121</v>
      </c>
      <c r="I379">
        <f t="shared" si="34"/>
        <v>7.2749770210552738</v>
      </c>
      <c r="J379">
        <v>10.9</v>
      </c>
      <c r="K379">
        <f t="shared" si="35"/>
        <v>1.4863443884565444</v>
      </c>
      <c r="L379">
        <v>9.32</v>
      </c>
      <c r="M379">
        <v>12.2</v>
      </c>
    </row>
    <row r="380" spans="1:13" ht="15" x14ac:dyDescent="0.25">
      <c r="A380" t="s">
        <v>2137</v>
      </c>
      <c r="B380" t="s">
        <v>2138</v>
      </c>
      <c r="C380">
        <v>70.900000000000006</v>
      </c>
      <c r="D380">
        <v>75</v>
      </c>
      <c r="E380">
        <f t="shared" si="32"/>
        <v>3.3798838050171982</v>
      </c>
      <c r="F380">
        <v>90</v>
      </c>
      <c r="G380">
        <f t="shared" si="33"/>
        <v>4.0558605660206375</v>
      </c>
      <c r="H380">
        <f t="shared" si="37"/>
        <v>165</v>
      </c>
      <c r="I380">
        <f t="shared" si="34"/>
        <v>7.4357443710378357</v>
      </c>
      <c r="J380">
        <v>11.8</v>
      </c>
      <c r="K380">
        <f t="shared" si="35"/>
        <v>1.3117162122157722</v>
      </c>
      <c r="L380">
        <v>8.7200000000000006</v>
      </c>
    </row>
    <row r="381" spans="1:13" ht="15" x14ac:dyDescent="0.25">
      <c r="A381" t="s">
        <v>93</v>
      </c>
      <c r="B381" t="s">
        <v>94</v>
      </c>
      <c r="C381">
        <v>34.1</v>
      </c>
      <c r="D381">
        <v>17</v>
      </c>
      <c r="E381">
        <f t="shared" si="32"/>
        <v>1.3047396637777526</v>
      </c>
      <c r="F381">
        <v>20</v>
      </c>
      <c r="G381">
        <f t="shared" si="33"/>
        <v>1.5349878397385326</v>
      </c>
      <c r="H381">
        <f t="shared" si="37"/>
        <v>37</v>
      </c>
      <c r="I381">
        <f t="shared" si="34"/>
        <v>2.8397275035162854</v>
      </c>
      <c r="J381">
        <v>4.7300000000000004</v>
      </c>
      <c r="K381">
        <f t="shared" si="35"/>
        <v>0.76682825997950077</v>
      </c>
      <c r="L381">
        <v>4.83</v>
      </c>
      <c r="M381">
        <v>16.47</v>
      </c>
    </row>
    <row r="382" spans="1:13" ht="15" x14ac:dyDescent="0.25">
      <c r="A382" t="s">
        <v>2169</v>
      </c>
      <c r="B382" t="s">
        <v>230</v>
      </c>
      <c r="C382">
        <v>87</v>
      </c>
      <c r="D382">
        <v>97</v>
      </c>
      <c r="E382">
        <f t="shared" si="32"/>
        <v>3.7667433997064554</v>
      </c>
      <c r="F382">
        <v>120</v>
      </c>
      <c r="G382">
        <f t="shared" si="33"/>
        <v>4.6598887419048935</v>
      </c>
      <c r="H382">
        <f t="shared" si="37"/>
        <v>217</v>
      </c>
      <c r="I382">
        <f t="shared" si="34"/>
        <v>8.4266321416113481</v>
      </c>
      <c r="J382">
        <v>11.52</v>
      </c>
      <c r="K382">
        <f t="shared" si="35"/>
        <v>1.1523772751424692</v>
      </c>
      <c r="L382">
        <v>8.43</v>
      </c>
      <c r="M382">
        <v>14.167270494266001</v>
      </c>
    </row>
    <row r="383" spans="1:13" ht="15" x14ac:dyDescent="0.25">
      <c r="A383" t="s">
        <v>1424</v>
      </c>
      <c r="B383" t="s">
        <v>756</v>
      </c>
      <c r="C383">
        <v>72.099999999999994</v>
      </c>
      <c r="D383">
        <v>42</v>
      </c>
      <c r="E383">
        <f t="shared" si="32"/>
        <v>1.8697681574740854</v>
      </c>
      <c r="F383">
        <v>53</v>
      </c>
      <c r="G383">
        <f t="shared" si="33"/>
        <v>2.359469341574441</v>
      </c>
      <c r="H383">
        <f t="shared" si="37"/>
        <v>95</v>
      </c>
      <c r="I383">
        <f t="shared" si="34"/>
        <v>4.2292374990485264</v>
      </c>
      <c r="J383">
        <v>6.03</v>
      </c>
      <c r="K383">
        <f t="shared" si="35"/>
        <v>0.66453454558531677</v>
      </c>
      <c r="L383">
        <v>5.2</v>
      </c>
    </row>
    <row r="384" spans="1:13" ht="15" x14ac:dyDescent="0.25">
      <c r="A384" t="s">
        <v>612</v>
      </c>
      <c r="B384" t="s">
        <v>611</v>
      </c>
      <c r="C384">
        <v>56</v>
      </c>
      <c r="D384">
        <v>50</v>
      </c>
      <c r="E384">
        <f t="shared" si="32"/>
        <v>2.6750911201622305</v>
      </c>
      <c r="F384">
        <v>59</v>
      </c>
      <c r="G384">
        <f t="shared" si="33"/>
        <v>3.156607521791432</v>
      </c>
      <c r="H384">
        <f t="shared" si="37"/>
        <v>109</v>
      </c>
      <c r="I384">
        <f t="shared" si="34"/>
        <v>5.8316986419536629</v>
      </c>
      <c r="J384">
        <v>9.34</v>
      </c>
      <c r="K384">
        <f t="shared" si="35"/>
        <v>1.1725296756642709</v>
      </c>
      <c r="L384">
        <v>7.26</v>
      </c>
      <c r="M384">
        <v>12.75</v>
      </c>
    </row>
    <row r="385" spans="1:13" ht="15" x14ac:dyDescent="0.25">
      <c r="A385" t="s">
        <v>432</v>
      </c>
      <c r="B385" t="s">
        <v>1856</v>
      </c>
      <c r="C385">
        <v>58.3</v>
      </c>
      <c r="D385">
        <v>69</v>
      </c>
      <c r="E385">
        <f t="shared" si="32"/>
        <v>3.5851087641241532</v>
      </c>
      <c r="F385">
        <v>88</v>
      </c>
      <c r="G385">
        <f t="shared" si="33"/>
        <v>4.5723126267090652</v>
      </c>
      <c r="H385">
        <f t="shared" si="37"/>
        <v>157</v>
      </c>
      <c r="I385">
        <f t="shared" si="34"/>
        <v>8.1574213908332194</v>
      </c>
      <c r="J385">
        <v>7.2</v>
      </c>
      <c r="K385">
        <f t="shared" si="35"/>
        <v>0.88531521946137348</v>
      </c>
      <c r="L385">
        <v>7.44</v>
      </c>
    </row>
    <row r="386" spans="1:13" ht="15" x14ac:dyDescent="0.25">
      <c r="A386" t="s">
        <v>432</v>
      </c>
      <c r="B386" t="s">
        <v>196</v>
      </c>
      <c r="C386">
        <v>36.200000000000003</v>
      </c>
      <c r="D386">
        <v>13</v>
      </c>
      <c r="E386">
        <f t="shared" ref="E386:E449" si="38">IF(AND($C386&gt;0,D386&gt;0),D386/($C386^0.727399687532279),"")</f>
        <v>0.9552987844719304</v>
      </c>
      <c r="F386">
        <v>17</v>
      </c>
      <c r="G386">
        <f t="shared" ref="G386:G449" si="39">IF(AND($C386&gt;0,F386&gt;0),F386/($C386^0.727399687532279),"")</f>
        <v>1.249236872001755</v>
      </c>
      <c r="H386">
        <f t="shared" si="37"/>
        <v>30</v>
      </c>
      <c r="I386">
        <f t="shared" ref="I386:I449" si="40">IF(AND($C386&gt;0,H386&gt;0),H386/($C386^0.727399687532279),"")</f>
        <v>2.2045356564736855</v>
      </c>
      <c r="J386">
        <v>4.22</v>
      </c>
      <c r="K386">
        <f t="shared" ref="K386:K449" si="41">IF(AND($C386&gt;0,J386&gt;0),J386/($C386^0.515518364833551),"")</f>
        <v>0.66339097270397207</v>
      </c>
      <c r="L386">
        <v>4.7300000000000004</v>
      </c>
      <c r="M386">
        <v>14.08</v>
      </c>
    </row>
    <row r="387" spans="1:13" ht="15" x14ac:dyDescent="0.25">
      <c r="A387" t="s">
        <v>1778</v>
      </c>
      <c r="B387" t="s">
        <v>1379</v>
      </c>
      <c r="C387">
        <v>48.6</v>
      </c>
      <c r="D387">
        <v>38</v>
      </c>
      <c r="E387">
        <f t="shared" si="38"/>
        <v>2.2538494406110843</v>
      </c>
      <c r="F387">
        <v>52</v>
      </c>
      <c r="G387">
        <f t="shared" si="39"/>
        <v>3.0842150239941155</v>
      </c>
      <c r="H387">
        <f t="shared" si="37"/>
        <v>90</v>
      </c>
      <c r="I387">
        <f t="shared" si="40"/>
        <v>5.3380644646051998</v>
      </c>
      <c r="J387">
        <v>8.120000000000001</v>
      </c>
      <c r="K387">
        <f t="shared" si="41"/>
        <v>1.0966399366004864</v>
      </c>
      <c r="L387">
        <v>7.08</v>
      </c>
    </row>
    <row r="388" spans="1:13" ht="15" x14ac:dyDescent="0.25">
      <c r="A388" t="s">
        <v>1378</v>
      </c>
      <c r="B388" t="s">
        <v>1379</v>
      </c>
      <c r="C388">
        <v>43.2</v>
      </c>
      <c r="D388">
        <v>21</v>
      </c>
      <c r="E388">
        <f t="shared" si="38"/>
        <v>1.3569658818248962</v>
      </c>
      <c r="F388">
        <v>26</v>
      </c>
      <c r="G388">
        <f t="shared" si="39"/>
        <v>1.6800529965451096</v>
      </c>
      <c r="H388">
        <f t="shared" si="37"/>
        <v>47</v>
      </c>
      <c r="I388">
        <f t="shared" si="40"/>
        <v>3.0370188783700058</v>
      </c>
      <c r="J388">
        <v>6.45</v>
      </c>
      <c r="K388">
        <f t="shared" si="41"/>
        <v>0.92563082259987006</v>
      </c>
      <c r="L388">
        <v>5.96</v>
      </c>
    </row>
    <row r="389" spans="1:13" ht="15" x14ac:dyDescent="0.25">
      <c r="A389" t="s">
        <v>1341</v>
      </c>
      <c r="B389" t="s">
        <v>1342</v>
      </c>
      <c r="C389">
        <v>63.1</v>
      </c>
      <c r="D389">
        <v>51</v>
      </c>
      <c r="E389">
        <f t="shared" si="38"/>
        <v>2.501666325514039</v>
      </c>
      <c r="F389">
        <v>68</v>
      </c>
      <c r="G389">
        <f t="shared" si="39"/>
        <v>3.3355551006853856</v>
      </c>
      <c r="H389">
        <f t="shared" si="37"/>
        <v>119</v>
      </c>
      <c r="I389">
        <f t="shared" si="40"/>
        <v>5.8372214261994246</v>
      </c>
      <c r="J389">
        <v>10.89</v>
      </c>
      <c r="K389">
        <f t="shared" si="41"/>
        <v>1.2855225162598936</v>
      </c>
    </row>
    <row r="390" spans="1:13" ht="15" x14ac:dyDescent="0.25">
      <c r="A390" t="s">
        <v>674</v>
      </c>
      <c r="B390" t="s">
        <v>675</v>
      </c>
      <c r="C390">
        <v>44.4</v>
      </c>
      <c r="D390">
        <v>26</v>
      </c>
      <c r="E390">
        <f t="shared" si="38"/>
        <v>1.646900988665686</v>
      </c>
      <c r="F390">
        <v>41</v>
      </c>
      <c r="G390">
        <f t="shared" si="39"/>
        <v>2.5970361744343511</v>
      </c>
      <c r="H390">
        <f t="shared" si="37"/>
        <v>67</v>
      </c>
      <c r="I390">
        <f t="shared" si="40"/>
        <v>4.2439371631000373</v>
      </c>
      <c r="J390">
        <v>6.79</v>
      </c>
      <c r="K390">
        <f t="shared" si="41"/>
        <v>0.9607570926678759</v>
      </c>
      <c r="L390">
        <v>6.1</v>
      </c>
      <c r="M390">
        <v>13.8</v>
      </c>
    </row>
    <row r="391" spans="1:13" ht="15" x14ac:dyDescent="0.25">
      <c r="A391" t="s">
        <v>2101</v>
      </c>
      <c r="B391" t="s">
        <v>198</v>
      </c>
      <c r="C391">
        <v>67.599999999999994</v>
      </c>
      <c r="D391">
        <v>69</v>
      </c>
      <c r="E391">
        <f t="shared" si="38"/>
        <v>3.2191887098370651</v>
      </c>
      <c r="F391">
        <v>82</v>
      </c>
      <c r="G391">
        <f t="shared" si="39"/>
        <v>3.8257025247339036</v>
      </c>
      <c r="H391">
        <f t="shared" si="37"/>
        <v>151</v>
      </c>
      <c r="I391">
        <f t="shared" si="40"/>
        <v>7.0448912345709687</v>
      </c>
      <c r="J391">
        <v>10.199999999999999</v>
      </c>
      <c r="K391">
        <f t="shared" si="41"/>
        <v>1.1620613138382139</v>
      </c>
      <c r="L391">
        <v>7.5</v>
      </c>
    </row>
    <row r="392" spans="1:13" ht="15" x14ac:dyDescent="0.25">
      <c r="A392" t="s">
        <v>333</v>
      </c>
      <c r="B392" t="s">
        <v>334</v>
      </c>
      <c r="C392">
        <v>48.5</v>
      </c>
      <c r="D392">
        <v>15</v>
      </c>
      <c r="E392">
        <f t="shared" si="38"/>
        <v>0.89101136821043447</v>
      </c>
      <c r="F392">
        <v>18</v>
      </c>
      <c r="G392">
        <f t="shared" si="39"/>
        <v>1.0692136418525213</v>
      </c>
      <c r="H392">
        <f t="shared" si="37"/>
        <v>33</v>
      </c>
      <c r="I392">
        <f t="shared" si="40"/>
        <v>1.9602250100629557</v>
      </c>
      <c r="J392">
        <v>4.6500000000000004</v>
      </c>
      <c r="K392">
        <f t="shared" si="41"/>
        <v>0.6286691196930777</v>
      </c>
      <c r="L392">
        <v>4.0999999999999996</v>
      </c>
      <c r="M392">
        <v>16</v>
      </c>
    </row>
    <row r="393" spans="1:13" ht="15" x14ac:dyDescent="0.25">
      <c r="A393" t="s">
        <v>333</v>
      </c>
      <c r="B393" t="s">
        <v>334</v>
      </c>
      <c r="C393">
        <v>95.1</v>
      </c>
      <c r="E393" t="str">
        <f t="shared" si="38"/>
        <v/>
      </c>
      <c r="G393" t="str">
        <f t="shared" si="39"/>
        <v/>
      </c>
      <c r="I393" t="str">
        <f t="shared" si="40"/>
        <v/>
      </c>
      <c r="J393">
        <v>7.76</v>
      </c>
      <c r="K393">
        <f t="shared" si="41"/>
        <v>0.74143543097695475</v>
      </c>
      <c r="L393">
        <v>5.25</v>
      </c>
      <c r="M393">
        <v>14.4</v>
      </c>
    </row>
    <row r="394" spans="1:13" ht="15" x14ac:dyDescent="0.25">
      <c r="A394" t="s">
        <v>114</v>
      </c>
      <c r="B394" t="s">
        <v>389</v>
      </c>
      <c r="C394">
        <v>48.5</v>
      </c>
      <c r="D394">
        <v>15</v>
      </c>
      <c r="E394">
        <f t="shared" si="38"/>
        <v>0.89101136821043447</v>
      </c>
      <c r="F394">
        <v>20</v>
      </c>
      <c r="G394">
        <f t="shared" si="39"/>
        <v>1.1880151576139126</v>
      </c>
      <c r="H394">
        <f t="shared" ref="H394:H409" si="42">D394+F394</f>
        <v>35</v>
      </c>
      <c r="I394">
        <f t="shared" si="40"/>
        <v>2.079026525824347</v>
      </c>
      <c r="J394">
        <v>3.94</v>
      </c>
      <c r="K394">
        <f t="shared" si="41"/>
        <v>0.53267878098725285</v>
      </c>
      <c r="L394">
        <v>4.17</v>
      </c>
      <c r="M394">
        <v>16.309999999999999</v>
      </c>
    </row>
    <row r="395" spans="1:13" ht="15" x14ac:dyDescent="0.25">
      <c r="A395" t="s">
        <v>114</v>
      </c>
      <c r="B395" t="s">
        <v>128</v>
      </c>
      <c r="C395">
        <v>30</v>
      </c>
      <c r="D395">
        <v>20</v>
      </c>
      <c r="E395">
        <f t="shared" si="38"/>
        <v>1.6848935064671049</v>
      </c>
      <c r="F395">
        <v>29</v>
      </c>
      <c r="G395">
        <f t="shared" si="39"/>
        <v>2.4430955843773021</v>
      </c>
      <c r="H395">
        <f t="shared" si="42"/>
        <v>49</v>
      </c>
      <c r="I395">
        <f t="shared" si="40"/>
        <v>4.127989090844407</v>
      </c>
      <c r="J395">
        <v>5.16</v>
      </c>
      <c r="K395">
        <f t="shared" si="41"/>
        <v>0.8936481645954466</v>
      </c>
      <c r="L395">
        <v>4.8600000000000003</v>
      </c>
      <c r="M395">
        <v>16.09</v>
      </c>
    </row>
    <row r="396" spans="1:13" ht="15" x14ac:dyDescent="0.25">
      <c r="A396" t="s">
        <v>114</v>
      </c>
      <c r="B396" t="s">
        <v>533</v>
      </c>
      <c r="C396">
        <v>51.9</v>
      </c>
      <c r="D396">
        <v>32</v>
      </c>
      <c r="E396">
        <f t="shared" si="38"/>
        <v>1.8094132995982224</v>
      </c>
      <c r="F396">
        <v>41</v>
      </c>
      <c r="G396">
        <f t="shared" si="39"/>
        <v>2.3183107901102225</v>
      </c>
      <c r="H396">
        <f t="shared" si="42"/>
        <v>73</v>
      </c>
      <c r="I396">
        <f t="shared" si="40"/>
        <v>4.1277240897084448</v>
      </c>
      <c r="J396">
        <v>8.1999999999999993</v>
      </c>
      <c r="K396">
        <f t="shared" si="41"/>
        <v>1.0705663305633402</v>
      </c>
      <c r="L396">
        <v>5.48</v>
      </c>
      <c r="M396">
        <v>15.5</v>
      </c>
    </row>
    <row r="397" spans="1:13" ht="15" x14ac:dyDescent="0.25">
      <c r="A397" t="s">
        <v>114</v>
      </c>
      <c r="B397" t="s">
        <v>212</v>
      </c>
      <c r="C397">
        <v>38.200000000000003</v>
      </c>
      <c r="D397">
        <v>22</v>
      </c>
      <c r="E397">
        <f t="shared" si="38"/>
        <v>1.5546416012737481</v>
      </c>
      <c r="F397">
        <v>30</v>
      </c>
      <c r="G397">
        <f t="shared" si="39"/>
        <v>2.1199658199187477</v>
      </c>
      <c r="H397">
        <f t="shared" si="42"/>
        <v>52</v>
      </c>
      <c r="I397">
        <f t="shared" si="40"/>
        <v>3.6746074211924955</v>
      </c>
      <c r="J397">
        <v>5.19</v>
      </c>
      <c r="K397">
        <f t="shared" si="41"/>
        <v>0.79356890087218679</v>
      </c>
      <c r="L397">
        <v>5.16</v>
      </c>
      <c r="M397">
        <v>14.1</v>
      </c>
    </row>
    <row r="398" spans="1:13" ht="15" x14ac:dyDescent="0.25">
      <c r="A398" t="s">
        <v>114</v>
      </c>
      <c r="B398" t="s">
        <v>913</v>
      </c>
      <c r="C398">
        <v>64.099999999999994</v>
      </c>
      <c r="D398">
        <v>44</v>
      </c>
      <c r="E398">
        <f t="shared" si="38"/>
        <v>2.1337557792186841</v>
      </c>
      <c r="F398">
        <v>53</v>
      </c>
      <c r="G398">
        <f t="shared" si="39"/>
        <v>2.5702058249679602</v>
      </c>
      <c r="H398">
        <f t="shared" si="42"/>
        <v>97</v>
      </c>
      <c r="I398">
        <f t="shared" si="40"/>
        <v>4.7039616041866443</v>
      </c>
      <c r="J398">
        <v>7.61</v>
      </c>
      <c r="K398">
        <f t="shared" si="41"/>
        <v>0.89107889968319243</v>
      </c>
      <c r="L398">
        <v>6.08</v>
      </c>
      <c r="M398">
        <v>14</v>
      </c>
    </row>
    <row r="399" spans="1:13" ht="15" x14ac:dyDescent="0.25">
      <c r="A399" t="s">
        <v>114</v>
      </c>
      <c r="B399" t="s">
        <v>1645</v>
      </c>
      <c r="C399">
        <v>59.5</v>
      </c>
      <c r="D399">
        <v>25</v>
      </c>
      <c r="E399">
        <f t="shared" si="38"/>
        <v>1.2798436625688159</v>
      </c>
      <c r="F399">
        <v>37</v>
      </c>
      <c r="G399">
        <f t="shared" si="39"/>
        <v>1.8941686206018475</v>
      </c>
      <c r="H399">
        <f t="shared" si="42"/>
        <v>62</v>
      </c>
      <c r="I399">
        <f t="shared" si="40"/>
        <v>3.1740122831706636</v>
      </c>
      <c r="J399">
        <v>5.97</v>
      </c>
      <c r="K399">
        <f t="shared" si="41"/>
        <v>0.7264040327692336</v>
      </c>
      <c r="L399">
        <v>6.48</v>
      </c>
      <c r="M399">
        <v>12.05</v>
      </c>
    </row>
    <row r="400" spans="1:13" x14ac:dyDescent="0.3">
      <c r="A400" t="s">
        <v>560</v>
      </c>
      <c r="B400" t="s">
        <v>482</v>
      </c>
      <c r="C400">
        <v>48.8</v>
      </c>
      <c r="D400">
        <v>25</v>
      </c>
      <c r="E400">
        <f t="shared" si="38"/>
        <v>1.478372780215065</v>
      </c>
      <c r="F400">
        <v>34</v>
      </c>
      <c r="G400">
        <f t="shared" si="39"/>
        <v>2.0105869810924886</v>
      </c>
      <c r="H400">
        <f t="shared" si="42"/>
        <v>59</v>
      </c>
      <c r="I400">
        <f t="shared" si="40"/>
        <v>3.4889597613075534</v>
      </c>
      <c r="J400">
        <v>5.65</v>
      </c>
      <c r="K400">
        <f t="shared" si="41"/>
        <v>0.76144233988490717</v>
      </c>
      <c r="L400">
        <v>5.2</v>
      </c>
    </row>
    <row r="401" spans="1:13" ht="15" x14ac:dyDescent="0.25">
      <c r="A401" t="s">
        <v>645</v>
      </c>
      <c r="B401" t="s">
        <v>96</v>
      </c>
      <c r="C401">
        <v>76.3</v>
      </c>
      <c r="D401">
        <v>66</v>
      </c>
      <c r="E401">
        <f t="shared" si="38"/>
        <v>2.8196563086559459</v>
      </c>
      <c r="F401">
        <v>86</v>
      </c>
      <c r="G401">
        <f t="shared" si="39"/>
        <v>3.6740976143092632</v>
      </c>
      <c r="H401">
        <f t="shared" si="42"/>
        <v>152</v>
      </c>
      <c r="I401">
        <f t="shared" si="40"/>
        <v>6.493753922965209</v>
      </c>
      <c r="J401">
        <v>12.63</v>
      </c>
      <c r="K401">
        <f t="shared" si="41"/>
        <v>1.3518464938551991</v>
      </c>
      <c r="L401">
        <v>7.73</v>
      </c>
    </row>
    <row r="402" spans="1:13" ht="15" x14ac:dyDescent="0.25">
      <c r="A402" t="s">
        <v>645</v>
      </c>
      <c r="B402" t="s">
        <v>96</v>
      </c>
      <c r="C402">
        <v>86.3</v>
      </c>
      <c r="D402">
        <v>115</v>
      </c>
      <c r="E402">
        <f t="shared" si="38"/>
        <v>4.4920459747982679</v>
      </c>
      <c r="F402">
        <v>135</v>
      </c>
      <c r="G402">
        <f t="shared" si="39"/>
        <v>5.2732713617197051</v>
      </c>
      <c r="H402">
        <f t="shared" si="42"/>
        <v>250</v>
      </c>
      <c r="I402">
        <f t="shared" si="40"/>
        <v>9.7653173365179722</v>
      </c>
      <c r="J402">
        <v>14.9</v>
      </c>
      <c r="K402">
        <f t="shared" si="41"/>
        <v>1.496708236789033</v>
      </c>
      <c r="L402">
        <v>8.5500000000000007</v>
      </c>
    </row>
    <row r="403" spans="1:13" ht="15" x14ac:dyDescent="0.25">
      <c r="A403" t="s">
        <v>645</v>
      </c>
      <c r="B403" t="s">
        <v>96</v>
      </c>
      <c r="C403">
        <v>90.4</v>
      </c>
      <c r="D403">
        <v>125</v>
      </c>
      <c r="E403">
        <f t="shared" si="38"/>
        <v>4.7205620204012053</v>
      </c>
      <c r="F403">
        <v>140</v>
      </c>
      <c r="G403">
        <f t="shared" si="39"/>
        <v>5.2870294628493504</v>
      </c>
      <c r="H403">
        <f t="shared" si="42"/>
        <v>265</v>
      </c>
      <c r="I403">
        <f t="shared" si="40"/>
        <v>10.007591483250556</v>
      </c>
      <c r="J403">
        <v>14</v>
      </c>
      <c r="K403">
        <f t="shared" si="41"/>
        <v>1.3730529484173331</v>
      </c>
      <c r="L403">
        <v>8.65</v>
      </c>
      <c r="M403">
        <v>14.0841468030925</v>
      </c>
    </row>
    <row r="404" spans="1:13" ht="15" x14ac:dyDescent="0.25">
      <c r="A404" t="s">
        <v>645</v>
      </c>
      <c r="B404" t="s">
        <v>644</v>
      </c>
      <c r="C404">
        <v>49.2</v>
      </c>
      <c r="D404">
        <v>48</v>
      </c>
      <c r="E404">
        <f t="shared" si="38"/>
        <v>2.8216708416056888</v>
      </c>
      <c r="F404">
        <v>60</v>
      </c>
      <c r="G404">
        <f t="shared" si="39"/>
        <v>3.5270885520071107</v>
      </c>
      <c r="H404">
        <f t="shared" si="42"/>
        <v>108</v>
      </c>
      <c r="I404">
        <f t="shared" si="40"/>
        <v>6.3487593936127995</v>
      </c>
      <c r="J404">
        <v>9.5</v>
      </c>
      <c r="K404">
        <f t="shared" si="41"/>
        <v>1.2749246620230461</v>
      </c>
      <c r="L404">
        <v>7</v>
      </c>
      <c r="M404">
        <v>12.62</v>
      </c>
    </row>
    <row r="405" spans="1:13" ht="15" x14ac:dyDescent="0.25">
      <c r="A405" t="s">
        <v>1225</v>
      </c>
      <c r="B405" t="s">
        <v>644</v>
      </c>
      <c r="C405">
        <v>42.7</v>
      </c>
      <c r="D405">
        <v>45</v>
      </c>
      <c r="E405">
        <f t="shared" si="38"/>
        <v>2.9325119256577006</v>
      </c>
      <c r="F405">
        <v>55</v>
      </c>
      <c r="G405">
        <f t="shared" si="39"/>
        <v>3.5841812424705233</v>
      </c>
      <c r="H405">
        <f t="shared" si="42"/>
        <v>100</v>
      </c>
      <c r="I405">
        <f t="shared" si="40"/>
        <v>6.5166931681282243</v>
      </c>
      <c r="J405">
        <v>8.73</v>
      </c>
      <c r="K405">
        <f t="shared" si="41"/>
        <v>1.260371956829567</v>
      </c>
      <c r="L405">
        <v>6.95</v>
      </c>
      <c r="M405">
        <v>12.7</v>
      </c>
    </row>
    <row r="406" spans="1:13" ht="15" x14ac:dyDescent="0.25">
      <c r="A406" t="s">
        <v>623</v>
      </c>
      <c r="C406">
        <v>28.2</v>
      </c>
      <c r="D406">
        <v>19</v>
      </c>
      <c r="E406">
        <f t="shared" si="38"/>
        <v>1.6743369159759358</v>
      </c>
      <c r="F406">
        <v>26</v>
      </c>
      <c r="G406">
        <f t="shared" si="39"/>
        <v>2.2911978850197015</v>
      </c>
      <c r="H406">
        <f t="shared" si="42"/>
        <v>45</v>
      </c>
      <c r="I406">
        <f t="shared" si="40"/>
        <v>3.9655348009956373</v>
      </c>
      <c r="J406">
        <v>5.87</v>
      </c>
      <c r="K406">
        <f t="shared" si="41"/>
        <v>1.0495618885717193</v>
      </c>
      <c r="L406">
        <v>6.18</v>
      </c>
    </row>
    <row r="407" spans="1:13" ht="15" x14ac:dyDescent="0.25">
      <c r="A407" t="s">
        <v>1559</v>
      </c>
      <c r="B407" t="s">
        <v>114</v>
      </c>
      <c r="C407">
        <v>86</v>
      </c>
      <c r="D407">
        <v>34</v>
      </c>
      <c r="E407">
        <f t="shared" si="38"/>
        <v>1.3314514901967343</v>
      </c>
      <c r="F407">
        <v>43</v>
      </c>
      <c r="G407">
        <f t="shared" si="39"/>
        <v>1.6838945317193992</v>
      </c>
      <c r="H407">
        <f t="shared" si="42"/>
        <v>77</v>
      </c>
      <c r="I407">
        <f t="shared" si="40"/>
        <v>3.0153460219161334</v>
      </c>
      <c r="J407">
        <v>6.6</v>
      </c>
      <c r="K407">
        <f t="shared" si="41"/>
        <v>0.66416266271870306</v>
      </c>
      <c r="L407">
        <v>4.8499999999999996</v>
      </c>
      <c r="M407">
        <v>15.25</v>
      </c>
    </row>
    <row r="408" spans="1:13" ht="15" x14ac:dyDescent="0.25">
      <c r="A408" t="s">
        <v>276</v>
      </c>
      <c r="B408" t="s">
        <v>190</v>
      </c>
      <c r="C408">
        <v>39.6</v>
      </c>
      <c r="D408">
        <v>32</v>
      </c>
      <c r="E408">
        <f t="shared" si="38"/>
        <v>2.2028605189862698</v>
      </c>
      <c r="F408">
        <v>41</v>
      </c>
      <c r="G408">
        <f t="shared" si="39"/>
        <v>2.8224150399511583</v>
      </c>
      <c r="H408">
        <f t="shared" si="42"/>
        <v>73</v>
      </c>
      <c r="I408">
        <f t="shared" si="40"/>
        <v>5.0252755589374285</v>
      </c>
      <c r="J408">
        <v>6.35</v>
      </c>
      <c r="K408">
        <f t="shared" si="41"/>
        <v>0.95308693346550444</v>
      </c>
      <c r="L408">
        <v>6.2</v>
      </c>
      <c r="M408">
        <v>15.43</v>
      </c>
    </row>
    <row r="409" spans="1:13" x14ac:dyDescent="0.3">
      <c r="A409" t="s">
        <v>1097</v>
      </c>
      <c r="B409" t="s">
        <v>190</v>
      </c>
      <c r="C409">
        <v>49.1</v>
      </c>
      <c r="D409">
        <v>42</v>
      </c>
      <c r="E409">
        <f t="shared" si="38"/>
        <v>2.4726186545616851</v>
      </c>
      <c r="F409">
        <v>55</v>
      </c>
      <c r="G409">
        <f t="shared" si="39"/>
        <v>3.2379530000212542</v>
      </c>
      <c r="H409">
        <f t="shared" si="42"/>
        <v>97</v>
      </c>
      <c r="I409">
        <f t="shared" si="40"/>
        <v>5.7105716545829397</v>
      </c>
      <c r="J409">
        <v>6.29</v>
      </c>
      <c r="K409">
        <f t="shared" si="41"/>
        <v>0.84502017869273693</v>
      </c>
      <c r="L409">
        <v>7.04</v>
      </c>
      <c r="M409">
        <v>12.9</v>
      </c>
    </row>
    <row r="410" spans="1:13" ht="15" x14ac:dyDescent="0.25">
      <c r="A410" t="s">
        <v>1637</v>
      </c>
      <c r="B410">
        <v>48.2</v>
      </c>
      <c r="C410">
        <v>34</v>
      </c>
      <c r="D410">
        <v>44</v>
      </c>
      <c r="E410">
        <f t="shared" si="38"/>
        <v>3.3841950879520319</v>
      </c>
      <c r="G410" t="str">
        <f t="shared" si="39"/>
        <v/>
      </c>
      <c r="I410" t="str">
        <f t="shared" si="40"/>
        <v/>
      </c>
      <c r="J410">
        <v>6.12</v>
      </c>
      <c r="K410">
        <f t="shared" si="41"/>
        <v>0.99367855002988625</v>
      </c>
      <c r="L410">
        <v>6.33</v>
      </c>
    </row>
    <row r="411" spans="1:13" ht="15" x14ac:dyDescent="0.25">
      <c r="A411" t="s">
        <v>1135</v>
      </c>
      <c r="B411" t="s">
        <v>55</v>
      </c>
      <c r="C411">
        <v>40.700000000000003</v>
      </c>
      <c r="D411">
        <v>27</v>
      </c>
      <c r="E411">
        <f t="shared" si="38"/>
        <v>1.8219870835163383</v>
      </c>
      <c r="F411">
        <v>34</v>
      </c>
      <c r="G411">
        <f t="shared" si="39"/>
        <v>2.2943541051687224</v>
      </c>
      <c r="H411">
        <f t="shared" ref="H411:H427" si="43">D411+F411</f>
        <v>61</v>
      </c>
      <c r="I411">
        <f t="shared" si="40"/>
        <v>4.1163411886850607</v>
      </c>
      <c r="J411">
        <v>5.08</v>
      </c>
      <c r="K411">
        <f t="shared" si="41"/>
        <v>0.75177561465223353</v>
      </c>
      <c r="L411">
        <v>5.1000000000000005</v>
      </c>
    </row>
    <row r="412" spans="1:13" ht="15" x14ac:dyDescent="0.25">
      <c r="A412" t="s">
        <v>820</v>
      </c>
      <c r="B412" t="s">
        <v>221</v>
      </c>
      <c r="C412">
        <v>45.8</v>
      </c>
      <c r="D412">
        <v>29</v>
      </c>
      <c r="E412">
        <f t="shared" si="38"/>
        <v>1.7959116518881204</v>
      </c>
      <c r="F412">
        <v>39</v>
      </c>
      <c r="G412">
        <f t="shared" si="39"/>
        <v>2.4151915318495414</v>
      </c>
      <c r="H412">
        <f t="shared" si="43"/>
        <v>68</v>
      </c>
      <c r="I412">
        <f t="shared" si="40"/>
        <v>4.211103183737662</v>
      </c>
      <c r="J412">
        <v>6.75</v>
      </c>
      <c r="K412">
        <f t="shared" si="41"/>
        <v>0.93993347600602017</v>
      </c>
      <c r="L412">
        <v>6.1000000000000005</v>
      </c>
      <c r="M412">
        <v>12.69</v>
      </c>
    </row>
    <row r="413" spans="1:13" ht="15" x14ac:dyDescent="0.25">
      <c r="A413" t="s">
        <v>190</v>
      </c>
      <c r="B413" t="s">
        <v>650</v>
      </c>
      <c r="C413">
        <v>40.9</v>
      </c>
      <c r="D413">
        <v>20</v>
      </c>
      <c r="E413">
        <f t="shared" si="38"/>
        <v>1.3448163020177819</v>
      </c>
      <c r="F413">
        <v>29</v>
      </c>
      <c r="G413">
        <f t="shared" si="39"/>
        <v>1.9499836379257838</v>
      </c>
      <c r="H413">
        <f t="shared" si="43"/>
        <v>49</v>
      </c>
      <c r="I413">
        <f t="shared" si="40"/>
        <v>3.2947999399435659</v>
      </c>
      <c r="J413">
        <v>5.2</v>
      </c>
      <c r="K413">
        <f t="shared" si="41"/>
        <v>0.76759189314935727</v>
      </c>
      <c r="L413">
        <v>5.36</v>
      </c>
      <c r="M413">
        <v>14.88</v>
      </c>
    </row>
    <row r="414" spans="1:13" ht="15" x14ac:dyDescent="0.25">
      <c r="A414" t="s">
        <v>190</v>
      </c>
      <c r="B414" t="s">
        <v>530</v>
      </c>
      <c r="C414">
        <v>30.8</v>
      </c>
      <c r="D414">
        <v>21</v>
      </c>
      <c r="E414">
        <f t="shared" si="38"/>
        <v>1.7355933149640999</v>
      </c>
      <c r="F414">
        <v>33</v>
      </c>
      <c r="G414">
        <f t="shared" si="39"/>
        <v>2.7273609235150142</v>
      </c>
      <c r="H414">
        <f t="shared" si="43"/>
        <v>54</v>
      </c>
      <c r="I414">
        <f t="shared" si="40"/>
        <v>4.4629542384791137</v>
      </c>
      <c r="J414">
        <v>5.0999999999999996</v>
      </c>
      <c r="K414">
        <f t="shared" si="41"/>
        <v>0.87135463314106976</v>
      </c>
      <c r="L414">
        <v>6.37</v>
      </c>
      <c r="M414">
        <v>14.09</v>
      </c>
    </row>
    <row r="415" spans="1:13" x14ac:dyDescent="0.3">
      <c r="A415" t="s">
        <v>991</v>
      </c>
      <c r="B415" t="s">
        <v>297</v>
      </c>
      <c r="C415">
        <v>46.5</v>
      </c>
      <c r="D415">
        <v>46</v>
      </c>
      <c r="E415">
        <f t="shared" si="38"/>
        <v>2.8174296115073445</v>
      </c>
      <c r="F415">
        <v>51</v>
      </c>
      <c r="G415">
        <f t="shared" si="39"/>
        <v>3.1236719605842298</v>
      </c>
      <c r="H415">
        <f t="shared" si="43"/>
        <v>97</v>
      </c>
      <c r="I415">
        <f t="shared" si="40"/>
        <v>5.9411015720915739</v>
      </c>
      <c r="J415">
        <v>6.51</v>
      </c>
      <c r="K415">
        <f t="shared" si="41"/>
        <v>0.89945278087831515</v>
      </c>
      <c r="L415">
        <v>6.65</v>
      </c>
    </row>
    <row r="416" spans="1:13" ht="15" x14ac:dyDescent="0.25">
      <c r="A416" s="1" t="s">
        <v>733</v>
      </c>
      <c r="B416" s="1" t="s">
        <v>734</v>
      </c>
      <c r="C416" s="1">
        <v>46.9</v>
      </c>
      <c r="D416" s="1">
        <v>15</v>
      </c>
      <c r="E416">
        <f t="shared" si="38"/>
        <v>0.91302076618993111</v>
      </c>
      <c r="F416" s="1">
        <v>21</v>
      </c>
      <c r="G416">
        <f t="shared" si="39"/>
        <v>1.2782290726659036</v>
      </c>
      <c r="H416">
        <f t="shared" si="43"/>
        <v>36</v>
      </c>
      <c r="I416">
        <f t="shared" si="40"/>
        <v>2.1912498388558346</v>
      </c>
      <c r="J416" s="1">
        <v>5.83</v>
      </c>
      <c r="K416">
        <f t="shared" si="41"/>
        <v>0.80195179449457854</v>
      </c>
      <c r="L416" s="1">
        <v>5.15</v>
      </c>
    </row>
    <row r="417" spans="1:13" ht="15" x14ac:dyDescent="0.25">
      <c r="A417" t="s">
        <v>2077</v>
      </c>
      <c r="C417">
        <v>73.3</v>
      </c>
      <c r="D417">
        <v>65</v>
      </c>
      <c r="E417">
        <f t="shared" si="38"/>
        <v>2.8591524218087727</v>
      </c>
      <c r="F417">
        <v>80</v>
      </c>
      <c r="G417">
        <f t="shared" si="39"/>
        <v>3.5189568268415665</v>
      </c>
      <c r="H417">
        <f t="shared" si="43"/>
        <v>145</v>
      </c>
      <c r="I417">
        <f t="shared" si="40"/>
        <v>6.3781092486503388</v>
      </c>
      <c r="J417" s="3">
        <v>9.06</v>
      </c>
      <c r="K417">
        <f t="shared" si="41"/>
        <v>0.98999464721663022</v>
      </c>
      <c r="L417" s="3">
        <v>7.43</v>
      </c>
    </row>
    <row r="418" spans="1:13" ht="15" x14ac:dyDescent="0.25">
      <c r="A418" t="s">
        <v>530</v>
      </c>
      <c r="B418" t="s">
        <v>190</v>
      </c>
      <c r="C418">
        <v>39.200000000000003</v>
      </c>
      <c r="D418">
        <v>27</v>
      </c>
      <c r="E418">
        <f t="shared" si="38"/>
        <v>1.8724402875233901</v>
      </c>
      <c r="F418">
        <v>39</v>
      </c>
      <c r="G418">
        <f t="shared" si="39"/>
        <v>2.7046359708671188</v>
      </c>
      <c r="H418">
        <f t="shared" si="43"/>
        <v>66</v>
      </c>
      <c r="I418">
        <f t="shared" si="40"/>
        <v>4.5770762583905089</v>
      </c>
      <c r="J418">
        <v>5.84</v>
      </c>
      <c r="K418">
        <f t="shared" si="41"/>
        <v>0.88113939604083169</v>
      </c>
      <c r="L418">
        <v>6.73</v>
      </c>
    </row>
    <row r="419" spans="1:13" ht="15" x14ac:dyDescent="0.25">
      <c r="A419" t="s">
        <v>530</v>
      </c>
      <c r="B419" t="s">
        <v>190</v>
      </c>
      <c r="C419">
        <v>52.5</v>
      </c>
      <c r="D419">
        <v>45</v>
      </c>
      <c r="E419">
        <f t="shared" si="38"/>
        <v>2.5233016633017247</v>
      </c>
      <c r="F419">
        <v>56</v>
      </c>
      <c r="G419">
        <f t="shared" si="39"/>
        <v>3.1401087365532572</v>
      </c>
      <c r="H419">
        <f t="shared" si="43"/>
        <v>101</v>
      </c>
      <c r="I419">
        <f t="shared" si="40"/>
        <v>5.6634103998549818</v>
      </c>
      <c r="J419">
        <v>9.5</v>
      </c>
      <c r="K419">
        <f t="shared" si="41"/>
        <v>1.2329625738667342</v>
      </c>
      <c r="L419">
        <v>7.85</v>
      </c>
    </row>
    <row r="420" spans="1:13" ht="15" x14ac:dyDescent="0.25">
      <c r="A420" t="s">
        <v>530</v>
      </c>
      <c r="B420" t="s">
        <v>190</v>
      </c>
      <c r="C420">
        <v>28.4</v>
      </c>
      <c r="D420">
        <v>22</v>
      </c>
      <c r="E420">
        <f t="shared" si="38"/>
        <v>1.9287652566793703</v>
      </c>
      <c r="F420">
        <v>25</v>
      </c>
      <c r="G420">
        <f t="shared" si="39"/>
        <v>2.1917787007720118</v>
      </c>
      <c r="H420">
        <f t="shared" si="43"/>
        <v>47</v>
      </c>
      <c r="I420">
        <f t="shared" si="40"/>
        <v>4.1205439574513818</v>
      </c>
      <c r="J420">
        <v>5.08</v>
      </c>
      <c r="K420">
        <f t="shared" si="41"/>
        <v>0.90500591569598532</v>
      </c>
      <c r="L420">
        <v>5.7</v>
      </c>
      <c r="M420">
        <v>13.9</v>
      </c>
    </row>
    <row r="421" spans="1:13" ht="15" x14ac:dyDescent="0.25">
      <c r="A421" t="s">
        <v>530</v>
      </c>
      <c r="B421" t="s">
        <v>190</v>
      </c>
      <c r="C421">
        <v>33.9</v>
      </c>
      <c r="D421">
        <v>25</v>
      </c>
      <c r="E421">
        <f t="shared" si="38"/>
        <v>1.9269623370080775</v>
      </c>
      <c r="F421">
        <v>32</v>
      </c>
      <c r="G421">
        <f t="shared" si="39"/>
        <v>2.4665117913703392</v>
      </c>
      <c r="H421">
        <f t="shared" si="43"/>
        <v>57</v>
      </c>
      <c r="I421">
        <f t="shared" si="40"/>
        <v>4.3934741283784167</v>
      </c>
      <c r="J421">
        <v>5.75</v>
      </c>
      <c r="K421">
        <f t="shared" si="41"/>
        <v>0.93502193316584081</v>
      </c>
      <c r="L421">
        <v>6.66</v>
      </c>
      <c r="M421">
        <v>13.13</v>
      </c>
    </row>
    <row r="422" spans="1:13" ht="15" x14ac:dyDescent="0.25">
      <c r="A422" t="s">
        <v>1015</v>
      </c>
      <c r="B422" t="s">
        <v>190</v>
      </c>
      <c r="C422">
        <v>31.7</v>
      </c>
      <c r="D422">
        <v>24</v>
      </c>
      <c r="E422">
        <f t="shared" si="38"/>
        <v>1.9424113335055302</v>
      </c>
      <c r="F422">
        <v>34</v>
      </c>
      <c r="G422">
        <f t="shared" si="39"/>
        <v>2.7517493891328346</v>
      </c>
      <c r="H422">
        <f t="shared" si="43"/>
        <v>58</v>
      </c>
      <c r="I422">
        <f t="shared" si="40"/>
        <v>4.6941607226383644</v>
      </c>
      <c r="J422">
        <v>5.68</v>
      </c>
      <c r="K422">
        <f t="shared" si="41"/>
        <v>0.95614711580690614</v>
      </c>
      <c r="L422">
        <v>6.39</v>
      </c>
    </row>
    <row r="423" spans="1:13" ht="15" x14ac:dyDescent="0.25">
      <c r="A423" t="s">
        <v>226</v>
      </c>
      <c r="B423" t="s">
        <v>227</v>
      </c>
      <c r="D423">
        <v>25</v>
      </c>
      <c r="E423" t="str">
        <f t="shared" si="38"/>
        <v/>
      </c>
      <c r="F423">
        <v>32</v>
      </c>
      <c r="G423" t="str">
        <f t="shared" si="39"/>
        <v/>
      </c>
      <c r="H423">
        <f t="shared" si="43"/>
        <v>57</v>
      </c>
      <c r="I423" t="str">
        <f t="shared" si="40"/>
        <v/>
      </c>
      <c r="J423">
        <v>5.25</v>
      </c>
      <c r="K423" t="str">
        <f t="shared" si="41"/>
        <v/>
      </c>
      <c r="L423">
        <v>3.5</v>
      </c>
      <c r="M423">
        <v>18.75</v>
      </c>
    </row>
    <row r="424" spans="1:13" ht="15" x14ac:dyDescent="0.25">
      <c r="A424" t="s">
        <v>226</v>
      </c>
      <c r="B424" t="s">
        <v>50</v>
      </c>
      <c r="C424">
        <v>51.9</v>
      </c>
      <c r="D424">
        <v>35</v>
      </c>
      <c r="E424">
        <f t="shared" si="38"/>
        <v>1.9790457964355559</v>
      </c>
      <c r="F424">
        <v>43</v>
      </c>
      <c r="G424">
        <f t="shared" si="39"/>
        <v>2.4313991213351116</v>
      </c>
      <c r="H424">
        <f t="shared" si="43"/>
        <v>78</v>
      </c>
      <c r="I424">
        <f t="shared" si="40"/>
        <v>4.4104449177706675</v>
      </c>
      <c r="J424">
        <v>7.6</v>
      </c>
      <c r="K424">
        <f t="shared" si="41"/>
        <v>0.99223220881480301</v>
      </c>
      <c r="L424">
        <v>5.82</v>
      </c>
      <c r="M424">
        <v>15</v>
      </c>
    </row>
    <row r="425" spans="1:13" ht="15" x14ac:dyDescent="0.25">
      <c r="A425" t="s">
        <v>226</v>
      </c>
      <c r="B425" t="s">
        <v>1833</v>
      </c>
      <c r="C425">
        <v>48.1</v>
      </c>
      <c r="D425">
        <v>34</v>
      </c>
      <c r="E425">
        <f t="shared" si="38"/>
        <v>2.0318288102859685</v>
      </c>
      <c r="F425">
        <v>40</v>
      </c>
      <c r="G425">
        <f t="shared" si="39"/>
        <v>2.3903868356305513</v>
      </c>
      <c r="H425">
        <f t="shared" si="43"/>
        <v>74</v>
      </c>
      <c r="I425">
        <f t="shared" si="40"/>
        <v>4.4222156459165198</v>
      </c>
      <c r="J425">
        <v>4</v>
      </c>
      <c r="K425">
        <f t="shared" si="41"/>
        <v>0.54310438857945831</v>
      </c>
      <c r="L425">
        <v>5.45</v>
      </c>
      <c r="M425">
        <v>14</v>
      </c>
    </row>
    <row r="426" spans="1:13" ht="15" x14ac:dyDescent="0.25">
      <c r="A426" t="s">
        <v>226</v>
      </c>
      <c r="B426" t="s">
        <v>850</v>
      </c>
      <c r="C426">
        <v>55.5</v>
      </c>
      <c r="D426">
        <v>46</v>
      </c>
      <c r="E426">
        <f t="shared" si="38"/>
        <v>2.4771919543203582</v>
      </c>
      <c r="F426">
        <v>57</v>
      </c>
      <c r="G426">
        <f t="shared" si="39"/>
        <v>3.0695639433969659</v>
      </c>
      <c r="H426">
        <f t="shared" si="43"/>
        <v>103</v>
      </c>
      <c r="I426">
        <f t="shared" si="40"/>
        <v>5.5467558977173246</v>
      </c>
      <c r="J426">
        <v>9.27</v>
      </c>
      <c r="K426">
        <f t="shared" si="41"/>
        <v>1.169135015237257</v>
      </c>
      <c r="L426">
        <v>6.95</v>
      </c>
      <c r="M426">
        <v>13.6</v>
      </c>
    </row>
    <row r="427" spans="1:13" ht="15" x14ac:dyDescent="0.25">
      <c r="A427" t="s">
        <v>558</v>
      </c>
      <c r="B427" t="s">
        <v>559</v>
      </c>
      <c r="C427">
        <v>58.3</v>
      </c>
      <c r="D427">
        <v>37</v>
      </c>
      <c r="E427">
        <f t="shared" si="38"/>
        <v>1.9224496271390388</v>
      </c>
      <c r="F427">
        <v>48</v>
      </c>
      <c r="G427">
        <f t="shared" si="39"/>
        <v>2.4939887054776722</v>
      </c>
      <c r="H427">
        <f t="shared" si="43"/>
        <v>85</v>
      </c>
      <c r="I427">
        <f t="shared" si="40"/>
        <v>4.4164383326167105</v>
      </c>
      <c r="J427">
        <v>6.3500000000000005</v>
      </c>
      <c r="K427">
        <f t="shared" si="41"/>
        <v>0.78079883938607253</v>
      </c>
      <c r="L427">
        <v>5.45</v>
      </c>
    </row>
    <row r="428" spans="1:13" ht="15" x14ac:dyDescent="0.25">
      <c r="A428" t="s">
        <v>1939</v>
      </c>
      <c r="B428" t="s">
        <v>152</v>
      </c>
      <c r="C428">
        <v>56.4</v>
      </c>
      <c r="E428" t="str">
        <f t="shared" si="38"/>
        <v/>
      </c>
      <c r="G428" t="str">
        <f t="shared" si="39"/>
        <v/>
      </c>
      <c r="I428" t="str">
        <f t="shared" si="40"/>
        <v/>
      </c>
      <c r="J428">
        <v>7.79</v>
      </c>
      <c r="K428">
        <f t="shared" si="41"/>
        <v>0.97436329998867155</v>
      </c>
      <c r="L428">
        <v>8.0500000000000007</v>
      </c>
    </row>
    <row r="429" spans="1:13" ht="15" x14ac:dyDescent="0.25">
      <c r="A429" t="s">
        <v>1939</v>
      </c>
      <c r="B429" t="s">
        <v>2095</v>
      </c>
      <c r="C429">
        <v>67.5</v>
      </c>
      <c r="D429">
        <v>97</v>
      </c>
      <c r="E429">
        <f t="shared" si="38"/>
        <v>4.5304020121460136</v>
      </c>
      <c r="F429">
        <v>110</v>
      </c>
      <c r="G429">
        <f t="shared" si="39"/>
        <v>5.1375692921243452</v>
      </c>
      <c r="H429">
        <f t="shared" ref="H429:H453" si="44">D429+F429</f>
        <v>207</v>
      </c>
      <c r="I429">
        <f t="shared" si="40"/>
        <v>9.6679713042703579</v>
      </c>
      <c r="J429">
        <v>13.78</v>
      </c>
      <c r="K429">
        <f t="shared" si="41"/>
        <v>1.5711206175007029</v>
      </c>
      <c r="L429">
        <v>7.74</v>
      </c>
    </row>
    <row r="430" spans="1:13" ht="15" x14ac:dyDescent="0.25">
      <c r="A430" t="s">
        <v>860</v>
      </c>
      <c r="B430" t="s">
        <v>305</v>
      </c>
      <c r="C430">
        <v>96.1</v>
      </c>
      <c r="D430">
        <v>37</v>
      </c>
      <c r="E430">
        <f t="shared" si="38"/>
        <v>1.3365011950227355</v>
      </c>
      <c r="F430">
        <v>47</v>
      </c>
      <c r="G430">
        <f t="shared" si="39"/>
        <v>1.6977177342180694</v>
      </c>
      <c r="H430">
        <f t="shared" si="44"/>
        <v>84</v>
      </c>
      <c r="I430">
        <f t="shared" si="40"/>
        <v>3.0342189292408048</v>
      </c>
      <c r="J430">
        <v>6.21</v>
      </c>
      <c r="K430">
        <f t="shared" si="41"/>
        <v>0.5901484644622722</v>
      </c>
      <c r="L430">
        <v>4.0999999999999996</v>
      </c>
      <c r="M430">
        <v>16.190000000000001</v>
      </c>
    </row>
    <row r="431" spans="1:13" ht="15" x14ac:dyDescent="0.25">
      <c r="A431" t="s">
        <v>860</v>
      </c>
      <c r="B431" t="s">
        <v>305</v>
      </c>
      <c r="C431">
        <v>97.9</v>
      </c>
      <c r="D431">
        <v>41</v>
      </c>
      <c r="E431">
        <f t="shared" si="38"/>
        <v>1.4611309788787745</v>
      </c>
      <c r="F431">
        <v>53</v>
      </c>
      <c r="G431">
        <f t="shared" si="39"/>
        <v>1.8887790702579281</v>
      </c>
      <c r="H431">
        <f t="shared" si="44"/>
        <v>94</v>
      </c>
      <c r="I431">
        <f t="shared" si="40"/>
        <v>3.3499100491367026</v>
      </c>
      <c r="J431">
        <v>7.44</v>
      </c>
      <c r="K431">
        <f t="shared" si="41"/>
        <v>0.70030608105640202</v>
      </c>
      <c r="L431">
        <v>4.53</v>
      </c>
      <c r="M431">
        <v>15.4</v>
      </c>
    </row>
    <row r="432" spans="1:13" ht="15" x14ac:dyDescent="0.25">
      <c r="A432" t="s">
        <v>860</v>
      </c>
      <c r="B432" t="s">
        <v>305</v>
      </c>
      <c r="D432">
        <v>65</v>
      </c>
      <c r="E432" t="str">
        <f t="shared" si="38"/>
        <v/>
      </c>
      <c r="F432">
        <v>85</v>
      </c>
      <c r="G432" t="str">
        <f t="shared" si="39"/>
        <v/>
      </c>
      <c r="H432">
        <f t="shared" si="44"/>
        <v>150</v>
      </c>
      <c r="I432" t="str">
        <f t="shared" si="40"/>
        <v/>
      </c>
      <c r="J432">
        <v>9.6</v>
      </c>
      <c r="K432" t="str">
        <f t="shared" si="41"/>
        <v/>
      </c>
      <c r="L432">
        <v>5.0199999999999996</v>
      </c>
      <c r="M432">
        <v>14.32</v>
      </c>
    </row>
    <row r="433" spans="1:13" ht="15" x14ac:dyDescent="0.25">
      <c r="A433" t="s">
        <v>448</v>
      </c>
      <c r="B433" t="s">
        <v>449</v>
      </c>
      <c r="C433">
        <v>27.6</v>
      </c>
      <c r="D433">
        <v>15</v>
      </c>
      <c r="E433">
        <f t="shared" si="38"/>
        <v>1.3426859455455675</v>
      </c>
      <c r="F433">
        <v>19</v>
      </c>
      <c r="G433">
        <f t="shared" si="39"/>
        <v>1.7007355310243855</v>
      </c>
      <c r="H433">
        <f t="shared" si="44"/>
        <v>34</v>
      </c>
      <c r="I433">
        <f t="shared" si="40"/>
        <v>3.0434214765699528</v>
      </c>
      <c r="J433">
        <v>4.28</v>
      </c>
      <c r="K433">
        <f t="shared" si="41"/>
        <v>0.77379991049939589</v>
      </c>
      <c r="L433">
        <v>5.58</v>
      </c>
    </row>
    <row r="434" spans="1:13" ht="15" x14ac:dyDescent="0.25">
      <c r="A434" t="s">
        <v>448</v>
      </c>
      <c r="B434" t="s">
        <v>449</v>
      </c>
      <c r="C434">
        <v>30.7</v>
      </c>
      <c r="D434">
        <v>23</v>
      </c>
      <c r="E434">
        <f t="shared" si="38"/>
        <v>1.9053898455009024</v>
      </c>
      <c r="F434">
        <v>28</v>
      </c>
      <c r="G434">
        <f t="shared" si="39"/>
        <v>2.3196050293054467</v>
      </c>
      <c r="H434">
        <f t="shared" si="44"/>
        <v>51</v>
      </c>
      <c r="I434">
        <f t="shared" si="40"/>
        <v>4.2249948748063488</v>
      </c>
      <c r="J434">
        <v>4.9000000000000004</v>
      </c>
      <c r="K434">
        <f t="shared" si="41"/>
        <v>0.83858856568779017</v>
      </c>
      <c r="L434">
        <v>5.5200000000000005</v>
      </c>
    </row>
    <row r="435" spans="1:13" ht="15" x14ac:dyDescent="0.25">
      <c r="A435" t="s">
        <v>1421</v>
      </c>
      <c r="B435" t="s">
        <v>449</v>
      </c>
      <c r="C435">
        <v>32.9</v>
      </c>
      <c r="D435">
        <v>25</v>
      </c>
      <c r="E435">
        <f t="shared" si="38"/>
        <v>1.9693920778508012</v>
      </c>
      <c r="F435">
        <v>33</v>
      </c>
      <c r="G435">
        <f t="shared" si="39"/>
        <v>2.5995975427630578</v>
      </c>
      <c r="H435">
        <f t="shared" si="44"/>
        <v>58</v>
      </c>
      <c r="I435">
        <f t="shared" si="40"/>
        <v>4.5689896206138592</v>
      </c>
      <c r="J435">
        <v>5.47</v>
      </c>
      <c r="K435">
        <f t="shared" si="41"/>
        <v>0.90332697215953905</v>
      </c>
      <c r="L435">
        <v>6.11</v>
      </c>
    </row>
    <row r="436" spans="1:13" ht="15" x14ac:dyDescent="0.25">
      <c r="A436" t="s">
        <v>388</v>
      </c>
      <c r="B436" t="s">
        <v>190</v>
      </c>
      <c r="C436">
        <v>49.1</v>
      </c>
      <c r="D436">
        <v>23</v>
      </c>
      <c r="E436">
        <f t="shared" si="38"/>
        <v>1.3540530727361608</v>
      </c>
      <c r="F436">
        <v>30</v>
      </c>
      <c r="G436">
        <f t="shared" si="39"/>
        <v>1.7661561818297751</v>
      </c>
      <c r="H436">
        <f t="shared" si="44"/>
        <v>53</v>
      </c>
      <c r="I436">
        <f t="shared" si="40"/>
        <v>3.1202092545659359</v>
      </c>
      <c r="J436">
        <v>5.99</v>
      </c>
      <c r="K436">
        <f t="shared" si="41"/>
        <v>0.80471714950230433</v>
      </c>
      <c r="L436">
        <v>5.17</v>
      </c>
    </row>
    <row r="437" spans="1:13" ht="15" x14ac:dyDescent="0.25">
      <c r="A437" t="s">
        <v>1722</v>
      </c>
      <c r="B437" t="s">
        <v>190</v>
      </c>
      <c r="C437">
        <v>78.099999999999994</v>
      </c>
      <c r="D437">
        <v>75</v>
      </c>
      <c r="E437">
        <f t="shared" si="38"/>
        <v>3.1502679348979346</v>
      </c>
      <c r="F437">
        <v>90</v>
      </c>
      <c r="G437">
        <f t="shared" si="39"/>
        <v>3.7803215218775219</v>
      </c>
      <c r="H437">
        <f t="shared" si="44"/>
        <v>165</v>
      </c>
      <c r="I437">
        <f t="shared" si="40"/>
        <v>6.9305894567754569</v>
      </c>
      <c r="J437">
        <v>11.92</v>
      </c>
      <c r="K437">
        <f t="shared" si="41"/>
        <v>1.2606075074933751</v>
      </c>
    </row>
    <row r="438" spans="1:13" ht="15" x14ac:dyDescent="0.25">
      <c r="A438" t="s">
        <v>1722</v>
      </c>
      <c r="B438" t="s">
        <v>190</v>
      </c>
      <c r="C438">
        <v>84.4</v>
      </c>
      <c r="D438">
        <v>88</v>
      </c>
      <c r="E438">
        <f t="shared" si="38"/>
        <v>3.4935082918818554</v>
      </c>
      <c r="F438">
        <v>107</v>
      </c>
      <c r="G438">
        <f t="shared" si="39"/>
        <v>4.247788491265438</v>
      </c>
      <c r="H438">
        <f t="shared" si="44"/>
        <v>195</v>
      </c>
      <c r="I438">
        <f t="shared" si="40"/>
        <v>7.741296783147293</v>
      </c>
      <c r="J438">
        <v>11.71</v>
      </c>
      <c r="K438">
        <f t="shared" si="41"/>
        <v>1.1898493751725181</v>
      </c>
      <c r="L438">
        <v>7.91</v>
      </c>
      <c r="M438">
        <v>14.2066448742956</v>
      </c>
    </row>
    <row r="439" spans="1:13" ht="15" x14ac:dyDescent="0.25">
      <c r="A439" t="s">
        <v>388</v>
      </c>
      <c r="B439" t="s">
        <v>190</v>
      </c>
      <c r="C439">
        <v>59.4</v>
      </c>
      <c r="D439">
        <v>44</v>
      </c>
      <c r="E439">
        <f t="shared" si="38"/>
        <v>2.2552826073466568</v>
      </c>
      <c r="F439">
        <v>54</v>
      </c>
      <c r="G439">
        <f t="shared" si="39"/>
        <v>2.7678468362890785</v>
      </c>
      <c r="H439">
        <f t="shared" si="44"/>
        <v>98</v>
      </c>
      <c r="I439">
        <f t="shared" si="40"/>
        <v>5.0231294436357352</v>
      </c>
      <c r="J439">
        <v>9.08</v>
      </c>
      <c r="K439">
        <f t="shared" si="41"/>
        <v>1.1057739660311694</v>
      </c>
      <c r="L439">
        <v>6.56</v>
      </c>
      <c r="M439">
        <v>13.1</v>
      </c>
    </row>
    <row r="440" spans="1:13" ht="15" x14ac:dyDescent="0.25">
      <c r="A440" t="s">
        <v>1722</v>
      </c>
      <c r="B440" t="s">
        <v>190</v>
      </c>
      <c r="C440">
        <v>63.8</v>
      </c>
      <c r="D440">
        <v>52</v>
      </c>
      <c r="E440">
        <f t="shared" si="38"/>
        <v>2.5303310562684223</v>
      </c>
      <c r="F440">
        <v>62</v>
      </c>
      <c r="G440">
        <f t="shared" si="39"/>
        <v>3.0169331824738879</v>
      </c>
      <c r="H440">
        <f t="shared" si="44"/>
        <v>114</v>
      </c>
      <c r="I440">
        <f t="shared" si="40"/>
        <v>5.5472642387423097</v>
      </c>
      <c r="J440">
        <v>10.77</v>
      </c>
      <c r="K440">
        <f t="shared" si="41"/>
        <v>1.2641467666332711</v>
      </c>
      <c r="L440">
        <v>7.16</v>
      </c>
    </row>
    <row r="441" spans="1:13" ht="15" x14ac:dyDescent="0.25">
      <c r="A441" t="s">
        <v>1722</v>
      </c>
      <c r="B441" t="s">
        <v>190</v>
      </c>
      <c r="C441">
        <v>85.8</v>
      </c>
      <c r="D441">
        <v>85</v>
      </c>
      <c r="E441">
        <f t="shared" si="38"/>
        <v>3.3342708583280456</v>
      </c>
      <c r="F441">
        <v>105</v>
      </c>
      <c r="G441">
        <f t="shared" si="39"/>
        <v>4.1188051779346448</v>
      </c>
      <c r="H441">
        <f t="shared" si="44"/>
        <v>190</v>
      </c>
      <c r="I441">
        <f t="shared" si="40"/>
        <v>7.45307603626269</v>
      </c>
      <c r="J441">
        <v>11.53</v>
      </c>
      <c r="K441">
        <f t="shared" si="41"/>
        <v>1.1616655285835016</v>
      </c>
      <c r="L441">
        <v>7.5</v>
      </c>
    </row>
    <row r="442" spans="1:13" ht="15" x14ac:dyDescent="0.25">
      <c r="A442" t="s">
        <v>647</v>
      </c>
      <c r="B442" t="s">
        <v>648</v>
      </c>
      <c r="C442">
        <v>39.4</v>
      </c>
      <c r="D442">
        <v>24</v>
      </c>
      <c r="E442">
        <f t="shared" si="38"/>
        <v>1.6582415331267928</v>
      </c>
      <c r="F442">
        <v>30</v>
      </c>
      <c r="G442">
        <f t="shared" si="39"/>
        <v>2.072801916408491</v>
      </c>
      <c r="H442">
        <f t="shared" si="44"/>
        <v>54</v>
      </c>
      <c r="I442">
        <f t="shared" si="40"/>
        <v>3.7310434495352838</v>
      </c>
      <c r="J442">
        <v>5.43</v>
      </c>
      <c r="K442">
        <f t="shared" si="41"/>
        <v>0.81713201471542862</v>
      </c>
      <c r="L442">
        <v>5.69</v>
      </c>
    </row>
    <row r="443" spans="1:13" ht="15" x14ac:dyDescent="0.25">
      <c r="A443" t="s">
        <v>647</v>
      </c>
      <c r="B443" t="s">
        <v>648</v>
      </c>
      <c r="C443">
        <v>48.8</v>
      </c>
      <c r="D443">
        <v>39</v>
      </c>
      <c r="E443">
        <f t="shared" si="38"/>
        <v>2.3062615371355015</v>
      </c>
      <c r="F443">
        <v>51</v>
      </c>
      <c r="G443">
        <f t="shared" si="39"/>
        <v>3.0158804716387326</v>
      </c>
      <c r="H443">
        <f t="shared" si="44"/>
        <v>90</v>
      </c>
      <c r="I443">
        <f t="shared" si="40"/>
        <v>5.3221420087742342</v>
      </c>
      <c r="J443">
        <v>6.87</v>
      </c>
      <c r="K443">
        <f t="shared" si="41"/>
        <v>0.92585997787775431</v>
      </c>
      <c r="L443">
        <v>6.5</v>
      </c>
    </row>
    <row r="444" spans="1:13" ht="15" x14ac:dyDescent="0.25">
      <c r="A444" t="s">
        <v>647</v>
      </c>
      <c r="B444" t="s">
        <v>1692</v>
      </c>
      <c r="C444">
        <v>50.4</v>
      </c>
      <c r="D444">
        <v>42</v>
      </c>
      <c r="E444">
        <f t="shared" si="38"/>
        <v>2.4260617470490282</v>
      </c>
      <c r="F444">
        <v>54</v>
      </c>
      <c r="G444">
        <f t="shared" si="39"/>
        <v>3.1192222462058936</v>
      </c>
      <c r="H444">
        <f t="shared" si="44"/>
        <v>96</v>
      </c>
      <c r="I444">
        <f t="shared" si="40"/>
        <v>5.5452839932549214</v>
      </c>
      <c r="J444">
        <v>8.19</v>
      </c>
      <c r="K444">
        <f t="shared" si="41"/>
        <v>1.0855496592774516</v>
      </c>
      <c r="L444">
        <v>6.59</v>
      </c>
      <c r="M444">
        <v>12.87</v>
      </c>
    </row>
    <row r="445" spans="1:13" ht="15" x14ac:dyDescent="0.25">
      <c r="A445" t="s">
        <v>1233</v>
      </c>
      <c r="B445" t="s">
        <v>1234</v>
      </c>
      <c r="C445">
        <v>45.4</v>
      </c>
      <c r="D445">
        <v>30</v>
      </c>
      <c r="E445">
        <f t="shared" si="38"/>
        <v>1.8697319319180001</v>
      </c>
      <c r="F445">
        <v>43</v>
      </c>
      <c r="G445">
        <f t="shared" si="39"/>
        <v>2.6799491024158004</v>
      </c>
      <c r="H445">
        <f t="shared" si="44"/>
        <v>73</v>
      </c>
      <c r="I445">
        <f t="shared" si="40"/>
        <v>4.5496810343338003</v>
      </c>
      <c r="J445">
        <v>6.55</v>
      </c>
      <c r="K445">
        <f t="shared" si="41"/>
        <v>0.91621748655855417</v>
      </c>
      <c r="L445">
        <v>6.19</v>
      </c>
      <c r="M445">
        <v>13.1</v>
      </c>
    </row>
    <row r="446" spans="1:13" ht="15" x14ac:dyDescent="0.25">
      <c r="A446" t="s">
        <v>2049</v>
      </c>
      <c r="B446" t="s">
        <v>2050</v>
      </c>
      <c r="C446">
        <v>76.3</v>
      </c>
      <c r="D446">
        <v>97</v>
      </c>
      <c r="E446">
        <f t="shared" si="38"/>
        <v>4.1440403324185873</v>
      </c>
      <c r="F446">
        <v>125</v>
      </c>
      <c r="G446">
        <f t="shared" si="39"/>
        <v>5.3402581603332315</v>
      </c>
      <c r="H446">
        <f t="shared" si="44"/>
        <v>222</v>
      </c>
      <c r="I446">
        <f t="shared" si="40"/>
        <v>9.4842984927518188</v>
      </c>
      <c r="J446">
        <v>10.1</v>
      </c>
      <c r="K446">
        <f t="shared" si="41"/>
        <v>1.0810490568438249</v>
      </c>
      <c r="L446">
        <v>8.35</v>
      </c>
      <c r="M446">
        <v>14.1169587864505</v>
      </c>
    </row>
    <row r="447" spans="1:13" ht="15" x14ac:dyDescent="0.25">
      <c r="A447" t="s">
        <v>2049</v>
      </c>
      <c r="B447" t="s">
        <v>2050</v>
      </c>
      <c r="C447">
        <v>67.8</v>
      </c>
      <c r="D447">
        <v>95</v>
      </c>
      <c r="E447">
        <f t="shared" si="38"/>
        <v>4.4227022078870908</v>
      </c>
      <c r="F447">
        <v>115</v>
      </c>
      <c r="G447">
        <f t="shared" si="39"/>
        <v>5.3537974095475311</v>
      </c>
      <c r="H447">
        <f t="shared" si="44"/>
        <v>210</v>
      </c>
      <c r="I447">
        <f t="shared" si="40"/>
        <v>9.7764996174346219</v>
      </c>
      <c r="J447">
        <v>10.4</v>
      </c>
      <c r="K447">
        <f t="shared" si="41"/>
        <v>1.1830437400963536</v>
      </c>
      <c r="L447">
        <v>8.49</v>
      </c>
    </row>
    <row r="448" spans="1:13" ht="15" x14ac:dyDescent="0.25">
      <c r="A448" t="s">
        <v>2049</v>
      </c>
      <c r="B448" t="s">
        <v>2050</v>
      </c>
      <c r="C448">
        <v>66.7</v>
      </c>
      <c r="D448">
        <v>81</v>
      </c>
      <c r="E448">
        <f t="shared" si="38"/>
        <v>3.8160710956413415</v>
      </c>
      <c r="F448">
        <v>106</v>
      </c>
      <c r="G448">
        <f t="shared" si="39"/>
        <v>4.9938708165182986</v>
      </c>
      <c r="H448">
        <f t="shared" si="44"/>
        <v>187</v>
      </c>
      <c r="I448">
        <f t="shared" si="40"/>
        <v>8.8099419121596405</v>
      </c>
      <c r="J448">
        <v>9.64</v>
      </c>
      <c r="K448">
        <f t="shared" si="41"/>
        <v>1.1058765952315084</v>
      </c>
      <c r="L448">
        <v>8.24</v>
      </c>
      <c r="M448">
        <v>12.59</v>
      </c>
    </row>
    <row r="449" spans="1:13" ht="15" x14ac:dyDescent="0.25">
      <c r="A449" t="s">
        <v>1089</v>
      </c>
      <c r="B449" t="s">
        <v>1090</v>
      </c>
      <c r="C449">
        <v>40.4</v>
      </c>
      <c r="D449">
        <v>34</v>
      </c>
      <c r="E449">
        <f t="shared" si="38"/>
        <v>2.3067345155761689</v>
      </c>
      <c r="F449">
        <v>42</v>
      </c>
      <c r="G449">
        <f t="shared" si="39"/>
        <v>2.8494955780646793</v>
      </c>
      <c r="H449">
        <f t="shared" si="44"/>
        <v>76</v>
      </c>
      <c r="I449">
        <f t="shared" si="40"/>
        <v>5.1562300936408487</v>
      </c>
      <c r="J449">
        <v>6.53</v>
      </c>
      <c r="K449">
        <f t="shared" si="41"/>
        <v>0.97004992546707303</v>
      </c>
      <c r="L449">
        <v>6.43</v>
      </c>
      <c r="M449">
        <v>12.7</v>
      </c>
    </row>
    <row r="450" spans="1:13" ht="15" x14ac:dyDescent="0.25">
      <c r="A450" t="s">
        <v>97</v>
      </c>
      <c r="B450" t="s">
        <v>55</v>
      </c>
      <c r="C450">
        <v>34.1</v>
      </c>
      <c r="D450">
        <v>15</v>
      </c>
      <c r="E450">
        <f t="shared" ref="E450:E513" si="45">IF(AND($C450&gt;0,D450&gt;0),D450/($C450^0.727399687532279),"")</f>
        <v>1.1512408798038993</v>
      </c>
      <c r="F450">
        <v>19</v>
      </c>
      <c r="G450">
        <f t="shared" ref="G450:G513" si="46">IF(AND($C450&gt;0,F450&gt;0),F450/($C450^0.727399687532279),"")</f>
        <v>1.4582384477516059</v>
      </c>
      <c r="H450">
        <f t="shared" si="44"/>
        <v>34</v>
      </c>
      <c r="I450">
        <f t="shared" ref="I450:I513" si="47">IF(AND($C450&gt;0,H450&gt;0),H450/($C450^0.727399687532279),"")</f>
        <v>2.6094793275555053</v>
      </c>
      <c r="J450">
        <v>4.0999999999999996</v>
      </c>
      <c r="K450">
        <f t="shared" ref="K450:K513" si="48">IF(AND($C450&gt;0,J450&gt;0),J450/($C450^0.515518364833551),"")</f>
        <v>0.66469257207525434</v>
      </c>
      <c r="L450">
        <v>4.25</v>
      </c>
      <c r="M450">
        <v>14.94</v>
      </c>
    </row>
    <row r="451" spans="1:13" ht="15" x14ac:dyDescent="0.25">
      <c r="A451" t="s">
        <v>827</v>
      </c>
      <c r="B451" t="s">
        <v>1646</v>
      </c>
      <c r="C451">
        <v>62</v>
      </c>
      <c r="D451">
        <v>26</v>
      </c>
      <c r="E451">
        <f t="shared" si="45"/>
        <v>1.2917789197008194</v>
      </c>
      <c r="F451">
        <v>37</v>
      </c>
      <c r="G451">
        <f t="shared" si="46"/>
        <v>1.8383007703434737</v>
      </c>
      <c r="H451">
        <f t="shared" si="44"/>
        <v>63</v>
      </c>
      <c r="I451">
        <f t="shared" si="47"/>
        <v>3.1300796900442931</v>
      </c>
      <c r="J451">
        <v>5.94</v>
      </c>
      <c r="K451">
        <f t="shared" si="48"/>
        <v>0.70758010288213136</v>
      </c>
      <c r="L451">
        <v>5.57</v>
      </c>
      <c r="M451">
        <v>14.61</v>
      </c>
    </row>
    <row r="452" spans="1:13" ht="15" x14ac:dyDescent="0.25">
      <c r="A452" t="s">
        <v>307</v>
      </c>
      <c r="B452" t="s">
        <v>308</v>
      </c>
      <c r="C452">
        <v>42.2</v>
      </c>
      <c r="D452">
        <v>30</v>
      </c>
      <c r="E452">
        <f t="shared" si="45"/>
        <v>1.9718300723541</v>
      </c>
      <c r="F452">
        <v>40</v>
      </c>
      <c r="G452">
        <f t="shared" si="46"/>
        <v>2.6291067631387999</v>
      </c>
      <c r="H452">
        <f t="shared" si="44"/>
        <v>70</v>
      </c>
      <c r="I452">
        <f t="shared" si="47"/>
        <v>4.6009368354928997</v>
      </c>
      <c r="J452">
        <v>7.67</v>
      </c>
      <c r="K452">
        <f t="shared" si="48"/>
        <v>1.1140814597749611</v>
      </c>
      <c r="L452">
        <v>5.94</v>
      </c>
    </row>
    <row r="453" spans="1:13" ht="15" x14ac:dyDescent="0.25">
      <c r="A453" t="s">
        <v>74</v>
      </c>
      <c r="B453" t="s">
        <v>51</v>
      </c>
      <c r="C453">
        <v>65.400000000000006</v>
      </c>
      <c r="D453">
        <v>32</v>
      </c>
      <c r="E453">
        <f t="shared" si="45"/>
        <v>1.5293232515009516</v>
      </c>
      <c r="F453">
        <v>42</v>
      </c>
      <c r="G453">
        <f t="shared" si="46"/>
        <v>2.0072367675949989</v>
      </c>
      <c r="H453">
        <f t="shared" si="44"/>
        <v>74</v>
      </c>
      <c r="I453">
        <f t="shared" si="47"/>
        <v>3.5365600190959507</v>
      </c>
      <c r="J453">
        <v>6.25</v>
      </c>
      <c r="K453">
        <f t="shared" si="48"/>
        <v>0.72429643116248965</v>
      </c>
      <c r="L453">
        <v>4.9000000000000004</v>
      </c>
      <c r="M453">
        <v>16.37</v>
      </c>
    </row>
    <row r="454" spans="1:13" ht="15" x14ac:dyDescent="0.25">
      <c r="A454" t="s">
        <v>1500</v>
      </c>
      <c r="B454" t="s">
        <v>51</v>
      </c>
      <c r="C454">
        <v>107.8</v>
      </c>
      <c r="E454" t="str">
        <f t="shared" si="45"/>
        <v/>
      </c>
      <c r="G454" t="str">
        <f t="shared" si="46"/>
        <v/>
      </c>
      <c r="I454" t="str">
        <f t="shared" si="47"/>
        <v/>
      </c>
      <c r="J454">
        <v>9.18</v>
      </c>
      <c r="K454">
        <f t="shared" si="48"/>
        <v>0.82222443917847898</v>
      </c>
      <c r="L454">
        <v>5.54</v>
      </c>
    </row>
    <row r="455" spans="1:13" ht="15" x14ac:dyDescent="0.25">
      <c r="A455" t="s">
        <v>1500</v>
      </c>
      <c r="B455" t="s">
        <v>51</v>
      </c>
      <c r="C455">
        <v>104.8</v>
      </c>
      <c r="D455">
        <v>73</v>
      </c>
      <c r="E455">
        <f t="shared" si="45"/>
        <v>2.475783672100595</v>
      </c>
      <c r="F455">
        <v>96</v>
      </c>
      <c r="G455">
        <f t="shared" si="46"/>
        <v>3.2558251030363992</v>
      </c>
      <c r="H455">
        <f t="shared" ref="H455:H486" si="49">D455+F455</f>
        <v>169</v>
      </c>
      <c r="I455">
        <f t="shared" si="47"/>
        <v>5.7316087751369942</v>
      </c>
      <c r="J455">
        <v>8.8000000000000007</v>
      </c>
      <c r="K455">
        <f t="shared" si="48"/>
        <v>0.79974093731294948</v>
      </c>
      <c r="L455">
        <v>5.89</v>
      </c>
    </row>
    <row r="456" spans="1:13" ht="15" x14ac:dyDescent="0.25">
      <c r="A456" t="s">
        <v>1500</v>
      </c>
      <c r="B456" t="s">
        <v>449</v>
      </c>
      <c r="C456">
        <v>107.2</v>
      </c>
      <c r="D456">
        <v>51</v>
      </c>
      <c r="E456">
        <f t="shared" si="45"/>
        <v>1.7014027232596602</v>
      </c>
      <c r="F456">
        <v>70</v>
      </c>
      <c r="G456">
        <f t="shared" si="46"/>
        <v>2.3352586397681612</v>
      </c>
      <c r="H456">
        <f t="shared" si="49"/>
        <v>121</v>
      </c>
      <c r="I456">
        <f t="shared" si="47"/>
        <v>4.0366613630278207</v>
      </c>
      <c r="J456">
        <v>8.56</v>
      </c>
      <c r="K456">
        <f t="shared" si="48"/>
        <v>0.76890213824230835</v>
      </c>
      <c r="L456">
        <v>5.37</v>
      </c>
      <c r="M456">
        <v>15.29</v>
      </c>
    </row>
    <row r="457" spans="1:13" ht="15" x14ac:dyDescent="0.25">
      <c r="A457" t="s">
        <v>1014</v>
      </c>
      <c r="B457" t="s">
        <v>379</v>
      </c>
      <c r="C457">
        <v>34.799999999999997</v>
      </c>
      <c r="D457">
        <v>20</v>
      </c>
      <c r="E457">
        <f t="shared" si="45"/>
        <v>1.5124663996229271</v>
      </c>
      <c r="F457">
        <v>27</v>
      </c>
      <c r="G457">
        <f t="shared" si="46"/>
        <v>2.0418296394909516</v>
      </c>
      <c r="H457">
        <f t="shared" si="49"/>
        <v>47</v>
      </c>
      <c r="I457">
        <f t="shared" si="47"/>
        <v>3.5542960391138787</v>
      </c>
      <c r="J457">
        <v>3.86</v>
      </c>
      <c r="K457">
        <f t="shared" si="48"/>
        <v>0.61926265950149906</v>
      </c>
      <c r="L457">
        <v>4.45</v>
      </c>
    </row>
    <row r="458" spans="1:13" x14ac:dyDescent="0.3">
      <c r="A458" t="s">
        <v>2159</v>
      </c>
      <c r="B458" t="s">
        <v>2160</v>
      </c>
      <c r="C458">
        <v>70.599999999999994</v>
      </c>
      <c r="D458">
        <v>108</v>
      </c>
      <c r="E458">
        <f t="shared" si="45"/>
        <v>4.8820676563439651</v>
      </c>
      <c r="F458">
        <v>122</v>
      </c>
      <c r="G458">
        <f t="shared" si="46"/>
        <v>5.5149282784626275</v>
      </c>
      <c r="H458">
        <f t="shared" si="49"/>
        <v>230</v>
      </c>
      <c r="I458">
        <f t="shared" si="47"/>
        <v>10.396995934806592</v>
      </c>
      <c r="J458">
        <v>12.93</v>
      </c>
      <c r="K458">
        <f t="shared" si="48"/>
        <v>1.440475076831482</v>
      </c>
      <c r="L458">
        <v>8.9600000000000009</v>
      </c>
      <c r="M458">
        <v>14.204457408738399</v>
      </c>
    </row>
    <row r="459" spans="1:13" x14ac:dyDescent="0.3">
      <c r="A459" t="s">
        <v>664</v>
      </c>
      <c r="B459" t="s">
        <v>1186</v>
      </c>
      <c r="C459">
        <v>61.8</v>
      </c>
      <c r="D459">
        <v>25</v>
      </c>
      <c r="E459">
        <f t="shared" si="45"/>
        <v>1.2450177740299362</v>
      </c>
      <c r="F459">
        <v>37</v>
      </c>
      <c r="G459">
        <f t="shared" si="46"/>
        <v>1.8426263055643055</v>
      </c>
      <c r="H459">
        <f t="shared" si="49"/>
        <v>62</v>
      </c>
      <c r="I459">
        <f t="shared" si="47"/>
        <v>3.0876440795942415</v>
      </c>
      <c r="J459">
        <v>5.82</v>
      </c>
      <c r="K459">
        <f t="shared" si="48"/>
        <v>0.69444128900118152</v>
      </c>
      <c r="L459">
        <v>6.32</v>
      </c>
      <c r="M459">
        <v>14.22</v>
      </c>
    </row>
    <row r="460" spans="1:13" x14ac:dyDescent="0.3">
      <c r="A460" t="s">
        <v>664</v>
      </c>
      <c r="B460" t="s">
        <v>1827</v>
      </c>
      <c r="C460">
        <v>62.4</v>
      </c>
      <c r="D460">
        <v>39</v>
      </c>
      <c r="E460">
        <f t="shared" si="45"/>
        <v>1.9286254679737034</v>
      </c>
      <c r="F460">
        <v>48</v>
      </c>
      <c r="G460">
        <f t="shared" si="46"/>
        <v>2.3736928836599427</v>
      </c>
      <c r="H460">
        <f t="shared" si="49"/>
        <v>87</v>
      </c>
      <c r="I460">
        <f t="shared" si="47"/>
        <v>4.3023183516336463</v>
      </c>
      <c r="J460">
        <v>8.16</v>
      </c>
      <c r="K460">
        <f t="shared" si="48"/>
        <v>0.9688120558464377</v>
      </c>
      <c r="L460">
        <v>6.68</v>
      </c>
      <c r="M460">
        <v>13.9</v>
      </c>
    </row>
    <row r="461" spans="1:13" ht="15" x14ac:dyDescent="0.25">
      <c r="A461" t="s">
        <v>664</v>
      </c>
      <c r="B461" t="s">
        <v>1820</v>
      </c>
      <c r="C461">
        <v>76.7</v>
      </c>
      <c r="D461">
        <v>55</v>
      </c>
      <c r="E461">
        <f t="shared" si="45"/>
        <v>2.3407936502545121</v>
      </c>
      <c r="F461">
        <v>72</v>
      </c>
      <c r="G461">
        <f t="shared" si="46"/>
        <v>3.0643116876059069</v>
      </c>
      <c r="H461">
        <f t="shared" si="49"/>
        <v>127</v>
      </c>
      <c r="I461">
        <f t="shared" si="47"/>
        <v>5.4051053378604195</v>
      </c>
      <c r="J461">
        <v>7.9</v>
      </c>
      <c r="K461">
        <f t="shared" si="48"/>
        <v>0.84329682889068514</v>
      </c>
      <c r="L461">
        <v>6.45</v>
      </c>
      <c r="M461">
        <v>13.3</v>
      </c>
    </row>
    <row r="462" spans="1:13" ht="15" x14ac:dyDescent="0.25">
      <c r="A462" t="s">
        <v>1823</v>
      </c>
      <c r="B462" t="s">
        <v>1824</v>
      </c>
      <c r="C462">
        <v>69.900000000000006</v>
      </c>
      <c r="D462">
        <v>68</v>
      </c>
      <c r="E462">
        <f t="shared" si="45"/>
        <v>3.0962555025631486</v>
      </c>
      <c r="F462">
        <v>80</v>
      </c>
      <c r="G462">
        <f t="shared" si="46"/>
        <v>3.642653532427234</v>
      </c>
      <c r="H462">
        <f t="shared" si="49"/>
        <v>148</v>
      </c>
      <c r="I462">
        <f t="shared" si="47"/>
        <v>6.7389090349903826</v>
      </c>
      <c r="J462">
        <v>10.28</v>
      </c>
      <c r="K462">
        <f t="shared" si="48"/>
        <v>1.1511482485058289</v>
      </c>
      <c r="L462">
        <v>7.83</v>
      </c>
      <c r="M462">
        <v>13.3</v>
      </c>
    </row>
    <row r="463" spans="1:13" ht="15" x14ac:dyDescent="0.25">
      <c r="A463" t="s">
        <v>1626</v>
      </c>
      <c r="B463" t="s">
        <v>96</v>
      </c>
      <c r="C463">
        <v>46.4</v>
      </c>
      <c r="D463">
        <v>41</v>
      </c>
      <c r="E463">
        <f t="shared" si="45"/>
        <v>2.5151228243804442</v>
      </c>
      <c r="F463">
        <v>54</v>
      </c>
      <c r="G463">
        <f t="shared" si="46"/>
        <v>3.3126007930864385</v>
      </c>
      <c r="H463">
        <f t="shared" si="49"/>
        <v>95</v>
      </c>
      <c r="I463">
        <f t="shared" si="47"/>
        <v>5.8277236174668827</v>
      </c>
      <c r="J463">
        <v>8.7000000000000011</v>
      </c>
      <c r="K463">
        <f t="shared" si="48"/>
        <v>1.2033684704381613</v>
      </c>
      <c r="L463">
        <v>7.38</v>
      </c>
      <c r="M463">
        <v>12.7</v>
      </c>
    </row>
    <row r="464" spans="1:13" ht="15" x14ac:dyDescent="0.25">
      <c r="A464" t="s">
        <v>1083</v>
      </c>
      <c r="B464" t="s">
        <v>96</v>
      </c>
      <c r="C464">
        <v>42.2</v>
      </c>
      <c r="D464">
        <v>34</v>
      </c>
      <c r="E464">
        <f t="shared" si="45"/>
        <v>2.23474074866798</v>
      </c>
      <c r="F464">
        <v>44</v>
      </c>
      <c r="G464">
        <f t="shared" si="46"/>
        <v>2.8920174394526801</v>
      </c>
      <c r="H464">
        <f t="shared" si="49"/>
        <v>78</v>
      </c>
      <c r="I464">
        <f t="shared" si="47"/>
        <v>5.1267581881206601</v>
      </c>
      <c r="J464">
        <v>6.89</v>
      </c>
      <c r="K464">
        <f t="shared" si="48"/>
        <v>1.0007850401368292</v>
      </c>
      <c r="L464">
        <v>6.8</v>
      </c>
      <c r="M464">
        <v>12.4</v>
      </c>
    </row>
    <row r="465" spans="1:13" x14ac:dyDescent="0.3">
      <c r="A465" t="s">
        <v>1894</v>
      </c>
      <c r="B465" t="s">
        <v>664</v>
      </c>
      <c r="C465">
        <v>64.2</v>
      </c>
      <c r="D465">
        <v>47</v>
      </c>
      <c r="E465">
        <f t="shared" si="45"/>
        <v>2.2766561526502294</v>
      </c>
      <c r="F465">
        <v>64</v>
      </c>
      <c r="G465">
        <f t="shared" si="46"/>
        <v>3.1001275270130781</v>
      </c>
      <c r="H465">
        <f t="shared" si="49"/>
        <v>111</v>
      </c>
      <c r="I465">
        <f t="shared" si="47"/>
        <v>5.3767836796633075</v>
      </c>
      <c r="J465">
        <v>8.1999999999999993</v>
      </c>
      <c r="K465">
        <f t="shared" si="48"/>
        <v>0.9593925690674896</v>
      </c>
      <c r="L465">
        <v>6.45</v>
      </c>
    </row>
    <row r="466" spans="1:13" x14ac:dyDescent="0.3">
      <c r="A466" t="s">
        <v>1894</v>
      </c>
      <c r="B466" t="s">
        <v>2070</v>
      </c>
      <c r="C466">
        <v>64</v>
      </c>
      <c r="D466">
        <v>34</v>
      </c>
      <c r="E466">
        <f t="shared" si="45"/>
        <v>1.650684861377067</v>
      </c>
      <c r="F466">
        <v>58</v>
      </c>
      <c r="G466">
        <f t="shared" si="46"/>
        <v>2.8158741752902907</v>
      </c>
      <c r="H466">
        <f t="shared" si="49"/>
        <v>92</v>
      </c>
      <c r="I466">
        <f t="shared" si="47"/>
        <v>4.4665590366673582</v>
      </c>
      <c r="J466">
        <v>8.16</v>
      </c>
      <c r="K466">
        <f t="shared" si="48"/>
        <v>0.95624947994349541</v>
      </c>
      <c r="L466">
        <v>7.6</v>
      </c>
    </row>
    <row r="467" spans="1:13" x14ac:dyDescent="0.3">
      <c r="A467" t="s">
        <v>1894</v>
      </c>
      <c r="B467" t="s">
        <v>196</v>
      </c>
      <c r="C467">
        <v>68.5</v>
      </c>
      <c r="D467">
        <v>77</v>
      </c>
      <c r="E467">
        <f t="shared" si="45"/>
        <v>3.5580330434811587</v>
      </c>
      <c r="F467">
        <v>107</v>
      </c>
      <c r="G467">
        <f t="shared" si="46"/>
        <v>4.9442796837984933</v>
      </c>
      <c r="H467">
        <f t="shared" si="49"/>
        <v>184</v>
      </c>
      <c r="I467">
        <f t="shared" si="47"/>
        <v>8.5023127272796515</v>
      </c>
      <c r="J467">
        <v>12</v>
      </c>
      <c r="K467">
        <f t="shared" si="48"/>
        <v>1.3578413946829009</v>
      </c>
      <c r="L467">
        <v>7.8</v>
      </c>
    </row>
    <row r="468" spans="1:13" x14ac:dyDescent="0.3">
      <c r="A468" t="s">
        <v>812</v>
      </c>
      <c r="B468" t="s">
        <v>2170</v>
      </c>
      <c r="C468">
        <v>77.7</v>
      </c>
      <c r="D468">
        <v>110</v>
      </c>
      <c r="E468">
        <f t="shared" si="45"/>
        <v>4.6376826458395781</v>
      </c>
      <c r="F468">
        <v>133</v>
      </c>
      <c r="G468">
        <f t="shared" si="46"/>
        <v>5.6073799263333086</v>
      </c>
      <c r="H468">
        <f t="shared" si="49"/>
        <v>243</v>
      </c>
      <c r="I468">
        <f t="shared" si="47"/>
        <v>10.245062572172888</v>
      </c>
      <c r="J468">
        <v>14.66</v>
      </c>
      <c r="K468">
        <f t="shared" si="48"/>
        <v>1.5544874417169705</v>
      </c>
      <c r="L468">
        <v>9.34</v>
      </c>
      <c r="M468">
        <v>14.1650830287088</v>
      </c>
    </row>
    <row r="469" spans="1:13" x14ac:dyDescent="0.3">
      <c r="A469" t="s">
        <v>812</v>
      </c>
      <c r="B469" t="s">
        <v>542</v>
      </c>
      <c r="C469">
        <v>51.4</v>
      </c>
      <c r="D469">
        <v>59</v>
      </c>
      <c r="E469">
        <f t="shared" si="45"/>
        <v>3.3596804600169001</v>
      </c>
      <c r="F469">
        <v>66</v>
      </c>
      <c r="G469">
        <f t="shared" si="46"/>
        <v>3.7582866162900919</v>
      </c>
      <c r="H469">
        <f t="shared" si="49"/>
        <v>125</v>
      </c>
      <c r="I469">
        <f t="shared" si="47"/>
        <v>7.117967076306992</v>
      </c>
      <c r="J469">
        <v>9.7799999999999994</v>
      </c>
      <c r="K469">
        <f t="shared" si="48"/>
        <v>1.283234258321813</v>
      </c>
      <c r="L469">
        <v>8</v>
      </c>
      <c r="M469">
        <v>12.33</v>
      </c>
    </row>
    <row r="470" spans="1:13" ht="15" x14ac:dyDescent="0.25">
      <c r="A470" t="s">
        <v>726</v>
      </c>
      <c r="C470">
        <v>65.900000000000006</v>
      </c>
      <c r="D470">
        <v>45</v>
      </c>
      <c r="E470">
        <f t="shared" si="45"/>
        <v>2.1387293608431404</v>
      </c>
      <c r="F470">
        <v>52</v>
      </c>
      <c r="G470">
        <f t="shared" si="46"/>
        <v>2.4714205947520731</v>
      </c>
      <c r="H470">
        <f t="shared" si="49"/>
        <v>97</v>
      </c>
      <c r="I470">
        <f t="shared" si="47"/>
        <v>4.6101499555952135</v>
      </c>
      <c r="J470">
        <v>9.8000000000000007</v>
      </c>
      <c r="K470">
        <f t="shared" si="48"/>
        <v>1.1312464802133533</v>
      </c>
    </row>
    <row r="471" spans="1:13" ht="15" x14ac:dyDescent="0.25">
      <c r="A471" t="s">
        <v>1265</v>
      </c>
      <c r="B471" t="s">
        <v>1266</v>
      </c>
      <c r="C471">
        <v>51.3</v>
      </c>
      <c r="D471">
        <v>48</v>
      </c>
      <c r="E471">
        <f t="shared" si="45"/>
        <v>2.7371739640952839</v>
      </c>
      <c r="F471">
        <v>55</v>
      </c>
      <c r="G471">
        <f t="shared" si="46"/>
        <v>3.1363451671925127</v>
      </c>
      <c r="H471">
        <f t="shared" si="49"/>
        <v>103</v>
      </c>
      <c r="I471">
        <f t="shared" si="47"/>
        <v>5.8735191312877966</v>
      </c>
      <c r="J471">
        <v>8.98</v>
      </c>
      <c r="K471">
        <f t="shared" si="48"/>
        <v>1.1794497126957697</v>
      </c>
      <c r="L471">
        <v>7.21</v>
      </c>
      <c r="M471">
        <v>12.65</v>
      </c>
    </row>
    <row r="472" spans="1:13" ht="15" x14ac:dyDescent="0.25">
      <c r="A472" t="s">
        <v>1724</v>
      </c>
      <c r="B472" t="s">
        <v>1266</v>
      </c>
      <c r="C472">
        <v>54.3</v>
      </c>
      <c r="D472">
        <v>56</v>
      </c>
      <c r="E472">
        <f t="shared" si="45"/>
        <v>3.0640452382735859</v>
      </c>
      <c r="F472">
        <v>66</v>
      </c>
      <c r="G472">
        <f t="shared" si="46"/>
        <v>3.6111961736795832</v>
      </c>
      <c r="H472">
        <f t="shared" si="49"/>
        <v>122</v>
      </c>
      <c r="I472">
        <f t="shared" si="47"/>
        <v>6.6752414119531691</v>
      </c>
      <c r="J472">
        <v>9.25</v>
      </c>
      <c r="K472">
        <f t="shared" si="48"/>
        <v>1.1798330598483293</v>
      </c>
      <c r="L472">
        <v>8.2200000000000006</v>
      </c>
    </row>
    <row r="473" spans="1:13" ht="15" x14ac:dyDescent="0.25">
      <c r="A473" t="s">
        <v>1265</v>
      </c>
      <c r="B473" t="s">
        <v>1266</v>
      </c>
      <c r="C473">
        <v>61.6</v>
      </c>
      <c r="D473">
        <v>85</v>
      </c>
      <c r="E473">
        <f t="shared" si="45"/>
        <v>4.2430531787582932</v>
      </c>
      <c r="F473">
        <v>105</v>
      </c>
      <c r="G473">
        <f t="shared" si="46"/>
        <v>5.2414186325837742</v>
      </c>
      <c r="H473">
        <f t="shared" si="49"/>
        <v>190</v>
      </c>
      <c r="I473">
        <f t="shared" si="47"/>
        <v>9.4844718113420683</v>
      </c>
      <c r="J473">
        <v>9.9600000000000009</v>
      </c>
      <c r="K473">
        <f t="shared" si="48"/>
        <v>1.1904128765875703</v>
      </c>
      <c r="L473">
        <v>8.6199999999999992</v>
      </c>
    </row>
    <row r="474" spans="1:13" ht="15" x14ac:dyDescent="0.25">
      <c r="A474" t="s">
        <v>1317</v>
      </c>
      <c r="B474" t="s">
        <v>1266</v>
      </c>
      <c r="C474">
        <v>51.3</v>
      </c>
      <c r="D474">
        <v>45</v>
      </c>
      <c r="E474">
        <f t="shared" si="45"/>
        <v>2.5661005913393287</v>
      </c>
      <c r="F474">
        <v>52</v>
      </c>
      <c r="G474">
        <f t="shared" si="46"/>
        <v>2.9652717944365574</v>
      </c>
      <c r="H474">
        <f t="shared" si="49"/>
        <v>97</v>
      </c>
      <c r="I474">
        <f t="shared" si="47"/>
        <v>5.5313723857758861</v>
      </c>
      <c r="J474">
        <v>9.2200000000000006</v>
      </c>
      <c r="K474">
        <f t="shared" si="48"/>
        <v>1.2109717540150329</v>
      </c>
      <c r="L474">
        <v>7.01</v>
      </c>
    </row>
    <row r="475" spans="1:13" ht="15" x14ac:dyDescent="0.25">
      <c r="A475" t="s">
        <v>1017</v>
      </c>
      <c r="B475" t="s">
        <v>96</v>
      </c>
      <c r="C475">
        <v>69</v>
      </c>
      <c r="D475">
        <v>86</v>
      </c>
      <c r="E475">
        <f t="shared" si="45"/>
        <v>3.9529397706396567</v>
      </c>
      <c r="F475">
        <v>102</v>
      </c>
      <c r="G475">
        <f t="shared" si="46"/>
        <v>4.6883704256423835</v>
      </c>
      <c r="H475">
        <f t="shared" si="49"/>
        <v>188</v>
      </c>
      <c r="I475">
        <f t="shared" si="47"/>
        <v>8.6413101962820402</v>
      </c>
      <c r="J475">
        <v>12.7</v>
      </c>
      <c r="K475">
        <f t="shared" si="48"/>
        <v>1.4316710546105411</v>
      </c>
      <c r="L475">
        <v>8.6999999999999993</v>
      </c>
    </row>
    <row r="476" spans="1:13" ht="15" x14ac:dyDescent="0.25">
      <c r="A476" t="s">
        <v>1017</v>
      </c>
      <c r="B476" t="s">
        <v>96</v>
      </c>
      <c r="C476">
        <v>49.9</v>
      </c>
      <c r="D476">
        <v>30</v>
      </c>
      <c r="E476">
        <f t="shared" si="45"/>
        <v>1.745514450092136</v>
      </c>
      <c r="F476">
        <v>35</v>
      </c>
      <c r="G476">
        <f t="shared" si="46"/>
        <v>2.0364335251074919</v>
      </c>
      <c r="H476">
        <f t="shared" si="49"/>
        <v>65</v>
      </c>
      <c r="I476">
        <f t="shared" si="47"/>
        <v>3.7819479751996279</v>
      </c>
      <c r="J476">
        <v>8.65</v>
      </c>
      <c r="K476">
        <f t="shared" si="48"/>
        <v>1.1524287676155966</v>
      </c>
      <c r="L476">
        <v>7.28</v>
      </c>
      <c r="M476">
        <v>12.47</v>
      </c>
    </row>
    <row r="477" spans="1:13" ht="15" x14ac:dyDescent="0.25">
      <c r="A477" t="s">
        <v>1017</v>
      </c>
      <c r="B477" t="s">
        <v>96</v>
      </c>
      <c r="C477">
        <v>60.3</v>
      </c>
      <c r="D477">
        <v>61</v>
      </c>
      <c r="E477">
        <f t="shared" si="45"/>
        <v>3.0926272513925221</v>
      </c>
      <c r="F477">
        <v>77</v>
      </c>
      <c r="G477">
        <f t="shared" si="46"/>
        <v>3.9038081697905609</v>
      </c>
      <c r="H477">
        <f t="shared" si="49"/>
        <v>138</v>
      </c>
      <c r="I477">
        <f t="shared" si="47"/>
        <v>6.996435421183083</v>
      </c>
      <c r="J477">
        <v>14.8</v>
      </c>
      <c r="K477">
        <f t="shared" si="48"/>
        <v>1.7884444107551076</v>
      </c>
      <c r="L477">
        <v>8.5500000000000007</v>
      </c>
      <c r="M477">
        <v>12.44</v>
      </c>
    </row>
    <row r="478" spans="1:13" ht="15" x14ac:dyDescent="0.25">
      <c r="A478" t="s">
        <v>1017</v>
      </c>
      <c r="B478" t="s">
        <v>96</v>
      </c>
      <c r="C478">
        <v>63.9</v>
      </c>
      <c r="D478">
        <v>70</v>
      </c>
      <c r="E478">
        <f t="shared" si="45"/>
        <v>3.4023366228940528</v>
      </c>
      <c r="F478">
        <v>87</v>
      </c>
      <c r="G478">
        <f t="shared" si="46"/>
        <v>4.228618374168323</v>
      </c>
      <c r="H478">
        <f t="shared" si="49"/>
        <v>157</v>
      </c>
      <c r="I478">
        <f t="shared" si="47"/>
        <v>7.6309549970623758</v>
      </c>
      <c r="J478">
        <v>12.12</v>
      </c>
      <c r="K478">
        <f t="shared" si="48"/>
        <v>1.4214571413705854</v>
      </c>
      <c r="L478">
        <v>8</v>
      </c>
      <c r="M478">
        <v>12.3</v>
      </c>
    </row>
    <row r="479" spans="1:13" ht="15" x14ac:dyDescent="0.25">
      <c r="A479" t="s">
        <v>279</v>
      </c>
      <c r="B479" t="s">
        <v>280</v>
      </c>
      <c r="C479">
        <v>35.5</v>
      </c>
      <c r="D479">
        <v>24</v>
      </c>
      <c r="E479">
        <f t="shared" si="45"/>
        <v>1.7888569890571842</v>
      </c>
      <c r="F479">
        <v>35</v>
      </c>
      <c r="G479">
        <f t="shared" si="46"/>
        <v>2.6087497757083935</v>
      </c>
      <c r="H479">
        <f t="shared" si="49"/>
        <v>59</v>
      </c>
      <c r="I479">
        <f t="shared" si="47"/>
        <v>4.3976067647655777</v>
      </c>
      <c r="J479">
        <v>5.78</v>
      </c>
      <c r="K479">
        <f t="shared" si="48"/>
        <v>0.91781817335023297</v>
      </c>
      <c r="L479">
        <v>5.51</v>
      </c>
      <c r="M479">
        <v>14.56</v>
      </c>
    </row>
    <row r="480" spans="1:13" ht="15" x14ac:dyDescent="0.25">
      <c r="A480" t="s">
        <v>279</v>
      </c>
      <c r="B480" t="s">
        <v>280</v>
      </c>
      <c r="C480">
        <v>53.5</v>
      </c>
      <c r="D480">
        <v>56</v>
      </c>
      <c r="E480">
        <f t="shared" si="45"/>
        <v>3.0973053737350993</v>
      </c>
      <c r="F480">
        <v>73</v>
      </c>
      <c r="G480">
        <f t="shared" si="46"/>
        <v>4.0375587907618256</v>
      </c>
      <c r="H480">
        <f t="shared" si="49"/>
        <v>129</v>
      </c>
      <c r="I480">
        <f t="shared" si="47"/>
        <v>7.1348641644969257</v>
      </c>
      <c r="J480">
        <v>8.5</v>
      </c>
      <c r="K480">
        <f t="shared" si="48"/>
        <v>1.0924984013798331</v>
      </c>
      <c r="L480">
        <v>7.5</v>
      </c>
      <c r="M480">
        <v>13.02</v>
      </c>
    </row>
    <row r="481" spans="1:13" ht="15" x14ac:dyDescent="0.25">
      <c r="A481" t="s">
        <v>1107</v>
      </c>
      <c r="B481" t="s">
        <v>280</v>
      </c>
      <c r="C481">
        <v>40.799999999999997</v>
      </c>
      <c r="D481">
        <v>37</v>
      </c>
      <c r="E481">
        <f t="shared" si="45"/>
        <v>2.4923442301382526</v>
      </c>
      <c r="F481">
        <v>48</v>
      </c>
      <c r="G481">
        <f t="shared" si="46"/>
        <v>3.2333114336928683</v>
      </c>
      <c r="H481">
        <f t="shared" si="49"/>
        <v>85</v>
      </c>
      <c r="I481">
        <f t="shared" si="47"/>
        <v>5.7256556638311213</v>
      </c>
      <c r="J481">
        <v>6.76</v>
      </c>
      <c r="K481">
        <f t="shared" si="48"/>
        <v>0.99912954682319377</v>
      </c>
      <c r="L481">
        <v>6.43</v>
      </c>
      <c r="M481">
        <v>13.5</v>
      </c>
    </row>
    <row r="482" spans="1:13" ht="15" x14ac:dyDescent="0.25">
      <c r="A482" t="s">
        <v>694</v>
      </c>
      <c r="B482" t="s">
        <v>308</v>
      </c>
      <c r="C482">
        <v>50.6</v>
      </c>
      <c r="D482">
        <v>20</v>
      </c>
      <c r="E482">
        <f t="shared" si="45"/>
        <v>1.1519441993846291</v>
      </c>
      <c r="F482">
        <v>26</v>
      </c>
      <c r="G482">
        <f t="shared" si="46"/>
        <v>1.4975274592000178</v>
      </c>
      <c r="H482">
        <f t="shared" si="49"/>
        <v>46</v>
      </c>
      <c r="I482">
        <f t="shared" si="47"/>
        <v>2.6494716585846469</v>
      </c>
      <c r="J482">
        <v>5.91</v>
      </c>
      <c r="K482">
        <f t="shared" si="48"/>
        <v>0.78174766551456742</v>
      </c>
      <c r="L482">
        <v>4.76</v>
      </c>
    </row>
    <row r="483" spans="1:13" ht="15" x14ac:dyDescent="0.25">
      <c r="A483" t="s">
        <v>694</v>
      </c>
      <c r="B483" t="s">
        <v>415</v>
      </c>
      <c r="C483">
        <v>46.7</v>
      </c>
      <c r="D483">
        <v>21</v>
      </c>
      <c r="E483">
        <f t="shared" si="45"/>
        <v>1.282208694389054</v>
      </c>
      <c r="F483">
        <v>28</v>
      </c>
      <c r="G483">
        <f t="shared" si="46"/>
        <v>1.7096115925187387</v>
      </c>
      <c r="H483">
        <f t="shared" si="49"/>
        <v>49</v>
      </c>
      <c r="I483">
        <f t="shared" si="47"/>
        <v>2.9918202869077928</v>
      </c>
      <c r="J483">
        <v>6.08</v>
      </c>
      <c r="K483">
        <f t="shared" si="48"/>
        <v>0.838185359169073</v>
      </c>
      <c r="L483">
        <v>4.95</v>
      </c>
    </row>
    <row r="484" spans="1:13" ht="15" x14ac:dyDescent="0.25">
      <c r="A484" t="s">
        <v>347</v>
      </c>
      <c r="B484" t="s">
        <v>196</v>
      </c>
      <c r="C484">
        <v>36.5</v>
      </c>
      <c r="D484">
        <v>20</v>
      </c>
      <c r="E484">
        <f t="shared" si="45"/>
        <v>1.4608938278414174</v>
      </c>
      <c r="F484">
        <v>25</v>
      </c>
      <c r="G484">
        <f t="shared" si="46"/>
        <v>1.8261172848017719</v>
      </c>
      <c r="H484">
        <f t="shared" si="49"/>
        <v>45</v>
      </c>
      <c r="I484">
        <f t="shared" si="47"/>
        <v>3.2870111126431896</v>
      </c>
      <c r="J484">
        <v>5.52</v>
      </c>
      <c r="K484">
        <f t="shared" si="48"/>
        <v>0.86406898113777353</v>
      </c>
      <c r="L484">
        <v>4.8</v>
      </c>
      <c r="M484">
        <v>14.9</v>
      </c>
    </row>
    <row r="485" spans="1:13" ht="15" x14ac:dyDescent="0.25">
      <c r="A485" s="1" t="s">
        <v>720</v>
      </c>
      <c r="B485" s="1" t="s">
        <v>721</v>
      </c>
      <c r="C485" s="1">
        <v>43</v>
      </c>
      <c r="D485" s="1">
        <v>30</v>
      </c>
      <c r="E485">
        <f t="shared" si="45"/>
        <v>1.9450770540430748</v>
      </c>
      <c r="F485" s="1">
        <v>37</v>
      </c>
      <c r="G485">
        <f t="shared" si="46"/>
        <v>2.3989283666531258</v>
      </c>
      <c r="H485">
        <f t="shared" si="49"/>
        <v>67</v>
      </c>
      <c r="I485">
        <f t="shared" si="47"/>
        <v>4.3440054206962007</v>
      </c>
      <c r="J485" s="1">
        <v>6.55</v>
      </c>
      <c r="K485">
        <f t="shared" si="48"/>
        <v>0.94223300481635219</v>
      </c>
      <c r="L485" s="1">
        <v>6</v>
      </c>
    </row>
    <row r="486" spans="1:13" ht="15" x14ac:dyDescent="0.25">
      <c r="A486" t="s">
        <v>720</v>
      </c>
      <c r="B486" t="s">
        <v>721</v>
      </c>
      <c r="C486">
        <v>56.2</v>
      </c>
      <c r="D486">
        <v>48</v>
      </c>
      <c r="E486">
        <f t="shared" si="45"/>
        <v>2.5614364664905223</v>
      </c>
      <c r="F486">
        <v>55</v>
      </c>
      <c r="G486">
        <f t="shared" si="46"/>
        <v>2.9349792845203901</v>
      </c>
      <c r="H486">
        <f t="shared" si="49"/>
        <v>103</v>
      </c>
      <c r="I486">
        <f t="shared" si="47"/>
        <v>5.496415751010912</v>
      </c>
      <c r="J486">
        <v>7.9300000000000006</v>
      </c>
      <c r="K486">
        <f t="shared" si="48"/>
        <v>0.99369243382229011</v>
      </c>
      <c r="L486">
        <v>6.62</v>
      </c>
    </row>
    <row r="487" spans="1:13" ht="15" x14ac:dyDescent="0.25">
      <c r="A487" t="s">
        <v>720</v>
      </c>
      <c r="B487" t="s">
        <v>721</v>
      </c>
      <c r="C487">
        <v>62.8</v>
      </c>
      <c r="D487">
        <v>45</v>
      </c>
      <c r="E487">
        <f t="shared" si="45"/>
        <v>2.2150178517103813</v>
      </c>
      <c r="F487">
        <v>55</v>
      </c>
      <c r="G487">
        <f t="shared" si="46"/>
        <v>2.7072440409793552</v>
      </c>
      <c r="H487">
        <f t="shared" ref="H487:H518" si="50">D487+F487</f>
        <v>100</v>
      </c>
      <c r="I487">
        <f t="shared" si="47"/>
        <v>4.922261892689737</v>
      </c>
      <c r="J487">
        <v>8.56</v>
      </c>
      <c r="K487">
        <f t="shared" si="48"/>
        <v>1.0129605899260066</v>
      </c>
      <c r="L487">
        <v>6.08</v>
      </c>
    </row>
    <row r="488" spans="1:13" ht="15" x14ac:dyDescent="0.25">
      <c r="A488" t="s">
        <v>1412</v>
      </c>
      <c r="B488" t="s">
        <v>1413</v>
      </c>
      <c r="C488">
        <v>51.5</v>
      </c>
      <c r="D488">
        <v>36</v>
      </c>
      <c r="E488">
        <f t="shared" si="45"/>
        <v>2.0470783125434608</v>
      </c>
      <c r="F488">
        <v>42</v>
      </c>
      <c r="G488">
        <f t="shared" si="46"/>
        <v>2.3882580313007042</v>
      </c>
      <c r="H488">
        <f t="shared" si="50"/>
        <v>78</v>
      </c>
      <c r="I488">
        <f t="shared" si="47"/>
        <v>4.4353363438441651</v>
      </c>
      <c r="J488">
        <v>2.56</v>
      </c>
      <c r="K488">
        <f t="shared" si="48"/>
        <v>0.33556132584982995</v>
      </c>
      <c r="L488">
        <v>6.2</v>
      </c>
    </row>
    <row r="489" spans="1:13" ht="15" x14ac:dyDescent="0.25">
      <c r="A489" t="s">
        <v>1065</v>
      </c>
      <c r="B489" t="s">
        <v>13</v>
      </c>
      <c r="C489">
        <v>48.5</v>
      </c>
      <c r="D489">
        <v>37</v>
      </c>
      <c r="E489">
        <f t="shared" si="45"/>
        <v>2.1978280415857383</v>
      </c>
      <c r="F489">
        <v>41</v>
      </c>
      <c r="G489">
        <f t="shared" si="46"/>
        <v>2.4354310731085209</v>
      </c>
      <c r="H489">
        <f t="shared" si="50"/>
        <v>78</v>
      </c>
      <c r="I489">
        <f t="shared" si="47"/>
        <v>4.6332591146942592</v>
      </c>
      <c r="J489">
        <v>6.47</v>
      </c>
      <c r="K489">
        <f t="shared" si="48"/>
        <v>0.87472886116434667</v>
      </c>
      <c r="L489">
        <v>6.78</v>
      </c>
      <c r="M489">
        <v>13.62</v>
      </c>
    </row>
    <row r="490" spans="1:13" x14ac:dyDescent="0.3">
      <c r="A490" t="s">
        <v>40</v>
      </c>
      <c r="B490" t="s">
        <v>41</v>
      </c>
      <c r="C490">
        <v>29.8</v>
      </c>
      <c r="D490">
        <v>10</v>
      </c>
      <c r="E490">
        <f t="shared" si="45"/>
        <v>0.84655572323582073</v>
      </c>
      <c r="F490">
        <v>11</v>
      </c>
      <c r="G490">
        <f t="shared" si="46"/>
        <v>0.93121129555940285</v>
      </c>
      <c r="H490">
        <f t="shared" si="50"/>
        <v>21</v>
      </c>
      <c r="I490">
        <f t="shared" si="47"/>
        <v>1.7777670187952237</v>
      </c>
      <c r="J490">
        <v>4.49</v>
      </c>
      <c r="K490">
        <f t="shared" si="48"/>
        <v>0.78029851991029575</v>
      </c>
      <c r="L490">
        <v>4.7300000000000004</v>
      </c>
    </row>
    <row r="491" spans="1:13" ht="15" x14ac:dyDescent="0.25">
      <c r="A491" t="s">
        <v>683</v>
      </c>
      <c r="B491" t="s">
        <v>684</v>
      </c>
      <c r="C491">
        <v>36.299999999999997</v>
      </c>
      <c r="D491">
        <v>20</v>
      </c>
      <c r="E491">
        <f t="shared" si="45"/>
        <v>1.4667442827030701</v>
      </c>
      <c r="F491">
        <v>32</v>
      </c>
      <c r="G491">
        <f t="shared" si="46"/>
        <v>2.3467908523249119</v>
      </c>
      <c r="H491">
        <f t="shared" si="50"/>
        <v>52</v>
      </c>
      <c r="I491">
        <f t="shared" si="47"/>
        <v>3.813535135027982</v>
      </c>
      <c r="J491">
        <v>6.09</v>
      </c>
      <c r="K491">
        <f t="shared" si="48"/>
        <v>0.95599755158434396</v>
      </c>
      <c r="L491">
        <v>5.37</v>
      </c>
      <c r="M491">
        <v>14.2</v>
      </c>
    </row>
    <row r="492" spans="1:13" ht="15" x14ac:dyDescent="0.25">
      <c r="A492" t="s">
        <v>683</v>
      </c>
      <c r="B492" t="s">
        <v>684</v>
      </c>
      <c r="C492">
        <v>39.799999999999997</v>
      </c>
      <c r="D492">
        <v>28</v>
      </c>
      <c r="E492">
        <f t="shared" si="45"/>
        <v>1.9204525651208726</v>
      </c>
      <c r="F492">
        <v>36</v>
      </c>
      <c r="G492">
        <f t="shared" si="46"/>
        <v>2.4691532980125506</v>
      </c>
      <c r="H492">
        <f t="shared" si="50"/>
        <v>64</v>
      </c>
      <c r="I492">
        <f t="shared" si="47"/>
        <v>4.3896058631334229</v>
      </c>
      <c r="J492">
        <v>5.62</v>
      </c>
      <c r="K492">
        <f t="shared" si="48"/>
        <v>0.84133161786178134</v>
      </c>
      <c r="L492">
        <v>6.02</v>
      </c>
    </row>
    <row r="493" spans="1:13" ht="15" x14ac:dyDescent="0.25">
      <c r="A493" t="s">
        <v>1347</v>
      </c>
      <c r="B493" t="s">
        <v>684</v>
      </c>
      <c r="C493">
        <v>43.5</v>
      </c>
      <c r="D493">
        <v>32</v>
      </c>
      <c r="E493">
        <f t="shared" si="45"/>
        <v>2.0573747467651415</v>
      </c>
      <c r="F493">
        <v>39</v>
      </c>
      <c r="G493">
        <f t="shared" si="46"/>
        <v>2.507425472620016</v>
      </c>
      <c r="H493">
        <f t="shared" si="50"/>
        <v>71</v>
      </c>
      <c r="I493">
        <f t="shared" si="47"/>
        <v>4.564800219385158</v>
      </c>
      <c r="J493">
        <v>7.1000000000000005</v>
      </c>
      <c r="K493">
        <f t="shared" si="48"/>
        <v>1.0152828405676133</v>
      </c>
    </row>
    <row r="494" spans="1:13" x14ac:dyDescent="0.3">
      <c r="A494" t="s">
        <v>2060</v>
      </c>
      <c r="B494" t="s">
        <v>908</v>
      </c>
      <c r="C494">
        <v>75.7</v>
      </c>
      <c r="D494">
        <v>90</v>
      </c>
      <c r="E494">
        <f t="shared" si="45"/>
        <v>3.8671298397097074</v>
      </c>
      <c r="F494">
        <v>110</v>
      </c>
      <c r="G494">
        <f t="shared" si="46"/>
        <v>4.7264920263118642</v>
      </c>
      <c r="H494">
        <f t="shared" si="50"/>
        <v>200</v>
      </c>
      <c r="I494">
        <f t="shared" si="47"/>
        <v>8.5936218660215715</v>
      </c>
      <c r="J494">
        <v>11.87</v>
      </c>
      <c r="K494">
        <f t="shared" si="48"/>
        <v>1.2756815774816375</v>
      </c>
      <c r="L494">
        <v>8.42</v>
      </c>
    </row>
    <row r="495" spans="1:13" x14ac:dyDescent="0.3">
      <c r="A495" t="s">
        <v>1286</v>
      </c>
      <c r="B495" t="s">
        <v>53</v>
      </c>
      <c r="C495">
        <v>48.6</v>
      </c>
      <c r="D495">
        <v>40</v>
      </c>
      <c r="E495">
        <f t="shared" si="45"/>
        <v>2.3724730953800885</v>
      </c>
      <c r="F495">
        <v>55</v>
      </c>
      <c r="G495">
        <f t="shared" si="46"/>
        <v>3.2621505061476221</v>
      </c>
      <c r="H495">
        <f t="shared" si="50"/>
        <v>95</v>
      </c>
      <c r="I495">
        <f t="shared" si="47"/>
        <v>5.6346236015277107</v>
      </c>
      <c r="J495">
        <v>8.16</v>
      </c>
      <c r="K495">
        <f t="shared" si="48"/>
        <v>1.1020421037758583</v>
      </c>
      <c r="L495">
        <v>7</v>
      </c>
      <c r="M495">
        <v>13.8</v>
      </c>
    </row>
    <row r="496" spans="1:13" x14ac:dyDescent="0.3">
      <c r="A496" t="s">
        <v>1280</v>
      </c>
      <c r="B496" t="s">
        <v>53</v>
      </c>
      <c r="C496">
        <v>47.9</v>
      </c>
      <c r="D496">
        <v>39</v>
      </c>
      <c r="E496">
        <f t="shared" si="45"/>
        <v>2.3377016297811055</v>
      </c>
      <c r="F496">
        <v>50</v>
      </c>
      <c r="G496">
        <f t="shared" si="46"/>
        <v>2.9970533715142378</v>
      </c>
      <c r="H496">
        <f t="shared" si="50"/>
        <v>89</v>
      </c>
      <c r="I496">
        <f t="shared" si="47"/>
        <v>5.3347550012953437</v>
      </c>
      <c r="J496">
        <v>7.48</v>
      </c>
      <c r="K496">
        <f t="shared" si="48"/>
        <v>1.0177890674869006</v>
      </c>
      <c r="L496">
        <v>6.69</v>
      </c>
      <c r="M496">
        <v>13.4</v>
      </c>
    </row>
    <row r="497" spans="1:13" ht="15" x14ac:dyDescent="0.25">
      <c r="A497" t="s">
        <v>2171</v>
      </c>
      <c r="B497" t="s">
        <v>600</v>
      </c>
      <c r="C497">
        <v>67.5</v>
      </c>
      <c r="D497">
        <v>98</v>
      </c>
      <c r="E497">
        <f t="shared" si="45"/>
        <v>4.577107187528962</v>
      </c>
      <c r="F497">
        <v>126</v>
      </c>
      <c r="G497">
        <f t="shared" si="46"/>
        <v>5.884852098251522</v>
      </c>
      <c r="H497">
        <f t="shared" si="50"/>
        <v>224</v>
      </c>
      <c r="I497">
        <f t="shared" si="47"/>
        <v>10.461959285780484</v>
      </c>
      <c r="J497">
        <v>11.82</v>
      </c>
      <c r="K497">
        <f t="shared" si="48"/>
        <v>1.3476520826457408</v>
      </c>
      <c r="L497">
        <v>9.06</v>
      </c>
      <c r="M497">
        <v>14.162895563151601</v>
      </c>
    </row>
    <row r="498" spans="1:13" ht="15" x14ac:dyDescent="0.25">
      <c r="A498" t="s">
        <v>1034</v>
      </c>
      <c r="B498" t="s">
        <v>1035</v>
      </c>
      <c r="C498">
        <v>65.7</v>
      </c>
      <c r="D498">
        <v>26</v>
      </c>
      <c r="E498">
        <f t="shared" si="45"/>
        <v>1.2384454048793425</v>
      </c>
      <c r="F498">
        <v>37</v>
      </c>
      <c r="G498">
        <f t="shared" si="46"/>
        <v>1.7624030761744489</v>
      </c>
      <c r="H498">
        <f t="shared" si="50"/>
        <v>63</v>
      </c>
      <c r="I498">
        <f t="shared" si="47"/>
        <v>3.0008484810537914</v>
      </c>
      <c r="J498">
        <v>7.87</v>
      </c>
      <c r="K498">
        <f t="shared" si="48"/>
        <v>0.90988478961386621</v>
      </c>
      <c r="L498">
        <v>5.63</v>
      </c>
    </row>
    <row r="499" spans="1:13" ht="15" x14ac:dyDescent="0.25">
      <c r="A499" t="s">
        <v>421</v>
      </c>
      <c r="B499" t="s">
        <v>150</v>
      </c>
      <c r="C499">
        <v>41.9</v>
      </c>
      <c r="D499">
        <v>13</v>
      </c>
      <c r="E499">
        <f t="shared" si="45"/>
        <v>0.85890549038141084</v>
      </c>
      <c r="F499">
        <v>16</v>
      </c>
      <c r="G499">
        <f t="shared" si="46"/>
        <v>1.0571144497001981</v>
      </c>
      <c r="H499">
        <f t="shared" si="50"/>
        <v>29</v>
      </c>
      <c r="I499">
        <f t="shared" si="47"/>
        <v>1.9160199400816089</v>
      </c>
      <c r="J499">
        <v>4.3600000000000003</v>
      </c>
      <c r="K499">
        <f t="shared" si="48"/>
        <v>0.63563143755129015</v>
      </c>
      <c r="L499">
        <v>4.99</v>
      </c>
    </row>
    <row r="500" spans="1:13" ht="15" x14ac:dyDescent="0.25">
      <c r="A500" t="s">
        <v>708</v>
      </c>
      <c r="B500" t="s">
        <v>150</v>
      </c>
      <c r="C500">
        <v>43.3</v>
      </c>
      <c r="D500">
        <v>20</v>
      </c>
      <c r="E500">
        <f t="shared" si="45"/>
        <v>1.290176749720322</v>
      </c>
      <c r="F500">
        <v>23</v>
      </c>
      <c r="G500">
        <f t="shared" si="46"/>
        <v>1.4837032621783701</v>
      </c>
      <c r="H500">
        <f t="shared" si="50"/>
        <v>43</v>
      </c>
      <c r="I500">
        <f t="shared" si="47"/>
        <v>2.7738800118986919</v>
      </c>
      <c r="J500">
        <v>4</v>
      </c>
      <c r="K500">
        <f t="shared" si="48"/>
        <v>0.57335080542826877</v>
      </c>
      <c r="L500">
        <v>5.2700000000000005</v>
      </c>
    </row>
    <row r="501" spans="1:13" ht="15" x14ac:dyDescent="0.25">
      <c r="A501" t="s">
        <v>421</v>
      </c>
      <c r="B501" t="s">
        <v>150</v>
      </c>
      <c r="C501">
        <v>51.2</v>
      </c>
      <c r="D501">
        <v>32</v>
      </c>
      <c r="E501">
        <f t="shared" si="45"/>
        <v>1.8273744264451455</v>
      </c>
      <c r="F501">
        <v>40</v>
      </c>
      <c r="G501">
        <f t="shared" si="46"/>
        <v>2.2842180330564319</v>
      </c>
      <c r="H501">
        <f t="shared" si="50"/>
        <v>72</v>
      </c>
      <c r="I501">
        <f t="shared" si="47"/>
        <v>4.1115924595015771</v>
      </c>
      <c r="J501">
        <v>7.61</v>
      </c>
      <c r="K501">
        <f t="shared" si="48"/>
        <v>1.0005172976550603</v>
      </c>
      <c r="L501">
        <v>6.55</v>
      </c>
    </row>
    <row r="502" spans="1:13" ht="15" x14ac:dyDescent="0.25">
      <c r="A502" t="s">
        <v>1382</v>
      </c>
      <c r="B502" t="s">
        <v>150</v>
      </c>
      <c r="C502">
        <v>42.7</v>
      </c>
      <c r="D502">
        <v>24</v>
      </c>
      <c r="E502">
        <f t="shared" si="45"/>
        <v>1.5640063603507737</v>
      </c>
      <c r="F502">
        <v>33</v>
      </c>
      <c r="G502">
        <f t="shared" si="46"/>
        <v>2.150508745482314</v>
      </c>
      <c r="H502">
        <f t="shared" si="50"/>
        <v>57</v>
      </c>
      <c r="I502">
        <f t="shared" si="47"/>
        <v>3.7145151058330876</v>
      </c>
      <c r="J502">
        <v>5.2700000000000005</v>
      </c>
      <c r="K502">
        <f t="shared" si="48"/>
        <v>0.76084309421441221</v>
      </c>
      <c r="L502">
        <v>5.8100000000000005</v>
      </c>
    </row>
    <row r="503" spans="1:13" ht="15" x14ac:dyDescent="0.25">
      <c r="A503" t="s">
        <v>1373</v>
      </c>
      <c r="B503" t="s">
        <v>242</v>
      </c>
      <c r="C503">
        <v>48.1</v>
      </c>
      <c r="D503">
        <v>23</v>
      </c>
      <c r="E503">
        <f t="shared" si="45"/>
        <v>1.3744724304875671</v>
      </c>
      <c r="F503">
        <v>33</v>
      </c>
      <c r="G503">
        <f t="shared" si="46"/>
        <v>1.9720691393952048</v>
      </c>
      <c r="H503">
        <f t="shared" si="50"/>
        <v>56</v>
      </c>
      <c r="I503">
        <f t="shared" si="47"/>
        <v>3.3465415698827718</v>
      </c>
      <c r="J503">
        <v>4.74</v>
      </c>
      <c r="K503">
        <f t="shared" si="48"/>
        <v>0.6435787004666581</v>
      </c>
    </row>
    <row r="504" spans="1:13" ht="15" x14ac:dyDescent="0.25">
      <c r="A504" t="s">
        <v>340</v>
      </c>
      <c r="B504" t="s">
        <v>266</v>
      </c>
      <c r="C504">
        <v>86</v>
      </c>
      <c r="D504">
        <v>70</v>
      </c>
      <c r="E504">
        <f t="shared" si="45"/>
        <v>2.741223656287394</v>
      </c>
      <c r="F504">
        <v>85</v>
      </c>
      <c r="G504">
        <f t="shared" si="46"/>
        <v>3.3286287254918356</v>
      </c>
      <c r="H504">
        <f t="shared" si="50"/>
        <v>155</v>
      </c>
      <c r="I504">
        <f t="shared" si="47"/>
        <v>6.0698523817792296</v>
      </c>
      <c r="J504" s="3">
        <v>8.39</v>
      </c>
      <c r="K504">
        <f t="shared" si="48"/>
        <v>0.84429162730453333</v>
      </c>
      <c r="L504" s="3">
        <v>6.15</v>
      </c>
      <c r="M504">
        <v>12.98</v>
      </c>
    </row>
    <row r="505" spans="1:13" ht="15" x14ac:dyDescent="0.25">
      <c r="A505" t="s">
        <v>1328</v>
      </c>
      <c r="B505" t="s">
        <v>230</v>
      </c>
      <c r="C505">
        <v>47.4</v>
      </c>
      <c r="D505">
        <v>34</v>
      </c>
      <c r="E505">
        <f t="shared" si="45"/>
        <v>2.0536114397731682</v>
      </c>
      <c r="F505">
        <v>44</v>
      </c>
      <c r="G505">
        <f t="shared" si="46"/>
        <v>2.6576148044123356</v>
      </c>
      <c r="H505">
        <f t="shared" si="50"/>
        <v>78</v>
      </c>
      <c r="I505">
        <f t="shared" si="47"/>
        <v>4.7112262441855037</v>
      </c>
      <c r="J505">
        <v>6.33</v>
      </c>
      <c r="K505">
        <f t="shared" si="48"/>
        <v>0.86598266694569381</v>
      </c>
      <c r="L505">
        <v>6.57</v>
      </c>
    </row>
    <row r="506" spans="1:13" ht="15" x14ac:dyDescent="0.25">
      <c r="A506" t="s">
        <v>1795</v>
      </c>
      <c r="B506" t="s">
        <v>1796</v>
      </c>
      <c r="C506">
        <v>51.5</v>
      </c>
      <c r="D506">
        <v>28</v>
      </c>
      <c r="E506">
        <f t="shared" si="45"/>
        <v>1.5921720208671362</v>
      </c>
      <c r="F506">
        <v>36</v>
      </c>
      <c r="G506">
        <f t="shared" si="46"/>
        <v>2.0470783125434608</v>
      </c>
      <c r="H506">
        <f t="shared" si="50"/>
        <v>64</v>
      </c>
      <c r="I506">
        <f t="shared" si="47"/>
        <v>3.639250333410597</v>
      </c>
      <c r="J506">
        <v>5.42</v>
      </c>
      <c r="K506">
        <f t="shared" si="48"/>
        <v>0.71044624457268679</v>
      </c>
      <c r="L506">
        <v>5.18</v>
      </c>
    </row>
    <row r="507" spans="1:13" ht="15" x14ac:dyDescent="0.25">
      <c r="A507" t="s">
        <v>1030</v>
      </c>
      <c r="B507" t="s">
        <v>2135</v>
      </c>
      <c r="C507">
        <v>66</v>
      </c>
      <c r="D507">
        <v>50</v>
      </c>
      <c r="E507">
        <f t="shared" si="45"/>
        <v>2.3737463730685717</v>
      </c>
      <c r="F507">
        <v>64</v>
      </c>
      <c r="G507">
        <f t="shared" si="46"/>
        <v>3.0383953575277718</v>
      </c>
      <c r="H507">
        <f t="shared" si="50"/>
        <v>114</v>
      </c>
      <c r="I507">
        <f t="shared" si="47"/>
        <v>5.4121417305963435</v>
      </c>
      <c r="J507">
        <v>8.1</v>
      </c>
      <c r="K507">
        <f t="shared" si="48"/>
        <v>0.93427925226299646</v>
      </c>
      <c r="L507">
        <v>7.98</v>
      </c>
      <c r="M507">
        <v>12.85</v>
      </c>
    </row>
    <row r="508" spans="1:13" ht="15" x14ac:dyDescent="0.25">
      <c r="A508" t="s">
        <v>77</v>
      </c>
      <c r="B508" t="s">
        <v>78</v>
      </c>
      <c r="C508">
        <v>32</v>
      </c>
      <c r="D508">
        <v>16</v>
      </c>
      <c r="E508">
        <f t="shared" si="45"/>
        <v>1.2860988761856755</v>
      </c>
      <c r="F508">
        <v>23</v>
      </c>
      <c r="G508">
        <f t="shared" si="46"/>
        <v>1.8487671345169088</v>
      </c>
      <c r="H508">
        <f t="shared" si="50"/>
        <v>39</v>
      </c>
      <c r="I508">
        <f t="shared" si="47"/>
        <v>3.1348660107025843</v>
      </c>
      <c r="J508">
        <v>4.12</v>
      </c>
      <c r="K508">
        <f t="shared" si="48"/>
        <v>0.69018379852054346</v>
      </c>
      <c r="L508">
        <v>4.74</v>
      </c>
      <c r="M508">
        <v>15.75</v>
      </c>
    </row>
    <row r="509" spans="1:13" ht="15" x14ac:dyDescent="0.25">
      <c r="A509" t="s">
        <v>77</v>
      </c>
      <c r="B509" t="s">
        <v>518</v>
      </c>
      <c r="C509">
        <v>60.5</v>
      </c>
      <c r="D509">
        <v>35</v>
      </c>
      <c r="E509">
        <f t="shared" si="45"/>
        <v>1.7701894233567843</v>
      </c>
      <c r="F509">
        <v>50</v>
      </c>
      <c r="G509">
        <f t="shared" si="46"/>
        <v>2.5288420333668347</v>
      </c>
      <c r="H509">
        <f t="shared" si="50"/>
        <v>85</v>
      </c>
      <c r="I509">
        <f t="shared" si="47"/>
        <v>4.2990314567236192</v>
      </c>
      <c r="J509">
        <v>9.4</v>
      </c>
      <c r="K509">
        <f t="shared" si="48"/>
        <v>1.1339665304061521</v>
      </c>
      <c r="L509">
        <v>6.4</v>
      </c>
      <c r="M509">
        <v>13.3</v>
      </c>
    </row>
    <row r="510" spans="1:13" ht="15" x14ac:dyDescent="0.25">
      <c r="A510" t="s">
        <v>293</v>
      </c>
      <c r="B510" t="s">
        <v>294</v>
      </c>
      <c r="C510">
        <v>59.1</v>
      </c>
      <c r="D510">
        <v>17</v>
      </c>
      <c r="E510">
        <f t="shared" si="45"/>
        <v>0.87457436083853068</v>
      </c>
      <c r="F510">
        <v>20</v>
      </c>
      <c r="G510">
        <f t="shared" si="46"/>
        <v>1.0289110127512124</v>
      </c>
      <c r="H510">
        <f t="shared" si="50"/>
        <v>37</v>
      </c>
      <c r="I510">
        <f t="shared" si="47"/>
        <v>1.9034853735897432</v>
      </c>
      <c r="J510">
        <v>4.0199999999999996</v>
      </c>
      <c r="K510">
        <f t="shared" si="48"/>
        <v>0.49084025355493521</v>
      </c>
      <c r="L510">
        <v>4.1900000000000004</v>
      </c>
    </row>
    <row r="511" spans="1:13" ht="15" x14ac:dyDescent="0.25">
      <c r="A511" t="s">
        <v>1155</v>
      </c>
      <c r="C511">
        <v>74.7</v>
      </c>
      <c r="D511">
        <v>36</v>
      </c>
      <c r="E511">
        <f t="shared" si="45"/>
        <v>1.5618872524116849</v>
      </c>
      <c r="F511">
        <v>46</v>
      </c>
      <c r="G511">
        <f t="shared" si="46"/>
        <v>1.9957448225260419</v>
      </c>
      <c r="H511">
        <f t="shared" si="50"/>
        <v>82</v>
      </c>
      <c r="I511">
        <f t="shared" si="47"/>
        <v>3.557632074937727</v>
      </c>
      <c r="J511">
        <v>6.82</v>
      </c>
      <c r="K511">
        <f t="shared" si="48"/>
        <v>0.73799462914748248</v>
      </c>
      <c r="L511">
        <v>5.71</v>
      </c>
    </row>
    <row r="512" spans="1:13" ht="15" x14ac:dyDescent="0.25">
      <c r="A512" t="s">
        <v>578</v>
      </c>
      <c r="B512" t="s">
        <v>579</v>
      </c>
      <c r="C512">
        <v>50.4</v>
      </c>
      <c r="D512">
        <v>31</v>
      </c>
      <c r="E512">
        <f t="shared" si="45"/>
        <v>1.7906646228219019</v>
      </c>
      <c r="F512">
        <v>42</v>
      </c>
      <c r="G512">
        <f t="shared" si="46"/>
        <v>2.4260617470490282</v>
      </c>
      <c r="H512">
        <f t="shared" si="50"/>
        <v>73</v>
      </c>
      <c r="I512">
        <f t="shared" si="47"/>
        <v>4.2167263698709299</v>
      </c>
      <c r="J512">
        <v>5.65</v>
      </c>
      <c r="K512">
        <f t="shared" si="48"/>
        <v>0.74888346458090382</v>
      </c>
      <c r="L512">
        <v>5.39</v>
      </c>
      <c r="M512">
        <v>16</v>
      </c>
    </row>
    <row r="513" spans="1:13" ht="15" x14ac:dyDescent="0.25">
      <c r="A513" t="s">
        <v>1981</v>
      </c>
      <c r="B513" t="s">
        <v>154</v>
      </c>
      <c r="C513">
        <v>59.2</v>
      </c>
      <c r="D513">
        <v>58</v>
      </c>
      <c r="E513">
        <f t="shared" si="45"/>
        <v>2.980174798857933</v>
      </c>
      <c r="F513">
        <v>70</v>
      </c>
      <c r="G513">
        <f t="shared" si="46"/>
        <v>3.5967626882768156</v>
      </c>
      <c r="H513">
        <f t="shared" si="50"/>
        <v>128</v>
      </c>
      <c r="I513">
        <f t="shared" si="47"/>
        <v>6.5769374871347486</v>
      </c>
      <c r="J513">
        <v>10.19</v>
      </c>
      <c r="K513">
        <f t="shared" si="48"/>
        <v>1.2431106747071041</v>
      </c>
    </row>
    <row r="514" spans="1:13" ht="15" x14ac:dyDescent="0.25">
      <c r="A514" t="s">
        <v>402</v>
      </c>
      <c r="B514" t="s">
        <v>154</v>
      </c>
      <c r="C514">
        <v>40.9</v>
      </c>
      <c r="D514">
        <v>18</v>
      </c>
      <c r="E514">
        <f t="shared" ref="E514:E577" si="51">IF(AND($C514&gt;0,D514&gt;0),D514/($C514^0.727399687532279),"")</f>
        <v>1.2103346718160037</v>
      </c>
      <c r="F514">
        <v>27</v>
      </c>
      <c r="G514">
        <f t="shared" ref="G514:G577" si="52">IF(AND($C514&gt;0,F514&gt;0),F514/($C514^0.727399687532279),"")</f>
        <v>1.8155020077240056</v>
      </c>
      <c r="H514">
        <f t="shared" si="50"/>
        <v>45</v>
      </c>
      <c r="I514">
        <f t="shared" ref="I514:I577" si="53">IF(AND($C514&gt;0,H514&gt;0),H514/($C514^0.727399687532279),"")</f>
        <v>3.0258366795400096</v>
      </c>
      <c r="J514">
        <v>5.07</v>
      </c>
      <c r="K514">
        <f t="shared" ref="K514:K577" si="54">IF(AND($C514&gt;0,J514&gt;0),J514/($C514^0.515518364833551),"")</f>
        <v>0.74840209582062334</v>
      </c>
      <c r="L514">
        <v>4.54</v>
      </c>
      <c r="M514">
        <v>14.89</v>
      </c>
    </row>
    <row r="515" spans="1:13" ht="15" x14ac:dyDescent="0.25">
      <c r="A515" t="s">
        <v>402</v>
      </c>
      <c r="B515" t="s">
        <v>154</v>
      </c>
      <c r="C515">
        <v>54</v>
      </c>
      <c r="D515">
        <v>40</v>
      </c>
      <c r="E515">
        <f t="shared" si="51"/>
        <v>2.1974414472820625</v>
      </c>
      <c r="F515">
        <v>53</v>
      </c>
      <c r="G515">
        <f t="shared" si="52"/>
        <v>2.9116099176487329</v>
      </c>
      <c r="H515">
        <f t="shared" si="50"/>
        <v>93</v>
      </c>
      <c r="I515">
        <f t="shared" si="53"/>
        <v>5.1090513649307958</v>
      </c>
      <c r="J515">
        <v>8.9499999999999993</v>
      </c>
      <c r="K515">
        <f t="shared" si="54"/>
        <v>1.1448332569170141</v>
      </c>
      <c r="L515">
        <v>5.71</v>
      </c>
      <c r="M515">
        <v>13.3</v>
      </c>
    </row>
    <row r="516" spans="1:13" ht="15" x14ac:dyDescent="0.25">
      <c r="A516" t="s">
        <v>2126</v>
      </c>
      <c r="B516" t="s">
        <v>157</v>
      </c>
      <c r="C516">
        <v>73.2</v>
      </c>
      <c r="D516">
        <v>65</v>
      </c>
      <c r="E516">
        <f t="shared" si="51"/>
        <v>2.8619930769299069</v>
      </c>
      <c r="F516">
        <v>72</v>
      </c>
      <c r="G516">
        <f t="shared" si="52"/>
        <v>3.1702077159838971</v>
      </c>
      <c r="H516">
        <f t="shared" si="50"/>
        <v>137</v>
      </c>
      <c r="I516">
        <f t="shared" si="53"/>
        <v>6.0322007929138035</v>
      </c>
      <c r="J516">
        <v>10.1</v>
      </c>
      <c r="K516">
        <f t="shared" si="54"/>
        <v>1.1044134068848952</v>
      </c>
      <c r="L516">
        <v>8.02</v>
      </c>
    </row>
    <row r="517" spans="1:13" ht="15" x14ac:dyDescent="0.25">
      <c r="A517" t="s">
        <v>2126</v>
      </c>
      <c r="B517" t="s">
        <v>157</v>
      </c>
      <c r="C517">
        <v>73.599999999999994</v>
      </c>
      <c r="D517">
        <v>76</v>
      </c>
      <c r="E517">
        <f t="shared" si="51"/>
        <v>3.3330916335255556</v>
      </c>
      <c r="F517">
        <v>103</v>
      </c>
      <c r="G517">
        <f t="shared" si="52"/>
        <v>4.5172162928043713</v>
      </c>
      <c r="H517">
        <f t="shared" si="50"/>
        <v>179</v>
      </c>
      <c r="I517">
        <f t="shared" si="53"/>
        <v>7.8503079263299274</v>
      </c>
      <c r="J517">
        <v>11.25</v>
      </c>
      <c r="K517">
        <f t="shared" si="54"/>
        <v>1.2267123123603392</v>
      </c>
      <c r="L517">
        <v>8.1999999999999993</v>
      </c>
      <c r="M517">
        <v>14.0819593375353</v>
      </c>
    </row>
    <row r="518" spans="1:13" ht="15" x14ac:dyDescent="0.25">
      <c r="A518" t="s">
        <v>841</v>
      </c>
      <c r="B518" t="s">
        <v>157</v>
      </c>
      <c r="C518">
        <v>59.3</v>
      </c>
      <c r="D518">
        <v>45</v>
      </c>
      <c r="E518">
        <f t="shared" si="51"/>
        <v>2.3093676818618833</v>
      </c>
      <c r="F518">
        <v>57</v>
      </c>
      <c r="G518">
        <f t="shared" si="52"/>
        <v>2.9251990636917191</v>
      </c>
      <c r="H518">
        <f t="shared" si="50"/>
        <v>102</v>
      </c>
      <c r="I518">
        <f t="shared" si="53"/>
        <v>5.234566745553602</v>
      </c>
      <c r="J518">
        <v>9.34</v>
      </c>
      <c r="K518">
        <f t="shared" si="54"/>
        <v>1.1384255126973284</v>
      </c>
      <c r="L518">
        <v>6.6400000000000006</v>
      </c>
      <c r="M518">
        <v>13.25</v>
      </c>
    </row>
    <row r="519" spans="1:13" ht="15" x14ac:dyDescent="0.25">
      <c r="A519" t="s">
        <v>1512</v>
      </c>
      <c r="B519" t="s">
        <v>1513</v>
      </c>
      <c r="C519">
        <v>54.1</v>
      </c>
      <c r="D519">
        <v>32</v>
      </c>
      <c r="E519">
        <f t="shared" si="51"/>
        <v>1.7555889119912298</v>
      </c>
      <c r="F519">
        <v>40</v>
      </c>
      <c r="G519">
        <f t="shared" si="52"/>
        <v>2.1944861399890372</v>
      </c>
      <c r="H519">
        <f t="shared" ref="H519:H550" si="55">D519+F519</f>
        <v>72</v>
      </c>
      <c r="I519">
        <f t="shared" si="53"/>
        <v>3.9500750519802668</v>
      </c>
      <c r="J519">
        <v>5.8</v>
      </c>
      <c r="K519">
        <f t="shared" si="54"/>
        <v>0.74119584062765231</v>
      </c>
      <c r="L519">
        <v>5.52</v>
      </c>
    </row>
    <row r="520" spans="1:13" ht="15" x14ac:dyDescent="0.25">
      <c r="A520" t="s">
        <v>1895</v>
      </c>
      <c r="B520" t="s">
        <v>1896</v>
      </c>
      <c r="C520">
        <v>64.099999999999994</v>
      </c>
      <c r="D520">
        <v>80</v>
      </c>
      <c r="E520">
        <f t="shared" si="51"/>
        <v>3.8795559622157891</v>
      </c>
      <c r="F520">
        <v>110</v>
      </c>
      <c r="G520">
        <f t="shared" si="52"/>
        <v>5.3343894480467098</v>
      </c>
      <c r="H520">
        <f t="shared" si="55"/>
        <v>190</v>
      </c>
      <c r="I520">
        <f t="shared" si="53"/>
        <v>9.2139454102624985</v>
      </c>
      <c r="J520">
        <v>11.5</v>
      </c>
      <c r="K520">
        <f t="shared" si="54"/>
        <v>1.3465712675895811</v>
      </c>
      <c r="L520">
        <v>8.8000000000000007</v>
      </c>
    </row>
    <row r="521" spans="1:13" ht="15" x14ac:dyDescent="0.25">
      <c r="A521" t="s">
        <v>1925</v>
      </c>
      <c r="B521" t="s">
        <v>1570</v>
      </c>
      <c r="C521">
        <v>90.3</v>
      </c>
      <c r="D521">
        <v>64</v>
      </c>
      <c r="E521">
        <f t="shared" si="51"/>
        <v>2.4188743848461822</v>
      </c>
      <c r="F521">
        <v>83</v>
      </c>
      <c r="G521">
        <f t="shared" si="52"/>
        <v>3.136977717847393</v>
      </c>
      <c r="H521">
        <f t="shared" si="55"/>
        <v>147</v>
      </c>
      <c r="I521">
        <f t="shared" si="53"/>
        <v>5.5558521026935752</v>
      </c>
      <c r="J521">
        <v>9.52</v>
      </c>
      <c r="K521">
        <f t="shared" si="54"/>
        <v>0.93420889315872491</v>
      </c>
      <c r="L521">
        <v>6.98</v>
      </c>
    </row>
    <row r="522" spans="1:13" ht="15" x14ac:dyDescent="0.25">
      <c r="A522" t="s">
        <v>1925</v>
      </c>
      <c r="B522" t="s">
        <v>1570</v>
      </c>
      <c r="C522">
        <v>79.3</v>
      </c>
      <c r="D522">
        <v>58</v>
      </c>
      <c r="E522">
        <f t="shared" si="51"/>
        <v>2.4093354492276089</v>
      </c>
      <c r="F522">
        <v>65</v>
      </c>
      <c r="G522">
        <f t="shared" si="52"/>
        <v>2.7001173137895615</v>
      </c>
      <c r="H522">
        <f t="shared" si="55"/>
        <v>123</v>
      </c>
      <c r="I522">
        <f t="shared" si="53"/>
        <v>5.1094527630171704</v>
      </c>
      <c r="J522">
        <v>9.26</v>
      </c>
      <c r="K522">
        <f t="shared" si="54"/>
        <v>0.97162969391732967</v>
      </c>
      <c r="L522">
        <v>6.55</v>
      </c>
      <c r="M522">
        <v>13.4</v>
      </c>
    </row>
    <row r="523" spans="1:13" ht="15" x14ac:dyDescent="0.25">
      <c r="A523" t="s">
        <v>1161</v>
      </c>
      <c r="C523">
        <v>59.7</v>
      </c>
      <c r="D523">
        <v>23</v>
      </c>
      <c r="E523">
        <f t="shared" si="51"/>
        <v>1.1745855736152324</v>
      </c>
      <c r="F523">
        <v>28</v>
      </c>
      <c r="G523">
        <f t="shared" si="52"/>
        <v>1.4299302635315871</v>
      </c>
      <c r="H523">
        <f t="shared" si="55"/>
        <v>51</v>
      </c>
      <c r="I523">
        <f t="shared" si="53"/>
        <v>2.6045158371468196</v>
      </c>
      <c r="J523">
        <v>6.4</v>
      </c>
      <c r="K523">
        <f t="shared" si="54"/>
        <v>0.77737861752792747</v>
      </c>
      <c r="L523">
        <v>4.62</v>
      </c>
    </row>
    <row r="524" spans="1:13" ht="15" x14ac:dyDescent="0.25">
      <c r="A524" t="s">
        <v>372</v>
      </c>
      <c r="C524">
        <v>38.299999999999997</v>
      </c>
      <c r="D524">
        <v>23</v>
      </c>
      <c r="E524">
        <f t="shared" si="51"/>
        <v>1.6222192197355951</v>
      </c>
      <c r="F524">
        <v>23</v>
      </c>
      <c r="G524">
        <f t="shared" si="52"/>
        <v>1.6222192197355951</v>
      </c>
      <c r="H524">
        <f t="shared" si="55"/>
        <v>46</v>
      </c>
      <c r="I524">
        <f t="shared" si="53"/>
        <v>3.2444384394711903</v>
      </c>
      <c r="J524">
        <v>5.76</v>
      </c>
      <c r="K524">
        <f t="shared" si="54"/>
        <v>0.87953766095020181</v>
      </c>
      <c r="L524">
        <v>6.07</v>
      </c>
    </row>
    <row r="525" spans="1:13" ht="15" x14ac:dyDescent="0.25">
      <c r="A525" t="s">
        <v>372</v>
      </c>
      <c r="B525" t="s">
        <v>294</v>
      </c>
      <c r="C525">
        <v>42.3</v>
      </c>
      <c r="D525">
        <v>27</v>
      </c>
      <c r="E525">
        <f t="shared" si="51"/>
        <v>1.7715943604182105</v>
      </c>
      <c r="F525">
        <v>30</v>
      </c>
      <c r="G525">
        <f t="shared" si="52"/>
        <v>1.968438178242456</v>
      </c>
      <c r="H525">
        <f t="shared" si="55"/>
        <v>57</v>
      </c>
      <c r="I525">
        <f t="shared" si="53"/>
        <v>3.7400325386606665</v>
      </c>
      <c r="J525">
        <v>7.38</v>
      </c>
      <c r="K525">
        <f t="shared" si="54"/>
        <v>1.0706512662487049</v>
      </c>
      <c r="L525">
        <v>6.29</v>
      </c>
    </row>
    <row r="526" spans="1:13" ht="15" x14ac:dyDescent="0.25">
      <c r="A526" t="s">
        <v>372</v>
      </c>
      <c r="B526" t="s">
        <v>294</v>
      </c>
      <c r="C526">
        <v>56.2</v>
      </c>
      <c r="D526">
        <v>53</v>
      </c>
      <c r="E526">
        <f t="shared" si="51"/>
        <v>2.8282527650832852</v>
      </c>
      <c r="F526">
        <v>62</v>
      </c>
      <c r="G526">
        <f t="shared" si="52"/>
        <v>3.308522102550258</v>
      </c>
      <c r="H526">
        <f t="shared" si="55"/>
        <v>115</v>
      </c>
      <c r="I526">
        <f t="shared" si="53"/>
        <v>6.1367748676335427</v>
      </c>
      <c r="J526">
        <v>9.57</v>
      </c>
      <c r="K526">
        <f t="shared" si="54"/>
        <v>1.1991975525446805</v>
      </c>
      <c r="L526">
        <v>7.63</v>
      </c>
    </row>
    <row r="527" spans="1:13" ht="15" x14ac:dyDescent="0.25">
      <c r="A527" t="s">
        <v>372</v>
      </c>
      <c r="B527" t="s">
        <v>294</v>
      </c>
      <c r="C527">
        <v>65.2</v>
      </c>
      <c r="D527">
        <v>62</v>
      </c>
      <c r="E527">
        <f t="shared" si="51"/>
        <v>2.969672486014407</v>
      </c>
      <c r="F527">
        <v>75</v>
      </c>
      <c r="G527">
        <f t="shared" si="52"/>
        <v>3.5923457492109763</v>
      </c>
      <c r="H527">
        <f t="shared" si="55"/>
        <v>137</v>
      </c>
      <c r="I527">
        <f t="shared" si="53"/>
        <v>6.5620182352253833</v>
      </c>
      <c r="J527">
        <v>9.6999999999999993</v>
      </c>
      <c r="K527">
        <f t="shared" si="54"/>
        <v>1.1258843445817281</v>
      </c>
      <c r="L527">
        <v>7.98</v>
      </c>
      <c r="M527">
        <v>12</v>
      </c>
    </row>
    <row r="528" spans="1:13" ht="15" x14ac:dyDescent="0.25">
      <c r="A528" t="s">
        <v>372</v>
      </c>
      <c r="B528" t="s">
        <v>415</v>
      </c>
      <c r="C528">
        <v>68.8</v>
      </c>
      <c r="D528">
        <v>60</v>
      </c>
      <c r="E528">
        <f t="shared" si="51"/>
        <v>2.7636942476500743</v>
      </c>
      <c r="F528">
        <v>77</v>
      </c>
      <c r="G528">
        <f t="shared" si="52"/>
        <v>3.5467409511509289</v>
      </c>
      <c r="H528">
        <f t="shared" si="55"/>
        <v>137</v>
      </c>
      <c r="I528">
        <f t="shared" si="53"/>
        <v>6.3104351988010032</v>
      </c>
      <c r="J528">
        <v>11.16</v>
      </c>
      <c r="K528">
        <f t="shared" si="54"/>
        <v>1.259950861110765</v>
      </c>
      <c r="L528">
        <v>7.5</v>
      </c>
    </row>
    <row r="529" spans="1:13" ht="15" x14ac:dyDescent="0.25">
      <c r="A529" t="s">
        <v>1765</v>
      </c>
      <c r="B529" t="s">
        <v>415</v>
      </c>
      <c r="C529">
        <v>71.5</v>
      </c>
      <c r="D529">
        <v>77</v>
      </c>
      <c r="E529">
        <f t="shared" si="51"/>
        <v>3.4488085759132265</v>
      </c>
      <c r="F529">
        <v>96</v>
      </c>
      <c r="G529">
        <f t="shared" si="52"/>
        <v>4.299813289450257</v>
      </c>
      <c r="H529">
        <f t="shared" si="55"/>
        <v>173</v>
      </c>
      <c r="I529">
        <f t="shared" si="53"/>
        <v>7.7486218653634831</v>
      </c>
      <c r="J529">
        <v>10.76</v>
      </c>
      <c r="K529">
        <f t="shared" si="54"/>
        <v>1.1909223692879261</v>
      </c>
      <c r="L529">
        <v>7.37</v>
      </c>
    </row>
    <row r="530" spans="1:13" ht="15" x14ac:dyDescent="0.25">
      <c r="A530" t="s">
        <v>1765</v>
      </c>
      <c r="B530" t="s">
        <v>415</v>
      </c>
      <c r="C530">
        <v>76.900000000000006</v>
      </c>
      <c r="D530">
        <v>95</v>
      </c>
      <c r="E530">
        <f t="shared" si="51"/>
        <v>4.0355373855965375</v>
      </c>
      <c r="F530">
        <v>120</v>
      </c>
      <c r="G530">
        <f t="shared" si="52"/>
        <v>5.0975209081219424</v>
      </c>
      <c r="H530">
        <f t="shared" si="55"/>
        <v>215</v>
      </c>
      <c r="I530">
        <f t="shared" si="53"/>
        <v>9.133058293718479</v>
      </c>
      <c r="J530">
        <v>12.25</v>
      </c>
      <c r="K530">
        <f t="shared" si="54"/>
        <v>1.3058894875566711</v>
      </c>
      <c r="L530">
        <v>8.2100000000000009</v>
      </c>
    </row>
    <row r="531" spans="1:13" ht="15" x14ac:dyDescent="0.25">
      <c r="A531" t="s">
        <v>1227</v>
      </c>
      <c r="B531" t="s">
        <v>294</v>
      </c>
      <c r="C531">
        <v>51.7</v>
      </c>
      <c r="D531">
        <v>44</v>
      </c>
      <c r="E531">
        <f t="shared" si="51"/>
        <v>2.4949404881469608</v>
      </c>
      <c r="F531">
        <v>55</v>
      </c>
      <c r="G531">
        <f t="shared" si="52"/>
        <v>3.118675610183701</v>
      </c>
      <c r="H531">
        <f t="shared" si="55"/>
        <v>99</v>
      </c>
      <c r="I531">
        <f t="shared" si="53"/>
        <v>5.6136160983306613</v>
      </c>
      <c r="J531">
        <v>8.6300000000000008</v>
      </c>
      <c r="K531">
        <f t="shared" si="54"/>
        <v>1.1289506365496418</v>
      </c>
      <c r="L531">
        <v>7.0600000000000005</v>
      </c>
      <c r="M531">
        <v>12.81</v>
      </c>
    </row>
    <row r="532" spans="1:13" ht="15" x14ac:dyDescent="0.25">
      <c r="A532" t="s">
        <v>1339</v>
      </c>
      <c r="B532" t="s">
        <v>415</v>
      </c>
      <c r="C532">
        <v>68.2</v>
      </c>
      <c r="D532">
        <v>60</v>
      </c>
      <c r="E532">
        <f t="shared" si="51"/>
        <v>2.7813591333732979</v>
      </c>
      <c r="F532">
        <v>72</v>
      </c>
      <c r="G532">
        <f t="shared" si="52"/>
        <v>3.3376309600479575</v>
      </c>
      <c r="H532">
        <f t="shared" si="55"/>
        <v>132</v>
      </c>
      <c r="I532">
        <f t="shared" si="53"/>
        <v>6.1189900934212558</v>
      </c>
      <c r="J532">
        <v>9.7900000000000009</v>
      </c>
      <c r="K532">
        <f t="shared" si="54"/>
        <v>1.1102816688683279</v>
      </c>
      <c r="L532">
        <v>7.24</v>
      </c>
    </row>
    <row r="533" spans="1:13" ht="15" x14ac:dyDescent="0.25">
      <c r="A533" t="s">
        <v>1804</v>
      </c>
      <c r="B533" t="s">
        <v>1805</v>
      </c>
      <c r="C533">
        <v>67.7</v>
      </c>
      <c r="D533">
        <v>43</v>
      </c>
      <c r="E533">
        <f t="shared" si="51"/>
        <v>2.0040051348092791</v>
      </c>
      <c r="F533">
        <v>53</v>
      </c>
      <c r="G533">
        <f t="shared" si="52"/>
        <v>2.4700528405788789</v>
      </c>
      <c r="H533">
        <f t="shared" si="55"/>
        <v>96</v>
      </c>
      <c r="I533">
        <f t="shared" si="53"/>
        <v>4.474057975388158</v>
      </c>
      <c r="J533">
        <v>9.5</v>
      </c>
      <c r="K533">
        <f t="shared" si="54"/>
        <v>1.0814875596760878</v>
      </c>
      <c r="L533">
        <v>6.54</v>
      </c>
    </row>
    <row r="534" spans="1:13" ht="15" x14ac:dyDescent="0.25">
      <c r="A534" s="1" t="s">
        <v>740</v>
      </c>
      <c r="B534" s="1" t="s">
        <v>741</v>
      </c>
      <c r="C534" s="1">
        <v>74.2</v>
      </c>
      <c r="D534" s="1">
        <v>15</v>
      </c>
      <c r="E534">
        <f t="shared" si="51"/>
        <v>0.65397333795485113</v>
      </c>
      <c r="F534" s="1">
        <v>21</v>
      </c>
      <c r="G534">
        <f t="shared" si="52"/>
        <v>0.91556267313679152</v>
      </c>
      <c r="H534">
        <f t="shared" si="55"/>
        <v>36</v>
      </c>
      <c r="I534">
        <f t="shared" si="53"/>
        <v>1.5695360110916428</v>
      </c>
      <c r="J534" s="1">
        <v>5.36</v>
      </c>
      <c r="K534">
        <f t="shared" si="54"/>
        <v>0.58201908636991229</v>
      </c>
      <c r="L534" s="1">
        <v>3.75</v>
      </c>
    </row>
    <row r="535" spans="1:13" x14ac:dyDescent="0.3">
      <c r="A535" t="s">
        <v>947</v>
      </c>
      <c r="B535" t="s">
        <v>948</v>
      </c>
      <c r="C535">
        <v>88.4</v>
      </c>
      <c r="D535">
        <v>30</v>
      </c>
      <c r="E535">
        <f t="shared" si="51"/>
        <v>1.1515226515003341</v>
      </c>
      <c r="F535">
        <v>45</v>
      </c>
      <c r="G535">
        <f t="shared" si="52"/>
        <v>1.7272839772505011</v>
      </c>
      <c r="H535">
        <f t="shared" si="55"/>
        <v>75</v>
      </c>
      <c r="I535">
        <f t="shared" si="53"/>
        <v>2.8788066287508354</v>
      </c>
      <c r="J535">
        <v>5.64</v>
      </c>
      <c r="K535">
        <f t="shared" si="54"/>
        <v>0.55956071327151979</v>
      </c>
      <c r="L535">
        <v>4.43</v>
      </c>
      <c r="M535">
        <v>15.19</v>
      </c>
    </row>
    <row r="536" spans="1:13" ht="15" x14ac:dyDescent="0.25">
      <c r="A536" t="s">
        <v>695</v>
      </c>
      <c r="B536" t="s">
        <v>152</v>
      </c>
      <c r="C536">
        <v>69.5</v>
      </c>
      <c r="D536">
        <v>19</v>
      </c>
      <c r="E536">
        <f t="shared" si="51"/>
        <v>0.86874922396970511</v>
      </c>
      <c r="F536">
        <v>25</v>
      </c>
      <c r="G536">
        <f t="shared" si="52"/>
        <v>1.1430910841706645</v>
      </c>
      <c r="H536">
        <f t="shared" si="55"/>
        <v>44</v>
      </c>
      <c r="I536">
        <f t="shared" si="53"/>
        <v>2.0118403081403695</v>
      </c>
      <c r="J536">
        <v>5.96</v>
      </c>
      <c r="K536">
        <f t="shared" si="54"/>
        <v>0.66937465637463556</v>
      </c>
      <c r="L536">
        <v>4.82</v>
      </c>
    </row>
    <row r="537" spans="1:13" ht="15" x14ac:dyDescent="0.25">
      <c r="A537" t="s">
        <v>695</v>
      </c>
      <c r="B537" t="s">
        <v>152</v>
      </c>
      <c r="C537">
        <v>99.4</v>
      </c>
      <c r="D537">
        <v>50</v>
      </c>
      <c r="E537">
        <f t="shared" si="51"/>
        <v>1.7622672584415475</v>
      </c>
      <c r="F537">
        <v>68</v>
      </c>
      <c r="G537">
        <f t="shared" si="52"/>
        <v>2.3966834714805048</v>
      </c>
      <c r="H537">
        <f t="shared" si="55"/>
        <v>118</v>
      </c>
      <c r="I537">
        <f t="shared" si="53"/>
        <v>4.1589507299220525</v>
      </c>
      <c r="J537">
        <v>8.52</v>
      </c>
      <c r="K537">
        <f t="shared" si="54"/>
        <v>0.79570160109625732</v>
      </c>
      <c r="L537">
        <v>6.26</v>
      </c>
    </row>
    <row r="538" spans="1:13" ht="15" x14ac:dyDescent="0.25">
      <c r="A538" t="s">
        <v>695</v>
      </c>
      <c r="B538" t="s">
        <v>1986</v>
      </c>
      <c r="C538">
        <v>82.2</v>
      </c>
      <c r="D538">
        <v>25</v>
      </c>
      <c r="E538">
        <f t="shared" si="51"/>
        <v>1.0117258509216256</v>
      </c>
      <c r="F538">
        <v>35</v>
      </c>
      <c r="G538">
        <f t="shared" si="52"/>
        <v>1.416416191290276</v>
      </c>
      <c r="H538">
        <f t="shared" si="55"/>
        <v>60</v>
      </c>
      <c r="I538">
        <f t="shared" si="53"/>
        <v>2.4281420422119018</v>
      </c>
      <c r="J538">
        <v>6.62</v>
      </c>
      <c r="K538">
        <f t="shared" si="54"/>
        <v>0.68187756435086255</v>
      </c>
      <c r="L538">
        <v>6.62</v>
      </c>
    </row>
    <row r="539" spans="1:13" ht="15" x14ac:dyDescent="0.25">
      <c r="A539" t="s">
        <v>2161</v>
      </c>
      <c r="B539" t="s">
        <v>409</v>
      </c>
      <c r="C539">
        <v>74.900000000000006</v>
      </c>
      <c r="D539">
        <v>65</v>
      </c>
      <c r="E539">
        <f t="shared" si="51"/>
        <v>2.8145947170219219</v>
      </c>
      <c r="F539">
        <v>80</v>
      </c>
      <c r="G539">
        <f t="shared" si="52"/>
        <v>3.4641165747962113</v>
      </c>
      <c r="H539">
        <f t="shared" si="55"/>
        <v>145</v>
      </c>
      <c r="I539">
        <f t="shared" si="53"/>
        <v>6.2787112918181327</v>
      </c>
      <c r="J539">
        <v>10.93</v>
      </c>
      <c r="K539">
        <f t="shared" si="54"/>
        <v>1.1811100376686088</v>
      </c>
      <c r="L539">
        <v>7.52</v>
      </c>
      <c r="M539">
        <v>14.2022699431812</v>
      </c>
    </row>
    <row r="540" spans="1:13" ht="15" x14ac:dyDescent="0.25">
      <c r="A540" t="s">
        <v>1259</v>
      </c>
      <c r="B540" t="s">
        <v>409</v>
      </c>
      <c r="C540">
        <v>62</v>
      </c>
      <c r="D540">
        <v>42</v>
      </c>
      <c r="E540">
        <f t="shared" si="51"/>
        <v>2.0867197933628621</v>
      </c>
      <c r="F540">
        <v>52</v>
      </c>
      <c r="G540">
        <f t="shared" si="52"/>
        <v>2.5835578394016387</v>
      </c>
      <c r="H540">
        <f t="shared" si="55"/>
        <v>94</v>
      </c>
      <c r="I540">
        <f t="shared" si="53"/>
        <v>4.6702776327645008</v>
      </c>
      <c r="J540">
        <v>10.98</v>
      </c>
      <c r="K540">
        <f t="shared" si="54"/>
        <v>1.3079510992669701</v>
      </c>
      <c r="L540">
        <v>7.17</v>
      </c>
      <c r="M540">
        <v>12.4</v>
      </c>
    </row>
    <row r="541" spans="1:13" ht="15" x14ac:dyDescent="0.25">
      <c r="A541" t="s">
        <v>1260</v>
      </c>
      <c r="B541" t="s">
        <v>409</v>
      </c>
      <c r="C541">
        <v>61.4</v>
      </c>
      <c r="D541">
        <v>37</v>
      </c>
      <c r="E541">
        <f t="shared" si="51"/>
        <v>1.8513503377137601</v>
      </c>
      <c r="F541">
        <v>47</v>
      </c>
      <c r="G541">
        <f t="shared" si="52"/>
        <v>2.3517152938526142</v>
      </c>
      <c r="H541">
        <f t="shared" si="55"/>
        <v>84</v>
      </c>
      <c r="I541">
        <f t="shared" si="53"/>
        <v>4.2030656315663739</v>
      </c>
      <c r="J541">
        <v>9.7200000000000006</v>
      </c>
      <c r="K541">
        <f t="shared" si="54"/>
        <v>1.1636774811947319</v>
      </c>
      <c r="L541">
        <v>7.16</v>
      </c>
      <c r="M541">
        <v>12.4</v>
      </c>
    </row>
    <row r="542" spans="1:13" ht="15" x14ac:dyDescent="0.25">
      <c r="A542" t="s">
        <v>1613</v>
      </c>
      <c r="B542" t="s">
        <v>118</v>
      </c>
      <c r="C542">
        <v>69.2</v>
      </c>
      <c r="D542">
        <v>65</v>
      </c>
      <c r="E542">
        <f t="shared" si="51"/>
        <v>2.9814035105857295</v>
      </c>
      <c r="F542">
        <v>85</v>
      </c>
      <c r="G542">
        <f t="shared" si="52"/>
        <v>3.8987584369197998</v>
      </c>
      <c r="H542">
        <f t="shared" si="55"/>
        <v>150</v>
      </c>
      <c r="I542">
        <f t="shared" si="53"/>
        <v>6.8801619475055293</v>
      </c>
      <c r="K542" t="str">
        <f t="shared" si="54"/>
        <v/>
      </c>
    </row>
    <row r="543" spans="1:13" ht="15" x14ac:dyDescent="0.25">
      <c r="A543" t="s">
        <v>1059</v>
      </c>
      <c r="B543" t="s">
        <v>118</v>
      </c>
      <c r="C543">
        <v>67.5</v>
      </c>
      <c r="D543">
        <v>65</v>
      </c>
      <c r="E543">
        <f t="shared" si="51"/>
        <v>3.0358363998916582</v>
      </c>
      <c r="F543">
        <v>75</v>
      </c>
      <c r="G543">
        <f t="shared" si="52"/>
        <v>3.5028881537211443</v>
      </c>
      <c r="H543">
        <f t="shared" si="55"/>
        <v>140</v>
      </c>
      <c r="I543">
        <f t="shared" si="53"/>
        <v>6.5387245536128029</v>
      </c>
      <c r="J543">
        <v>10.33</v>
      </c>
      <c r="K543">
        <f t="shared" si="54"/>
        <v>1.1777703903325298</v>
      </c>
      <c r="L543">
        <v>8.32</v>
      </c>
      <c r="M543">
        <v>13.31</v>
      </c>
    </row>
    <row r="544" spans="1:13" ht="15" x14ac:dyDescent="0.25">
      <c r="A544" t="s">
        <v>411</v>
      </c>
      <c r="B544" t="s">
        <v>314</v>
      </c>
      <c r="C544">
        <v>46.2</v>
      </c>
      <c r="D544">
        <v>15</v>
      </c>
      <c r="E544">
        <f t="shared" si="51"/>
        <v>0.92306270902871956</v>
      </c>
      <c r="F544">
        <v>20</v>
      </c>
      <c r="G544">
        <f t="shared" si="52"/>
        <v>1.2307502787049596</v>
      </c>
      <c r="H544">
        <f t="shared" si="55"/>
        <v>35</v>
      </c>
      <c r="I544">
        <f t="shared" si="53"/>
        <v>2.1538129877336791</v>
      </c>
      <c r="J544">
        <v>3.86</v>
      </c>
      <c r="K544">
        <f t="shared" si="54"/>
        <v>0.53509857620322065</v>
      </c>
      <c r="L544">
        <v>4.58</v>
      </c>
      <c r="M544">
        <v>16.05</v>
      </c>
    </row>
    <row r="545" spans="1:13" ht="15" x14ac:dyDescent="0.25">
      <c r="A545" t="s">
        <v>1642</v>
      </c>
      <c r="B545" t="s">
        <v>1643</v>
      </c>
      <c r="C545">
        <v>40</v>
      </c>
      <c r="D545">
        <v>24</v>
      </c>
      <c r="E545">
        <f t="shared" si="51"/>
        <v>1.6401112388144055</v>
      </c>
      <c r="F545">
        <v>33</v>
      </c>
      <c r="G545">
        <f t="shared" si="52"/>
        <v>2.2551529533698078</v>
      </c>
      <c r="H545">
        <f t="shared" si="55"/>
        <v>57</v>
      </c>
      <c r="I545">
        <f t="shared" si="53"/>
        <v>3.895264192184213</v>
      </c>
      <c r="J545">
        <v>4.24</v>
      </c>
      <c r="K545">
        <f t="shared" si="54"/>
        <v>0.63310320122951003</v>
      </c>
      <c r="L545">
        <v>6.08</v>
      </c>
      <c r="M545">
        <v>12.74</v>
      </c>
    </row>
    <row r="546" spans="1:13" ht="15" x14ac:dyDescent="0.25">
      <c r="A546" t="s">
        <v>385</v>
      </c>
      <c r="B546" t="s">
        <v>1470</v>
      </c>
      <c r="C546">
        <v>72.3</v>
      </c>
      <c r="D546">
        <v>58</v>
      </c>
      <c r="E546">
        <f t="shared" si="51"/>
        <v>2.5768632807401599</v>
      </c>
      <c r="F546">
        <v>77</v>
      </c>
      <c r="G546">
        <f t="shared" si="52"/>
        <v>3.4210081485688333</v>
      </c>
      <c r="H546">
        <f t="shared" si="55"/>
        <v>135</v>
      </c>
      <c r="I546">
        <f t="shared" si="53"/>
        <v>5.9978714293089936</v>
      </c>
      <c r="J546">
        <v>9.25</v>
      </c>
      <c r="K546">
        <f t="shared" si="54"/>
        <v>1.0179391032178953</v>
      </c>
      <c r="L546">
        <v>7.37</v>
      </c>
      <c r="M546">
        <v>13.51</v>
      </c>
    </row>
    <row r="547" spans="1:13" ht="15" x14ac:dyDescent="0.25">
      <c r="A547" t="s">
        <v>1377</v>
      </c>
      <c r="B547" t="s">
        <v>196</v>
      </c>
      <c r="C547">
        <v>43.3</v>
      </c>
      <c r="D547">
        <v>31</v>
      </c>
      <c r="E547">
        <f t="shared" si="51"/>
        <v>1.9997739620664989</v>
      </c>
      <c r="F547">
        <v>47</v>
      </c>
      <c r="G547">
        <f t="shared" si="52"/>
        <v>3.0319153618427563</v>
      </c>
      <c r="H547">
        <f t="shared" si="55"/>
        <v>78</v>
      </c>
      <c r="I547">
        <f t="shared" si="53"/>
        <v>5.0316893239092559</v>
      </c>
      <c r="J547">
        <v>6.88</v>
      </c>
      <c r="K547">
        <f t="shared" si="54"/>
        <v>0.98616338533662229</v>
      </c>
    </row>
    <row r="548" spans="1:13" ht="15" x14ac:dyDescent="0.25">
      <c r="A548" t="s">
        <v>2043</v>
      </c>
      <c r="B548" t="s">
        <v>78</v>
      </c>
      <c r="C548">
        <v>67.5</v>
      </c>
      <c r="D548">
        <v>55</v>
      </c>
      <c r="E548">
        <f t="shared" si="51"/>
        <v>2.5687846460621726</v>
      </c>
      <c r="F548">
        <v>65</v>
      </c>
      <c r="G548">
        <f t="shared" si="52"/>
        <v>3.0358363998916582</v>
      </c>
      <c r="H548">
        <f t="shared" si="55"/>
        <v>120</v>
      </c>
      <c r="I548">
        <f t="shared" si="53"/>
        <v>5.6046210459538308</v>
      </c>
      <c r="J548">
        <v>7.88</v>
      </c>
      <c r="K548">
        <f t="shared" si="54"/>
        <v>0.89843472176382722</v>
      </c>
      <c r="L548">
        <v>6.65</v>
      </c>
      <c r="M548">
        <v>13.3</v>
      </c>
    </row>
    <row r="549" spans="1:13" ht="15" x14ac:dyDescent="0.25">
      <c r="A549" t="s">
        <v>1436</v>
      </c>
      <c r="B549" t="s">
        <v>1437</v>
      </c>
      <c r="C549">
        <v>59</v>
      </c>
      <c r="D549">
        <v>37</v>
      </c>
      <c r="E549">
        <f t="shared" si="51"/>
        <v>1.905831602455041</v>
      </c>
      <c r="F549">
        <v>43</v>
      </c>
      <c r="G549">
        <f t="shared" si="52"/>
        <v>2.2148853758261287</v>
      </c>
      <c r="H549">
        <f t="shared" si="55"/>
        <v>80</v>
      </c>
      <c r="I549">
        <f t="shared" si="53"/>
        <v>4.1207169782811697</v>
      </c>
      <c r="J549">
        <v>5.97</v>
      </c>
      <c r="K549">
        <f t="shared" si="54"/>
        <v>0.72957105879879602</v>
      </c>
      <c r="L549">
        <v>5.8</v>
      </c>
    </row>
    <row r="550" spans="1:13" ht="15" x14ac:dyDescent="0.25">
      <c r="A550" t="s">
        <v>706</v>
      </c>
      <c r="B550" t="s">
        <v>434</v>
      </c>
      <c r="C550">
        <v>30.5</v>
      </c>
      <c r="D550">
        <v>17</v>
      </c>
      <c r="E550">
        <f t="shared" si="51"/>
        <v>1.4150431457481176</v>
      </c>
      <c r="F550">
        <v>22</v>
      </c>
      <c r="G550">
        <f t="shared" si="52"/>
        <v>1.8312323062622697</v>
      </c>
      <c r="H550">
        <f t="shared" si="55"/>
        <v>39</v>
      </c>
      <c r="I550">
        <f t="shared" si="53"/>
        <v>3.2462754520103876</v>
      </c>
      <c r="J550">
        <v>4.78</v>
      </c>
      <c r="K550">
        <f t="shared" si="54"/>
        <v>0.82081270582349264</v>
      </c>
      <c r="L550">
        <v>5.67</v>
      </c>
    </row>
    <row r="551" spans="1:13" ht="15" x14ac:dyDescent="0.25">
      <c r="A551" t="s">
        <v>1783</v>
      </c>
      <c r="B551" t="s">
        <v>434</v>
      </c>
      <c r="C551">
        <v>48</v>
      </c>
      <c r="D551">
        <v>47</v>
      </c>
      <c r="E551">
        <f t="shared" si="51"/>
        <v>2.8129596801346057</v>
      </c>
      <c r="F551">
        <v>58</v>
      </c>
      <c r="G551">
        <f t="shared" si="52"/>
        <v>3.4713119456980244</v>
      </c>
      <c r="H551">
        <f t="shared" ref="H551:H582" si="56">D551+F551</f>
        <v>105</v>
      </c>
      <c r="I551">
        <f t="shared" si="53"/>
        <v>6.2842716258326305</v>
      </c>
      <c r="J551">
        <v>7.6000000000000005</v>
      </c>
      <c r="K551">
        <f t="shared" si="54"/>
        <v>1.0330060348754819</v>
      </c>
      <c r="L551">
        <v>6.42</v>
      </c>
    </row>
    <row r="552" spans="1:13" ht="15" x14ac:dyDescent="0.25">
      <c r="A552" t="s">
        <v>706</v>
      </c>
      <c r="B552" t="s">
        <v>434</v>
      </c>
      <c r="C552">
        <v>59.9</v>
      </c>
      <c r="D552">
        <v>72</v>
      </c>
      <c r="E552">
        <f t="shared" si="51"/>
        <v>3.6680291740155582</v>
      </c>
      <c r="F552">
        <v>84</v>
      </c>
      <c r="G552">
        <f t="shared" si="52"/>
        <v>4.2793673696848176</v>
      </c>
      <c r="H552">
        <f t="shared" si="56"/>
        <v>156</v>
      </c>
      <c r="I552">
        <f t="shared" si="53"/>
        <v>7.9473965437003757</v>
      </c>
      <c r="J552">
        <v>9.1300000000000008</v>
      </c>
      <c r="K552">
        <f t="shared" si="54"/>
        <v>1.1070687924098197</v>
      </c>
      <c r="L552">
        <v>7.88</v>
      </c>
    </row>
    <row r="553" spans="1:13" ht="15" x14ac:dyDescent="0.25">
      <c r="A553" t="s">
        <v>1385</v>
      </c>
      <c r="B553" t="s">
        <v>434</v>
      </c>
      <c r="C553">
        <v>39.5</v>
      </c>
      <c r="D553">
        <v>30</v>
      </c>
      <c r="E553">
        <f t="shared" si="51"/>
        <v>2.0689834954021391</v>
      </c>
      <c r="F553">
        <v>40</v>
      </c>
      <c r="G553">
        <f t="shared" si="52"/>
        <v>2.7586446605361852</v>
      </c>
      <c r="H553">
        <f t="shared" si="56"/>
        <v>70</v>
      </c>
      <c r="I553">
        <f t="shared" si="53"/>
        <v>4.8276281559383243</v>
      </c>
      <c r="J553">
        <v>5.07</v>
      </c>
      <c r="K553">
        <f t="shared" si="54"/>
        <v>0.76196116175879158</v>
      </c>
      <c r="L553">
        <v>6.03</v>
      </c>
    </row>
    <row r="554" spans="1:13" ht="15" x14ac:dyDescent="0.25">
      <c r="A554" t="s">
        <v>360</v>
      </c>
      <c r="B554" t="s">
        <v>243</v>
      </c>
      <c r="C554">
        <v>77.099999999999994</v>
      </c>
      <c r="D554">
        <v>57</v>
      </c>
      <c r="E554">
        <f t="shared" si="51"/>
        <v>2.4167520225557091</v>
      </c>
      <c r="F554">
        <v>70</v>
      </c>
      <c r="G554">
        <f t="shared" si="52"/>
        <v>2.9679410803315722</v>
      </c>
      <c r="H554">
        <f t="shared" si="56"/>
        <v>127</v>
      </c>
      <c r="I554">
        <f t="shared" si="53"/>
        <v>5.3846931028872813</v>
      </c>
      <c r="J554">
        <v>9.36</v>
      </c>
      <c r="K554">
        <f t="shared" si="54"/>
        <v>0.99647099388842231</v>
      </c>
      <c r="L554">
        <v>6.14</v>
      </c>
      <c r="M554">
        <v>13.1</v>
      </c>
    </row>
    <row r="555" spans="1:13" ht="15" x14ac:dyDescent="0.25">
      <c r="A555" t="s">
        <v>360</v>
      </c>
      <c r="B555" t="s">
        <v>881</v>
      </c>
      <c r="C555">
        <v>57.6</v>
      </c>
      <c r="D555">
        <v>40</v>
      </c>
      <c r="E555">
        <f t="shared" si="51"/>
        <v>2.0966658760522541</v>
      </c>
      <c r="F555">
        <v>45</v>
      </c>
      <c r="G555">
        <f t="shared" si="52"/>
        <v>2.3587491105587857</v>
      </c>
      <c r="H555">
        <f t="shared" si="56"/>
        <v>85</v>
      </c>
      <c r="I555">
        <f t="shared" si="53"/>
        <v>4.4554149866110393</v>
      </c>
      <c r="J555">
        <v>9.49</v>
      </c>
      <c r="K555">
        <f t="shared" si="54"/>
        <v>1.1741838220499992</v>
      </c>
      <c r="L555">
        <v>7.43</v>
      </c>
      <c r="M555">
        <v>13</v>
      </c>
    </row>
    <row r="556" spans="1:13" ht="15" x14ac:dyDescent="0.25">
      <c r="A556" t="s">
        <v>360</v>
      </c>
      <c r="C556">
        <v>56</v>
      </c>
      <c r="D556">
        <v>40</v>
      </c>
      <c r="E556">
        <f t="shared" si="51"/>
        <v>2.1400728961297846</v>
      </c>
      <c r="F556">
        <v>48</v>
      </c>
      <c r="G556">
        <f t="shared" si="52"/>
        <v>2.5680874753557412</v>
      </c>
      <c r="H556">
        <f t="shared" si="56"/>
        <v>88</v>
      </c>
      <c r="I556">
        <f t="shared" si="53"/>
        <v>4.7081603714855262</v>
      </c>
      <c r="J556">
        <v>10.050000000000001</v>
      </c>
      <c r="K556">
        <f t="shared" si="54"/>
        <v>1.2616620171762229</v>
      </c>
    </row>
    <row r="557" spans="1:13" ht="15" x14ac:dyDescent="0.25">
      <c r="A557" t="s">
        <v>1483</v>
      </c>
      <c r="B557" t="s">
        <v>221</v>
      </c>
      <c r="C557">
        <v>48.2</v>
      </c>
      <c r="D557">
        <v>38</v>
      </c>
      <c r="E557">
        <f t="shared" si="51"/>
        <v>2.2674394942189209</v>
      </c>
      <c r="F557">
        <v>45</v>
      </c>
      <c r="G557">
        <f t="shared" si="52"/>
        <v>2.6851257168381957</v>
      </c>
      <c r="H557">
        <f t="shared" si="56"/>
        <v>83</v>
      </c>
      <c r="I557">
        <f t="shared" si="53"/>
        <v>4.9525652110571166</v>
      </c>
      <c r="J557">
        <v>7.6</v>
      </c>
      <c r="K557">
        <f t="shared" si="54"/>
        <v>1.0307941263309213</v>
      </c>
      <c r="L557">
        <v>6.75</v>
      </c>
      <c r="M557">
        <v>13.8</v>
      </c>
    </row>
    <row r="558" spans="1:13" ht="15" x14ac:dyDescent="0.25">
      <c r="A558" t="s">
        <v>1430</v>
      </c>
      <c r="B558" t="s">
        <v>209</v>
      </c>
      <c r="C558">
        <v>63.5</v>
      </c>
      <c r="D558">
        <v>35</v>
      </c>
      <c r="E558">
        <f t="shared" si="51"/>
        <v>1.7089564669774537</v>
      </c>
      <c r="F558">
        <v>42</v>
      </c>
      <c r="G558">
        <f t="shared" si="52"/>
        <v>2.0507477603729445</v>
      </c>
      <c r="H558">
        <f t="shared" si="56"/>
        <v>77</v>
      </c>
      <c r="I558">
        <f t="shared" si="53"/>
        <v>3.7597042273503982</v>
      </c>
      <c r="J558">
        <v>9.4</v>
      </c>
      <c r="K558">
        <f t="shared" si="54"/>
        <v>1.1060248648496085</v>
      </c>
      <c r="L558">
        <v>6.78</v>
      </c>
    </row>
    <row r="559" spans="1:13" ht="15" x14ac:dyDescent="0.25">
      <c r="A559" t="s">
        <v>529</v>
      </c>
      <c r="B559" t="s">
        <v>141</v>
      </c>
      <c r="C559">
        <v>50</v>
      </c>
      <c r="E559" t="str">
        <f t="shared" si="51"/>
        <v/>
      </c>
      <c r="G559" t="str">
        <f t="shared" si="52"/>
        <v/>
      </c>
      <c r="H559">
        <f t="shared" si="56"/>
        <v>0</v>
      </c>
      <c r="I559" t="str">
        <f t="shared" si="53"/>
        <v/>
      </c>
      <c r="J559">
        <v>6.86</v>
      </c>
      <c r="K559">
        <f t="shared" si="54"/>
        <v>0.91300651626440399</v>
      </c>
      <c r="L559">
        <v>5.84</v>
      </c>
      <c r="M559">
        <v>13.5</v>
      </c>
    </row>
    <row r="560" spans="1:13" ht="15" x14ac:dyDescent="0.25">
      <c r="A560" t="s">
        <v>973</v>
      </c>
      <c r="B560" t="s">
        <v>141</v>
      </c>
      <c r="C560">
        <v>57.7</v>
      </c>
      <c r="D560">
        <v>54</v>
      </c>
      <c r="E560">
        <f t="shared" si="51"/>
        <v>2.8269297979118746</v>
      </c>
      <c r="F560">
        <v>69</v>
      </c>
      <c r="G560">
        <f t="shared" si="52"/>
        <v>3.6121880751096174</v>
      </c>
      <c r="H560">
        <f t="shared" si="56"/>
        <v>123</v>
      </c>
      <c r="I560">
        <f t="shared" si="53"/>
        <v>6.439117873021492</v>
      </c>
      <c r="J560">
        <v>10.37</v>
      </c>
      <c r="K560">
        <f t="shared" si="54"/>
        <v>1.2819181041912984</v>
      </c>
      <c r="L560">
        <v>7.03</v>
      </c>
    </row>
    <row r="561" spans="1:13" ht="15" x14ac:dyDescent="0.25">
      <c r="A561" t="s">
        <v>2113</v>
      </c>
      <c r="B561" t="s">
        <v>434</v>
      </c>
      <c r="C561">
        <v>83.1</v>
      </c>
      <c r="D561">
        <v>96</v>
      </c>
      <c r="E561">
        <f t="shared" si="51"/>
        <v>3.8543757311423463</v>
      </c>
      <c r="F561">
        <v>120</v>
      </c>
      <c r="G561">
        <f t="shared" si="52"/>
        <v>4.8179696639279328</v>
      </c>
      <c r="H561">
        <f t="shared" si="56"/>
        <v>216</v>
      </c>
      <c r="I561">
        <f t="shared" si="53"/>
        <v>8.6723453950702787</v>
      </c>
      <c r="J561">
        <v>11.36</v>
      </c>
      <c r="K561">
        <f t="shared" si="54"/>
        <v>1.1635599128777827</v>
      </c>
      <c r="L561">
        <v>8.66</v>
      </c>
      <c r="M561">
        <v>14.237269392096399</v>
      </c>
    </row>
    <row r="562" spans="1:13" ht="15" x14ac:dyDescent="0.25">
      <c r="A562" t="s">
        <v>2113</v>
      </c>
      <c r="B562" t="s">
        <v>39</v>
      </c>
      <c r="C562">
        <v>60.9</v>
      </c>
      <c r="D562">
        <v>84</v>
      </c>
      <c r="E562">
        <f t="shared" si="51"/>
        <v>4.2281386956831319</v>
      </c>
      <c r="F562">
        <v>110</v>
      </c>
      <c r="G562">
        <f t="shared" si="52"/>
        <v>5.536848291966006</v>
      </c>
      <c r="H562">
        <f t="shared" si="56"/>
        <v>194</v>
      </c>
      <c r="I562">
        <f t="shared" si="53"/>
        <v>9.764986987649138</v>
      </c>
      <c r="J562">
        <v>13.61</v>
      </c>
      <c r="K562">
        <f t="shared" si="54"/>
        <v>1.6362706356513543</v>
      </c>
      <c r="L562">
        <v>9.18</v>
      </c>
      <c r="M562">
        <v>14.200082477624001</v>
      </c>
    </row>
    <row r="563" spans="1:13" ht="15" x14ac:dyDescent="0.25">
      <c r="A563" t="s">
        <v>2113</v>
      </c>
      <c r="B563" t="s">
        <v>90</v>
      </c>
      <c r="C563">
        <v>76</v>
      </c>
      <c r="D563">
        <v>85</v>
      </c>
      <c r="E563">
        <f t="shared" si="51"/>
        <v>3.6417967699608589</v>
      </c>
      <c r="F563">
        <v>102</v>
      </c>
      <c r="G563">
        <f t="shared" si="52"/>
        <v>4.3701561239530307</v>
      </c>
      <c r="H563">
        <f t="shared" si="56"/>
        <v>187</v>
      </c>
      <c r="I563">
        <f t="shared" si="53"/>
        <v>8.0119528939138895</v>
      </c>
      <c r="J563">
        <v>12.31</v>
      </c>
      <c r="K563">
        <f t="shared" si="54"/>
        <v>1.3202741046539281</v>
      </c>
      <c r="L563">
        <v>8.2799999999999994</v>
      </c>
      <c r="M563">
        <v>14.1978950120668</v>
      </c>
    </row>
    <row r="564" spans="1:13" ht="15" x14ac:dyDescent="0.25">
      <c r="A564" t="s">
        <v>2113</v>
      </c>
      <c r="B564" t="s">
        <v>51</v>
      </c>
      <c r="C564">
        <v>80.7</v>
      </c>
      <c r="D564">
        <v>90</v>
      </c>
      <c r="E564">
        <f t="shared" si="51"/>
        <v>3.6913336024536307</v>
      </c>
      <c r="F564">
        <v>106</v>
      </c>
      <c r="G564">
        <f t="shared" si="52"/>
        <v>4.3475706873342759</v>
      </c>
      <c r="H564">
        <f t="shared" si="56"/>
        <v>196</v>
      </c>
      <c r="I564">
        <f t="shared" si="53"/>
        <v>8.0389042897879062</v>
      </c>
      <c r="J564">
        <v>12.57</v>
      </c>
      <c r="K564">
        <f t="shared" si="54"/>
        <v>1.3070943913177691</v>
      </c>
      <c r="L564">
        <v>7.97</v>
      </c>
      <c r="M564">
        <v>14.195707546509601</v>
      </c>
    </row>
    <row r="565" spans="1:13" ht="15" x14ac:dyDescent="0.25">
      <c r="A565" t="s">
        <v>1264</v>
      </c>
      <c r="B565" t="s">
        <v>39</v>
      </c>
      <c r="C565">
        <v>43</v>
      </c>
      <c r="D565">
        <v>30</v>
      </c>
      <c r="E565">
        <f t="shared" si="51"/>
        <v>1.9450770540430748</v>
      </c>
      <c r="F565">
        <v>42</v>
      </c>
      <c r="G565">
        <f t="shared" si="52"/>
        <v>2.7231078756603049</v>
      </c>
      <c r="H565">
        <f t="shared" si="56"/>
        <v>72</v>
      </c>
      <c r="I565">
        <f t="shared" si="53"/>
        <v>4.6681849297033793</v>
      </c>
      <c r="J565">
        <v>8.11</v>
      </c>
      <c r="K565">
        <f t="shared" si="54"/>
        <v>1.1666426975665063</v>
      </c>
      <c r="L565">
        <v>7.13</v>
      </c>
      <c r="M565">
        <v>12.9</v>
      </c>
    </row>
    <row r="566" spans="1:13" ht="15" x14ac:dyDescent="0.25">
      <c r="A566" t="s">
        <v>1264</v>
      </c>
      <c r="B566" t="s">
        <v>51</v>
      </c>
      <c r="C566">
        <v>53</v>
      </c>
      <c r="D566">
        <v>33</v>
      </c>
      <c r="E566">
        <f t="shared" si="51"/>
        <v>1.8377067524894291</v>
      </c>
      <c r="F566">
        <v>35</v>
      </c>
      <c r="G566">
        <f t="shared" si="52"/>
        <v>1.9490829193069701</v>
      </c>
      <c r="H566">
        <f t="shared" si="56"/>
        <v>68</v>
      </c>
      <c r="I566">
        <f t="shared" si="53"/>
        <v>3.7867896717963991</v>
      </c>
      <c r="J566">
        <v>8.5</v>
      </c>
      <c r="K566">
        <f t="shared" si="54"/>
        <v>1.0977995511934988</v>
      </c>
      <c r="L566">
        <v>6.51</v>
      </c>
      <c r="M566">
        <v>12.59</v>
      </c>
    </row>
    <row r="567" spans="1:13" ht="15" x14ac:dyDescent="0.25">
      <c r="A567" t="s">
        <v>1264</v>
      </c>
      <c r="B567" t="s">
        <v>90</v>
      </c>
      <c r="C567">
        <v>51</v>
      </c>
      <c r="D567">
        <v>32</v>
      </c>
      <c r="E567">
        <f t="shared" si="51"/>
        <v>1.8325843177312746</v>
      </c>
      <c r="F567">
        <v>33</v>
      </c>
      <c r="G567">
        <f t="shared" si="52"/>
        <v>1.889852577660377</v>
      </c>
      <c r="H567">
        <f t="shared" si="56"/>
        <v>65</v>
      </c>
      <c r="I567">
        <f t="shared" si="53"/>
        <v>3.7224368953916516</v>
      </c>
      <c r="J567">
        <v>7.32</v>
      </c>
      <c r="K567">
        <f t="shared" si="54"/>
        <v>0.96433359337033142</v>
      </c>
      <c r="L567">
        <v>6.86</v>
      </c>
      <c r="M567">
        <v>12.57</v>
      </c>
    </row>
    <row r="568" spans="1:13" ht="15" x14ac:dyDescent="0.25">
      <c r="A568" t="s">
        <v>1264</v>
      </c>
      <c r="B568" t="s">
        <v>39</v>
      </c>
      <c r="C568">
        <v>50</v>
      </c>
      <c r="D568">
        <v>46</v>
      </c>
      <c r="E568">
        <f t="shared" si="51"/>
        <v>2.6725607220398806</v>
      </c>
      <c r="F568">
        <v>61</v>
      </c>
      <c r="G568">
        <f t="shared" si="52"/>
        <v>3.5440479140094072</v>
      </c>
      <c r="H568">
        <f t="shared" si="56"/>
        <v>107</v>
      </c>
      <c r="I568">
        <f t="shared" si="53"/>
        <v>6.2166086360492878</v>
      </c>
      <c r="J568">
        <v>11</v>
      </c>
      <c r="K568">
        <f t="shared" si="54"/>
        <v>1.4640046179166828</v>
      </c>
      <c r="L568">
        <v>7.9</v>
      </c>
      <c r="M568">
        <v>12.3</v>
      </c>
    </row>
    <row r="569" spans="1:13" ht="15" x14ac:dyDescent="0.25">
      <c r="A569" t="s">
        <v>1264</v>
      </c>
      <c r="B569" t="s">
        <v>90</v>
      </c>
      <c r="C569">
        <v>59.8</v>
      </c>
      <c r="D569">
        <v>45</v>
      </c>
      <c r="E569">
        <f t="shared" si="51"/>
        <v>2.2953061889954376</v>
      </c>
      <c r="F569">
        <v>61</v>
      </c>
      <c r="G569">
        <f t="shared" si="52"/>
        <v>3.1114150561938154</v>
      </c>
      <c r="H569">
        <f t="shared" si="56"/>
        <v>106</v>
      </c>
      <c r="I569">
        <f t="shared" si="53"/>
        <v>5.406721245189253</v>
      </c>
      <c r="J569">
        <v>9.6999999999999993</v>
      </c>
      <c r="K569">
        <f t="shared" si="54"/>
        <v>1.1771983510629955</v>
      </c>
      <c r="L569">
        <v>7.93</v>
      </c>
      <c r="M569">
        <v>12.1</v>
      </c>
    </row>
    <row r="570" spans="1:13" ht="15" x14ac:dyDescent="0.25">
      <c r="A570" t="s">
        <v>1264</v>
      </c>
      <c r="B570" t="s">
        <v>51</v>
      </c>
      <c r="C570">
        <v>60.6</v>
      </c>
      <c r="D570">
        <v>46</v>
      </c>
      <c r="E570">
        <f t="shared" si="51"/>
        <v>2.3237414339117932</v>
      </c>
      <c r="F570">
        <v>61</v>
      </c>
      <c r="G570">
        <f t="shared" si="52"/>
        <v>3.081483205839552</v>
      </c>
      <c r="H570">
        <f t="shared" si="56"/>
        <v>107</v>
      </c>
      <c r="I570">
        <f t="shared" si="53"/>
        <v>5.4052246397513457</v>
      </c>
      <c r="J570">
        <v>10.199999999999999</v>
      </c>
      <c r="K570">
        <f t="shared" si="54"/>
        <v>1.2294271488038364</v>
      </c>
      <c r="L570">
        <v>6.94</v>
      </c>
      <c r="M570">
        <v>12.1</v>
      </c>
    </row>
    <row r="571" spans="1:13" ht="15" x14ac:dyDescent="0.25">
      <c r="A571" t="s">
        <v>1264</v>
      </c>
      <c r="B571" t="s">
        <v>51</v>
      </c>
      <c r="C571">
        <v>68.5</v>
      </c>
      <c r="D571">
        <v>71</v>
      </c>
      <c r="E571">
        <f t="shared" si="51"/>
        <v>3.2807837154176918</v>
      </c>
      <c r="F571">
        <v>85</v>
      </c>
      <c r="G571">
        <f t="shared" si="52"/>
        <v>3.927698814232448</v>
      </c>
      <c r="H571">
        <f t="shared" si="56"/>
        <v>156</v>
      </c>
      <c r="I571">
        <f t="shared" si="53"/>
        <v>7.2084825296501398</v>
      </c>
      <c r="J571">
        <v>10.24</v>
      </c>
      <c r="K571">
        <f t="shared" si="54"/>
        <v>1.1586913234627421</v>
      </c>
      <c r="L571">
        <v>7.52</v>
      </c>
    </row>
    <row r="572" spans="1:13" ht="15" x14ac:dyDescent="0.25">
      <c r="A572" t="s">
        <v>1264</v>
      </c>
      <c r="B572" t="s">
        <v>90</v>
      </c>
      <c r="C572">
        <v>68.2</v>
      </c>
      <c r="D572">
        <v>70</v>
      </c>
      <c r="E572">
        <f t="shared" si="51"/>
        <v>3.2449189889355141</v>
      </c>
      <c r="F572">
        <v>82</v>
      </c>
      <c r="G572">
        <f t="shared" si="52"/>
        <v>3.8011908156101737</v>
      </c>
      <c r="H572">
        <f t="shared" si="56"/>
        <v>152</v>
      </c>
      <c r="I572">
        <f t="shared" si="53"/>
        <v>7.0461098045456882</v>
      </c>
      <c r="J572">
        <v>10.199999999999999</v>
      </c>
      <c r="K572">
        <f t="shared" si="54"/>
        <v>1.1567796754297184</v>
      </c>
      <c r="L572">
        <v>8.14</v>
      </c>
    </row>
    <row r="573" spans="1:13" ht="15" x14ac:dyDescent="0.25">
      <c r="A573" t="s">
        <v>1264</v>
      </c>
      <c r="B573" t="s">
        <v>39</v>
      </c>
      <c r="C573">
        <v>55.8</v>
      </c>
      <c r="D573">
        <v>65</v>
      </c>
      <c r="E573">
        <f t="shared" si="51"/>
        <v>3.4866807668072157</v>
      </c>
      <c r="F573">
        <v>85</v>
      </c>
      <c r="G573">
        <f t="shared" si="52"/>
        <v>4.5595056181325129</v>
      </c>
      <c r="H573">
        <f t="shared" si="56"/>
        <v>150</v>
      </c>
      <c r="I573">
        <f t="shared" si="53"/>
        <v>8.0461863849397286</v>
      </c>
      <c r="J573">
        <v>10.6</v>
      </c>
      <c r="K573">
        <f t="shared" si="54"/>
        <v>1.3331648636967064</v>
      </c>
      <c r="L573">
        <v>8.2200000000000006</v>
      </c>
    </row>
    <row r="574" spans="1:13" ht="15" x14ac:dyDescent="0.25">
      <c r="A574" t="s">
        <v>1264</v>
      </c>
      <c r="B574" t="s">
        <v>434</v>
      </c>
      <c r="C574">
        <v>79.099999999999994</v>
      </c>
      <c r="D574">
        <v>84</v>
      </c>
      <c r="E574">
        <f t="shared" si="51"/>
        <v>3.4957978029632173</v>
      </c>
      <c r="F574">
        <v>102</v>
      </c>
      <c r="G574">
        <f t="shared" si="52"/>
        <v>4.2448973321696206</v>
      </c>
      <c r="H574">
        <f t="shared" si="56"/>
        <v>186</v>
      </c>
      <c r="I574">
        <f t="shared" si="53"/>
        <v>7.7406951351328379</v>
      </c>
      <c r="J574">
        <v>10.09</v>
      </c>
      <c r="K574">
        <f t="shared" si="54"/>
        <v>1.0600987667952531</v>
      </c>
      <c r="L574">
        <v>8.35</v>
      </c>
    </row>
    <row r="575" spans="1:13" ht="15" x14ac:dyDescent="0.25">
      <c r="A575" t="s">
        <v>2113</v>
      </c>
      <c r="B575" t="s">
        <v>90</v>
      </c>
      <c r="C575">
        <v>71.400000000000006</v>
      </c>
      <c r="D575">
        <v>80</v>
      </c>
      <c r="E575">
        <f t="shared" si="51"/>
        <v>3.5868274682553341</v>
      </c>
      <c r="F575">
        <v>90</v>
      </c>
      <c r="G575">
        <f t="shared" si="52"/>
        <v>4.0351809017872506</v>
      </c>
      <c r="H575">
        <f t="shared" si="56"/>
        <v>170</v>
      </c>
      <c r="I575">
        <f t="shared" si="53"/>
        <v>7.6220083700425851</v>
      </c>
      <c r="J575">
        <v>11.88</v>
      </c>
      <c r="K575">
        <f t="shared" si="54"/>
        <v>1.3158335928517551</v>
      </c>
      <c r="L575">
        <v>8.35</v>
      </c>
    </row>
    <row r="576" spans="1:13" ht="15" x14ac:dyDescent="0.25">
      <c r="A576" t="s">
        <v>2113</v>
      </c>
      <c r="B576" t="s">
        <v>39</v>
      </c>
      <c r="C576">
        <v>59.5</v>
      </c>
      <c r="D576">
        <v>78</v>
      </c>
      <c r="E576">
        <f t="shared" si="51"/>
        <v>3.9931122272147057</v>
      </c>
      <c r="F576">
        <v>100</v>
      </c>
      <c r="G576">
        <f t="shared" si="52"/>
        <v>5.1193746502752635</v>
      </c>
      <c r="H576">
        <f t="shared" si="56"/>
        <v>178</v>
      </c>
      <c r="I576">
        <f t="shared" si="53"/>
        <v>9.1124868774899692</v>
      </c>
      <c r="J576">
        <v>11.33</v>
      </c>
      <c r="K576">
        <f t="shared" si="54"/>
        <v>1.3785858779355806</v>
      </c>
      <c r="L576">
        <v>8.93</v>
      </c>
    </row>
    <row r="577" spans="1:13" ht="15" x14ac:dyDescent="0.25">
      <c r="A577" t="s">
        <v>1271</v>
      </c>
      <c r="B577" t="s">
        <v>90</v>
      </c>
      <c r="C577">
        <v>51</v>
      </c>
      <c r="D577">
        <v>28</v>
      </c>
      <c r="E577">
        <f t="shared" si="51"/>
        <v>1.6035112780148655</v>
      </c>
      <c r="F577">
        <v>35</v>
      </c>
      <c r="G577">
        <f t="shared" si="52"/>
        <v>2.0043890975185819</v>
      </c>
      <c r="H577">
        <f t="shared" si="56"/>
        <v>63</v>
      </c>
      <c r="I577">
        <f t="shared" si="53"/>
        <v>3.6079003755334469</v>
      </c>
      <c r="J577">
        <v>7.29</v>
      </c>
      <c r="K577">
        <f t="shared" si="54"/>
        <v>0.96038140651225623</v>
      </c>
      <c r="L577">
        <v>6.87</v>
      </c>
      <c r="M577">
        <v>13.4</v>
      </c>
    </row>
    <row r="578" spans="1:13" ht="15" x14ac:dyDescent="0.25">
      <c r="A578" t="s">
        <v>1271</v>
      </c>
      <c r="B578" t="s">
        <v>51</v>
      </c>
      <c r="C578">
        <v>52.6</v>
      </c>
      <c r="D578">
        <v>32</v>
      </c>
      <c r="E578">
        <f t="shared" ref="E578:E641" si="57">IF(AND($C578&gt;0,D578&gt;0),D578/($C578^0.727399687532279),"")</f>
        <v>1.7918658217952776</v>
      </c>
      <c r="F578">
        <v>41</v>
      </c>
      <c r="G578">
        <f t="shared" ref="G578:G641" si="58">IF(AND($C578&gt;0,F578&gt;0),F578/($C578^0.727399687532279),"")</f>
        <v>2.2958280841751995</v>
      </c>
      <c r="H578">
        <f t="shared" si="56"/>
        <v>73</v>
      </c>
      <c r="I578">
        <f t="shared" ref="I578:I641" si="59">IF(AND($C578&gt;0,H578&gt;0),H578/($C578^0.727399687532279),"")</f>
        <v>4.0876939059704771</v>
      </c>
      <c r="J578">
        <v>7.54</v>
      </c>
      <c r="K578">
        <f t="shared" ref="K578:K641" si="60">IF(AND($C578&gt;0,J578&gt;0),J578/($C578^0.515518364833551),"")</f>
        <v>0.97762340229850608</v>
      </c>
      <c r="L578">
        <v>6.62</v>
      </c>
      <c r="M578">
        <v>13.2</v>
      </c>
    </row>
    <row r="579" spans="1:13" ht="15" x14ac:dyDescent="0.25">
      <c r="A579" t="s">
        <v>1271</v>
      </c>
      <c r="B579" t="s">
        <v>39</v>
      </c>
      <c r="C579">
        <v>42.5</v>
      </c>
      <c r="D579">
        <v>30</v>
      </c>
      <c r="E579">
        <f t="shared" si="57"/>
        <v>1.9616957709249978</v>
      </c>
      <c r="F579">
        <v>37</v>
      </c>
      <c r="G579">
        <f t="shared" si="58"/>
        <v>2.4194247841408307</v>
      </c>
      <c r="H579">
        <f t="shared" si="56"/>
        <v>67</v>
      </c>
      <c r="I579">
        <f t="shared" si="59"/>
        <v>4.381120555065829</v>
      </c>
      <c r="J579">
        <v>7.5</v>
      </c>
      <c r="K579">
        <f t="shared" si="60"/>
        <v>1.0854176137261997</v>
      </c>
      <c r="L579">
        <v>6.95</v>
      </c>
      <c r="M579">
        <v>13</v>
      </c>
    </row>
    <row r="580" spans="1:13" ht="15" x14ac:dyDescent="0.25">
      <c r="A580" t="s">
        <v>574</v>
      </c>
      <c r="B580" t="s">
        <v>323</v>
      </c>
      <c r="C580">
        <v>50.8</v>
      </c>
      <c r="D580">
        <v>38</v>
      </c>
      <c r="E580">
        <f t="shared" si="57"/>
        <v>2.1824226754185339</v>
      </c>
      <c r="F580">
        <v>48</v>
      </c>
      <c r="G580">
        <f t="shared" si="58"/>
        <v>2.7567444321076215</v>
      </c>
      <c r="H580">
        <f t="shared" si="56"/>
        <v>86</v>
      </c>
      <c r="I580">
        <f t="shared" si="59"/>
        <v>4.9391671075261554</v>
      </c>
      <c r="J580">
        <v>6.76</v>
      </c>
      <c r="K580">
        <f t="shared" si="60"/>
        <v>0.89236519754947174</v>
      </c>
      <c r="L580">
        <v>5.91</v>
      </c>
      <c r="M580">
        <v>14.94</v>
      </c>
    </row>
    <row r="581" spans="1:13" ht="15" x14ac:dyDescent="0.25">
      <c r="A581" t="s">
        <v>1075</v>
      </c>
      <c r="B581" t="s">
        <v>323</v>
      </c>
      <c r="C581">
        <v>57.8</v>
      </c>
      <c r="D581">
        <v>45</v>
      </c>
      <c r="E581">
        <f t="shared" si="57"/>
        <v>2.3528094435988671</v>
      </c>
      <c r="F581">
        <v>56</v>
      </c>
      <c r="G581">
        <f t="shared" si="58"/>
        <v>2.9279406409230346</v>
      </c>
      <c r="H581">
        <f t="shared" si="56"/>
        <v>101</v>
      </c>
      <c r="I581">
        <f t="shared" si="59"/>
        <v>5.2807500845219018</v>
      </c>
      <c r="J581">
        <v>7.3</v>
      </c>
      <c r="K581">
        <f t="shared" si="60"/>
        <v>0.90160581049276045</v>
      </c>
      <c r="L581">
        <v>6.3</v>
      </c>
      <c r="M581">
        <v>15.16</v>
      </c>
    </row>
    <row r="582" spans="1:13" ht="15" x14ac:dyDescent="0.25">
      <c r="A582" t="s">
        <v>236</v>
      </c>
      <c r="B582" t="s">
        <v>118</v>
      </c>
      <c r="C582">
        <v>84.1</v>
      </c>
      <c r="D582">
        <v>95</v>
      </c>
      <c r="E582">
        <f t="shared" si="57"/>
        <v>3.7811821530427503</v>
      </c>
      <c r="F582">
        <v>115</v>
      </c>
      <c r="G582">
        <f t="shared" si="58"/>
        <v>4.5772205010517508</v>
      </c>
      <c r="H582">
        <f t="shared" si="56"/>
        <v>210</v>
      </c>
      <c r="I582">
        <f t="shared" si="59"/>
        <v>8.3584026540945011</v>
      </c>
      <c r="J582">
        <v>11.55</v>
      </c>
      <c r="K582">
        <f t="shared" si="60"/>
        <v>1.1757481385355657</v>
      </c>
      <c r="L582">
        <v>7.8</v>
      </c>
    </row>
    <row r="583" spans="1:13" ht="15" x14ac:dyDescent="0.25">
      <c r="A583" t="s">
        <v>236</v>
      </c>
      <c r="C583">
        <v>84.1</v>
      </c>
      <c r="D583">
        <v>100</v>
      </c>
      <c r="E583">
        <f t="shared" si="57"/>
        <v>3.9801917400450004</v>
      </c>
      <c r="F583">
        <v>115</v>
      </c>
      <c r="G583">
        <f t="shared" si="58"/>
        <v>4.5772205010517508</v>
      </c>
      <c r="H583">
        <f t="shared" ref="H583:H600" si="61">D583+F583</f>
        <v>215</v>
      </c>
      <c r="I583">
        <f t="shared" si="59"/>
        <v>8.5574122410967508</v>
      </c>
      <c r="J583">
        <v>11.86</v>
      </c>
      <c r="K583">
        <f t="shared" si="60"/>
        <v>1.2073050149811089</v>
      </c>
      <c r="L583">
        <v>8.0500000000000007</v>
      </c>
    </row>
    <row r="584" spans="1:13" ht="15" x14ac:dyDescent="0.25">
      <c r="A584" t="s">
        <v>236</v>
      </c>
      <c r="B584" t="s">
        <v>118</v>
      </c>
      <c r="C584">
        <v>78.7</v>
      </c>
      <c r="D584">
        <v>83</v>
      </c>
      <c r="E584">
        <f t="shared" si="57"/>
        <v>3.4669427046973609</v>
      </c>
      <c r="F584">
        <v>102</v>
      </c>
      <c r="G584">
        <f t="shared" si="58"/>
        <v>4.2605801913148289</v>
      </c>
      <c r="H584">
        <f t="shared" si="61"/>
        <v>185</v>
      </c>
      <c r="I584">
        <f t="shared" si="59"/>
        <v>7.7275228960121902</v>
      </c>
      <c r="K584" t="str">
        <f t="shared" si="60"/>
        <v/>
      </c>
    </row>
    <row r="585" spans="1:13" ht="15" x14ac:dyDescent="0.25">
      <c r="A585" t="s">
        <v>1615</v>
      </c>
      <c r="B585" t="s">
        <v>118</v>
      </c>
      <c r="C585">
        <v>81</v>
      </c>
      <c r="D585">
        <v>87</v>
      </c>
      <c r="E585">
        <f t="shared" si="57"/>
        <v>3.5586710573352112</v>
      </c>
      <c r="F585">
        <v>106</v>
      </c>
      <c r="G585">
        <f t="shared" si="58"/>
        <v>4.3358520928452</v>
      </c>
      <c r="H585">
        <f t="shared" si="61"/>
        <v>193</v>
      </c>
      <c r="I585">
        <f t="shared" si="59"/>
        <v>7.8945231501804116</v>
      </c>
      <c r="J585">
        <v>13.22</v>
      </c>
      <c r="K585">
        <f t="shared" si="60"/>
        <v>1.3720577110445817</v>
      </c>
      <c r="L585">
        <v>7.8</v>
      </c>
    </row>
    <row r="586" spans="1:13" ht="15" x14ac:dyDescent="0.25">
      <c r="A586" t="s">
        <v>1056</v>
      </c>
      <c r="B586" t="s">
        <v>118</v>
      </c>
      <c r="C586">
        <v>78.5</v>
      </c>
      <c r="D586">
        <v>74</v>
      </c>
      <c r="E586">
        <f t="shared" si="57"/>
        <v>3.0967355766368816</v>
      </c>
      <c r="F586">
        <v>90</v>
      </c>
      <c r="G586">
        <f t="shared" si="58"/>
        <v>3.7663000256394508</v>
      </c>
      <c r="H586">
        <f t="shared" si="61"/>
        <v>164</v>
      </c>
      <c r="I586">
        <f t="shared" si="59"/>
        <v>6.8630356022763319</v>
      </c>
      <c r="J586">
        <v>13.120000000000001</v>
      </c>
      <c r="K586">
        <f t="shared" si="60"/>
        <v>1.3838650079881074</v>
      </c>
      <c r="L586">
        <v>7.74</v>
      </c>
      <c r="M586">
        <v>12.87</v>
      </c>
    </row>
    <row r="587" spans="1:13" ht="15" x14ac:dyDescent="0.25">
      <c r="A587" t="s">
        <v>809</v>
      </c>
      <c r="B587" t="s">
        <v>230</v>
      </c>
      <c r="C587">
        <v>66</v>
      </c>
      <c r="D587">
        <v>105</v>
      </c>
      <c r="E587">
        <f t="shared" si="57"/>
        <v>4.9848673834440005</v>
      </c>
      <c r="F587">
        <v>125</v>
      </c>
      <c r="G587">
        <f t="shared" si="58"/>
        <v>5.9343659326714295</v>
      </c>
      <c r="H587">
        <f t="shared" si="61"/>
        <v>230</v>
      </c>
      <c r="I587">
        <f t="shared" si="59"/>
        <v>10.919233316115429</v>
      </c>
      <c r="J587">
        <v>14.43</v>
      </c>
      <c r="K587">
        <f t="shared" si="60"/>
        <v>1.6644011864388937</v>
      </c>
      <c r="L587">
        <v>9.58</v>
      </c>
      <c r="M587">
        <v>14.1607080975944</v>
      </c>
    </row>
    <row r="588" spans="1:13" ht="15" x14ac:dyDescent="0.25">
      <c r="A588" t="s">
        <v>809</v>
      </c>
      <c r="B588" t="s">
        <v>230</v>
      </c>
      <c r="C588">
        <v>43.2</v>
      </c>
      <c r="D588">
        <v>58</v>
      </c>
      <c r="E588">
        <f t="shared" si="57"/>
        <v>3.7478105307544753</v>
      </c>
      <c r="F588">
        <v>70</v>
      </c>
      <c r="G588">
        <f t="shared" si="58"/>
        <v>4.5232196060829875</v>
      </c>
      <c r="H588">
        <f t="shared" si="61"/>
        <v>128</v>
      </c>
      <c r="I588">
        <f t="shared" si="59"/>
        <v>8.2710301368374637</v>
      </c>
      <c r="J588">
        <v>9.91</v>
      </c>
      <c r="K588">
        <f t="shared" si="60"/>
        <v>1.422170767746467</v>
      </c>
      <c r="L588">
        <v>7.91</v>
      </c>
      <c r="M588">
        <v>12.2</v>
      </c>
    </row>
    <row r="589" spans="1:13" x14ac:dyDescent="0.3">
      <c r="A589" t="s">
        <v>368</v>
      </c>
      <c r="C589">
        <v>40.5</v>
      </c>
      <c r="D589">
        <v>24</v>
      </c>
      <c r="E589">
        <f t="shared" si="57"/>
        <v>1.6253577264621508</v>
      </c>
      <c r="F589">
        <v>35</v>
      </c>
      <c r="G589">
        <f t="shared" si="58"/>
        <v>2.3703133510906365</v>
      </c>
      <c r="H589">
        <f t="shared" si="61"/>
        <v>59</v>
      </c>
      <c r="I589">
        <f t="shared" si="59"/>
        <v>3.9956710775527875</v>
      </c>
      <c r="J589">
        <v>4.58</v>
      </c>
      <c r="K589">
        <f t="shared" si="60"/>
        <v>0.67950536947598983</v>
      </c>
      <c r="L589">
        <v>5.4</v>
      </c>
    </row>
    <row r="590" spans="1:13" x14ac:dyDescent="0.3">
      <c r="A590" t="s">
        <v>368</v>
      </c>
      <c r="B590" t="s">
        <v>46</v>
      </c>
      <c r="C590">
        <v>59.7</v>
      </c>
      <c r="D590">
        <v>42</v>
      </c>
      <c r="E590">
        <f t="shared" si="57"/>
        <v>2.144895395297381</v>
      </c>
      <c r="F590">
        <v>64</v>
      </c>
      <c r="G590">
        <f t="shared" si="58"/>
        <v>3.2684120309293423</v>
      </c>
      <c r="H590">
        <f t="shared" si="61"/>
        <v>106</v>
      </c>
      <c r="I590">
        <f t="shared" si="59"/>
        <v>5.4133074262267229</v>
      </c>
      <c r="J590">
        <v>7.6</v>
      </c>
      <c r="K590">
        <f t="shared" si="60"/>
        <v>0.92313710831441376</v>
      </c>
      <c r="L590">
        <v>5.82</v>
      </c>
    </row>
    <row r="591" spans="1:13" x14ac:dyDescent="0.3">
      <c r="A591" t="s">
        <v>1248</v>
      </c>
      <c r="B591" t="s">
        <v>46</v>
      </c>
      <c r="C591">
        <v>61.6</v>
      </c>
      <c r="D591">
        <v>42</v>
      </c>
      <c r="E591">
        <f t="shared" si="57"/>
        <v>2.0965674530335097</v>
      </c>
      <c r="F591">
        <v>57</v>
      </c>
      <c r="G591">
        <f t="shared" si="58"/>
        <v>2.8453415434026206</v>
      </c>
      <c r="H591">
        <f t="shared" si="61"/>
        <v>99</v>
      </c>
      <c r="I591">
        <f t="shared" si="59"/>
        <v>4.9419089964361298</v>
      </c>
      <c r="J591">
        <v>5.74</v>
      </c>
      <c r="K591">
        <f t="shared" si="60"/>
        <v>0.68604115578440295</v>
      </c>
      <c r="L591">
        <v>5.4</v>
      </c>
      <c r="M591">
        <v>14.2</v>
      </c>
    </row>
    <row r="592" spans="1:13" ht="15" x14ac:dyDescent="0.25">
      <c r="A592" t="s">
        <v>242</v>
      </c>
      <c r="B592" t="s">
        <v>243</v>
      </c>
      <c r="C592">
        <v>44.3</v>
      </c>
      <c r="D592">
        <v>16</v>
      </c>
      <c r="E592">
        <f t="shared" si="57"/>
        <v>1.0151411356342388</v>
      </c>
      <c r="F592">
        <v>20</v>
      </c>
      <c r="G592">
        <f t="shared" si="58"/>
        <v>1.2689264195427985</v>
      </c>
      <c r="H592">
        <f t="shared" si="61"/>
        <v>36</v>
      </c>
      <c r="I592">
        <f t="shared" si="59"/>
        <v>2.2840675551770371</v>
      </c>
      <c r="J592">
        <v>4.46</v>
      </c>
      <c r="K592">
        <f t="shared" si="60"/>
        <v>0.63180564504683234</v>
      </c>
      <c r="L592">
        <v>3.6</v>
      </c>
      <c r="M592">
        <v>16.600000000000001</v>
      </c>
    </row>
    <row r="593" spans="1:13" ht="15" x14ac:dyDescent="0.25">
      <c r="A593" t="s">
        <v>242</v>
      </c>
      <c r="B593" t="s">
        <v>400</v>
      </c>
      <c r="C593">
        <v>40.1</v>
      </c>
      <c r="D593">
        <v>10</v>
      </c>
      <c r="E593">
        <f t="shared" si="57"/>
        <v>0.68213963468966188</v>
      </c>
      <c r="F593">
        <v>15</v>
      </c>
      <c r="G593">
        <f t="shared" si="58"/>
        <v>1.0232094520344928</v>
      </c>
      <c r="H593">
        <f t="shared" si="61"/>
        <v>25</v>
      </c>
      <c r="I593">
        <f t="shared" si="59"/>
        <v>1.7053490867241548</v>
      </c>
      <c r="J593">
        <v>2.98</v>
      </c>
      <c r="K593">
        <f t="shared" si="60"/>
        <v>0.44439165863869662</v>
      </c>
      <c r="L593">
        <v>3.94</v>
      </c>
      <c r="M593">
        <v>15.64</v>
      </c>
    </row>
    <row r="594" spans="1:13" ht="15" x14ac:dyDescent="0.25">
      <c r="A594" t="s">
        <v>242</v>
      </c>
      <c r="B594" t="s">
        <v>851</v>
      </c>
      <c r="C594">
        <v>77.7</v>
      </c>
      <c r="D594">
        <v>55</v>
      </c>
      <c r="E594">
        <f t="shared" si="57"/>
        <v>2.3188413229197891</v>
      </c>
      <c r="F594">
        <v>67</v>
      </c>
      <c r="G594">
        <f t="shared" si="58"/>
        <v>2.8247703388295613</v>
      </c>
      <c r="H594">
        <f t="shared" si="61"/>
        <v>122</v>
      </c>
      <c r="I594">
        <f t="shared" si="59"/>
        <v>5.1436116617493504</v>
      </c>
      <c r="J594">
        <v>9.9600000000000009</v>
      </c>
      <c r="K594">
        <f t="shared" si="60"/>
        <v>1.0561183437585966</v>
      </c>
      <c r="L594">
        <v>6.2</v>
      </c>
      <c r="M594">
        <v>14.23</v>
      </c>
    </row>
    <row r="595" spans="1:13" x14ac:dyDescent="0.3">
      <c r="A595" t="s">
        <v>242</v>
      </c>
      <c r="B595" t="s">
        <v>527</v>
      </c>
      <c r="C595">
        <v>39.5</v>
      </c>
      <c r="D595">
        <v>25</v>
      </c>
      <c r="E595">
        <f t="shared" si="57"/>
        <v>1.7241529128351158</v>
      </c>
      <c r="F595">
        <v>36</v>
      </c>
      <c r="G595">
        <f t="shared" si="58"/>
        <v>2.4827801944825669</v>
      </c>
      <c r="H595">
        <f t="shared" si="61"/>
        <v>61</v>
      </c>
      <c r="I595">
        <f t="shared" si="59"/>
        <v>4.206933107317683</v>
      </c>
      <c r="J595">
        <v>6.03</v>
      </c>
      <c r="K595">
        <f t="shared" si="60"/>
        <v>0.90623783144092973</v>
      </c>
      <c r="L595">
        <v>6.7</v>
      </c>
      <c r="M595">
        <v>13.71</v>
      </c>
    </row>
    <row r="596" spans="1:13" ht="15" x14ac:dyDescent="0.25">
      <c r="A596" t="s">
        <v>242</v>
      </c>
      <c r="B596" t="s">
        <v>890</v>
      </c>
      <c r="C596">
        <v>48.5</v>
      </c>
      <c r="D596">
        <v>42</v>
      </c>
      <c r="E596">
        <f t="shared" si="57"/>
        <v>2.4948318309892166</v>
      </c>
      <c r="F596">
        <v>50</v>
      </c>
      <c r="G596">
        <f t="shared" si="58"/>
        <v>2.9700378940347814</v>
      </c>
      <c r="H596">
        <f t="shared" si="61"/>
        <v>92</v>
      </c>
      <c r="I596">
        <f t="shared" si="59"/>
        <v>5.4648697250239984</v>
      </c>
      <c r="J596">
        <v>8.57</v>
      </c>
      <c r="K596">
        <f t="shared" si="60"/>
        <v>1.1586439474773496</v>
      </c>
      <c r="L596">
        <v>7.42</v>
      </c>
      <c r="M596">
        <v>13.4</v>
      </c>
    </row>
    <row r="597" spans="1:13" ht="15" x14ac:dyDescent="0.25">
      <c r="A597" t="s">
        <v>248</v>
      </c>
      <c r="B597" t="s">
        <v>249</v>
      </c>
      <c r="C597">
        <v>36.700000000000003</v>
      </c>
      <c r="D597">
        <v>15</v>
      </c>
      <c r="E597">
        <f t="shared" si="57"/>
        <v>1.0913238659942079</v>
      </c>
      <c r="F597">
        <v>18</v>
      </c>
      <c r="G597">
        <f t="shared" si="58"/>
        <v>1.3095886391930496</v>
      </c>
      <c r="H597">
        <f t="shared" si="61"/>
        <v>33</v>
      </c>
      <c r="I597">
        <f t="shared" si="59"/>
        <v>2.4009125051872577</v>
      </c>
      <c r="J597">
        <v>4.2300000000000004</v>
      </c>
      <c r="K597">
        <f t="shared" si="60"/>
        <v>0.66027716273794135</v>
      </c>
      <c r="L597">
        <v>4.5200000000000005</v>
      </c>
    </row>
    <row r="598" spans="1:13" ht="15" x14ac:dyDescent="0.25">
      <c r="A598" t="s">
        <v>641</v>
      </c>
      <c r="B598" t="s">
        <v>141</v>
      </c>
      <c r="C598">
        <v>54.5</v>
      </c>
      <c r="D598">
        <v>17</v>
      </c>
      <c r="E598">
        <f t="shared" si="57"/>
        <v>0.92767242665506444</v>
      </c>
      <c r="F598">
        <v>18</v>
      </c>
      <c r="G598">
        <f t="shared" si="58"/>
        <v>0.98224139292889168</v>
      </c>
      <c r="H598">
        <f t="shared" si="61"/>
        <v>35</v>
      </c>
      <c r="I598">
        <f t="shared" si="59"/>
        <v>1.9099138195839562</v>
      </c>
      <c r="J598">
        <v>5.22</v>
      </c>
      <c r="K598">
        <f t="shared" si="60"/>
        <v>0.66454778905146394</v>
      </c>
      <c r="L598">
        <v>4.9400000000000004</v>
      </c>
      <c r="M598">
        <v>15.15</v>
      </c>
    </row>
    <row r="599" spans="1:13" ht="15" x14ac:dyDescent="0.25">
      <c r="A599" t="s">
        <v>641</v>
      </c>
      <c r="B599" t="s">
        <v>1680</v>
      </c>
      <c r="C599">
        <v>75.099999999999994</v>
      </c>
      <c r="D599">
        <v>52</v>
      </c>
      <c r="E599">
        <f t="shared" si="57"/>
        <v>2.2473123556540195</v>
      </c>
      <c r="F599">
        <v>70</v>
      </c>
      <c r="G599">
        <f t="shared" si="58"/>
        <v>3.0252281710727185</v>
      </c>
      <c r="H599">
        <f t="shared" si="61"/>
        <v>122</v>
      </c>
      <c r="I599">
        <f t="shared" si="59"/>
        <v>5.272540526726738</v>
      </c>
      <c r="J599">
        <v>10.94</v>
      </c>
      <c r="K599">
        <f t="shared" si="60"/>
        <v>1.1805665903223495</v>
      </c>
      <c r="M599">
        <v>13.8</v>
      </c>
    </row>
    <row r="600" spans="1:13" ht="15" x14ac:dyDescent="0.25">
      <c r="A600" t="s">
        <v>641</v>
      </c>
      <c r="B600" t="s">
        <v>141</v>
      </c>
      <c r="C600">
        <v>76</v>
      </c>
      <c r="D600">
        <v>65</v>
      </c>
      <c r="E600">
        <f t="shared" si="57"/>
        <v>2.7849034123230099</v>
      </c>
      <c r="F600">
        <v>83</v>
      </c>
      <c r="G600">
        <f t="shared" si="58"/>
        <v>3.5561074341970742</v>
      </c>
      <c r="H600">
        <f t="shared" si="61"/>
        <v>148</v>
      </c>
      <c r="I600">
        <f t="shared" si="59"/>
        <v>6.3410108465200841</v>
      </c>
      <c r="J600">
        <v>9.92</v>
      </c>
      <c r="K600">
        <f t="shared" si="60"/>
        <v>1.0639414393311915</v>
      </c>
      <c r="L600">
        <v>7.55</v>
      </c>
      <c r="M600">
        <v>12.4</v>
      </c>
    </row>
    <row r="601" spans="1:13" ht="15" x14ac:dyDescent="0.25">
      <c r="A601" t="s">
        <v>1192</v>
      </c>
      <c r="B601" t="s">
        <v>257</v>
      </c>
      <c r="C601">
        <v>80.2</v>
      </c>
      <c r="E601" t="str">
        <f t="shared" si="57"/>
        <v/>
      </c>
      <c r="G601" t="str">
        <f t="shared" si="58"/>
        <v/>
      </c>
      <c r="I601" t="str">
        <f t="shared" si="59"/>
        <v/>
      </c>
      <c r="J601">
        <v>7.69</v>
      </c>
      <c r="K601">
        <f t="shared" si="60"/>
        <v>0.80221260763666002</v>
      </c>
      <c r="L601">
        <v>5.68</v>
      </c>
    </row>
    <row r="602" spans="1:13" ht="15" x14ac:dyDescent="0.25">
      <c r="A602" t="s">
        <v>669</v>
      </c>
      <c r="B602" t="s">
        <v>208</v>
      </c>
      <c r="C602">
        <v>43.8</v>
      </c>
      <c r="D602">
        <v>31</v>
      </c>
      <c r="E602">
        <f t="shared" si="57"/>
        <v>1.9831425772672295</v>
      </c>
      <c r="F602">
        <v>38</v>
      </c>
      <c r="G602">
        <f t="shared" si="58"/>
        <v>2.4309489656824104</v>
      </c>
      <c r="H602">
        <f t="shared" ref="H602:H633" si="62">D602+F602</f>
        <v>69</v>
      </c>
      <c r="I602">
        <f t="shared" si="59"/>
        <v>4.4140915429496399</v>
      </c>
      <c r="J602">
        <v>6.99</v>
      </c>
      <c r="K602">
        <f t="shared" si="60"/>
        <v>0.99601786086708766</v>
      </c>
      <c r="L602">
        <v>6.45</v>
      </c>
    </row>
    <row r="603" spans="1:13" ht="15" x14ac:dyDescent="0.25">
      <c r="A603" t="s">
        <v>723</v>
      </c>
      <c r="B603" t="s">
        <v>208</v>
      </c>
      <c r="C603">
        <v>59.1</v>
      </c>
      <c r="D603">
        <v>55</v>
      </c>
      <c r="E603">
        <f t="shared" si="57"/>
        <v>2.8295052850658347</v>
      </c>
      <c r="F603">
        <v>67</v>
      </c>
      <c r="G603">
        <f t="shared" si="58"/>
        <v>3.4468518927165621</v>
      </c>
      <c r="H603">
        <f t="shared" si="62"/>
        <v>122</v>
      </c>
      <c r="I603">
        <f t="shared" si="59"/>
        <v>6.2763571777823968</v>
      </c>
      <c r="J603">
        <v>9.86</v>
      </c>
      <c r="K603">
        <f t="shared" si="60"/>
        <v>1.2039017164307615</v>
      </c>
    </row>
    <row r="604" spans="1:13" ht="15" x14ac:dyDescent="0.25">
      <c r="A604" t="s">
        <v>723</v>
      </c>
      <c r="B604" t="s">
        <v>294</v>
      </c>
      <c r="C604">
        <v>59.7</v>
      </c>
      <c r="D604">
        <v>78</v>
      </c>
      <c r="E604">
        <f t="shared" si="57"/>
        <v>3.983377162695136</v>
      </c>
      <c r="F604">
        <v>100</v>
      </c>
      <c r="G604">
        <f t="shared" si="58"/>
        <v>5.1068937983270972</v>
      </c>
      <c r="H604">
        <f t="shared" si="62"/>
        <v>178</v>
      </c>
      <c r="I604">
        <f t="shared" si="59"/>
        <v>9.0902709610222328</v>
      </c>
      <c r="J604">
        <v>10.98</v>
      </c>
      <c r="K604">
        <f t="shared" si="60"/>
        <v>1.3336901906963505</v>
      </c>
      <c r="L604">
        <v>8.59</v>
      </c>
      <c r="M604">
        <v>14.1935200809524</v>
      </c>
    </row>
    <row r="605" spans="1:13" ht="15" x14ac:dyDescent="0.25">
      <c r="A605" t="s">
        <v>669</v>
      </c>
      <c r="B605" t="s">
        <v>1718</v>
      </c>
      <c r="C605">
        <v>52.7</v>
      </c>
      <c r="D605">
        <v>41</v>
      </c>
      <c r="E605">
        <f t="shared" si="57"/>
        <v>2.2926584126495428</v>
      </c>
      <c r="F605">
        <v>52</v>
      </c>
      <c r="G605">
        <f t="shared" si="58"/>
        <v>2.9077618892140542</v>
      </c>
      <c r="H605">
        <f t="shared" si="62"/>
        <v>93</v>
      </c>
      <c r="I605">
        <f t="shared" si="59"/>
        <v>5.2004203018635966</v>
      </c>
      <c r="J605">
        <v>7.46</v>
      </c>
      <c r="K605">
        <f t="shared" si="60"/>
        <v>0.96630412741911975</v>
      </c>
      <c r="L605">
        <v>7</v>
      </c>
      <c r="M605">
        <v>12.8</v>
      </c>
    </row>
    <row r="606" spans="1:13" ht="15" x14ac:dyDescent="0.25">
      <c r="A606" t="s">
        <v>723</v>
      </c>
      <c r="B606" t="s">
        <v>434</v>
      </c>
      <c r="C606">
        <v>39.9</v>
      </c>
      <c r="D606">
        <v>22</v>
      </c>
      <c r="E606">
        <f t="shared" si="57"/>
        <v>1.5061752149975927</v>
      </c>
      <c r="F606">
        <v>24</v>
      </c>
      <c r="G606">
        <f t="shared" si="58"/>
        <v>1.6431002345428283</v>
      </c>
      <c r="H606">
        <f t="shared" si="62"/>
        <v>46</v>
      </c>
      <c r="I606">
        <f t="shared" si="59"/>
        <v>3.1492754495404207</v>
      </c>
      <c r="J606">
        <v>7.87</v>
      </c>
      <c r="K606">
        <f t="shared" si="60"/>
        <v>1.1766405278910097</v>
      </c>
      <c r="L606">
        <v>5.79</v>
      </c>
    </row>
    <row r="607" spans="1:13" ht="15" x14ac:dyDescent="0.25">
      <c r="A607" t="s">
        <v>723</v>
      </c>
      <c r="B607" t="s">
        <v>208</v>
      </c>
      <c r="C607">
        <v>49.8</v>
      </c>
      <c r="D607">
        <v>39</v>
      </c>
      <c r="E607">
        <f t="shared" si="57"/>
        <v>2.2724823218477175</v>
      </c>
      <c r="F607">
        <v>50</v>
      </c>
      <c r="G607">
        <f t="shared" si="58"/>
        <v>2.9134388741637403</v>
      </c>
      <c r="H607">
        <f t="shared" si="62"/>
        <v>89</v>
      </c>
      <c r="I607">
        <f t="shared" si="59"/>
        <v>5.1859211960114582</v>
      </c>
      <c r="J607">
        <v>7.63</v>
      </c>
      <c r="K607">
        <f t="shared" si="60"/>
        <v>1.0175872163583597</v>
      </c>
      <c r="L607">
        <v>7.11</v>
      </c>
    </row>
    <row r="608" spans="1:13" ht="15" x14ac:dyDescent="0.25">
      <c r="A608" t="s">
        <v>669</v>
      </c>
      <c r="B608" t="s">
        <v>152</v>
      </c>
      <c r="C608">
        <v>37.1</v>
      </c>
      <c r="D608">
        <v>35</v>
      </c>
      <c r="E608">
        <f t="shared" si="57"/>
        <v>2.5264223395685779</v>
      </c>
      <c r="F608">
        <v>43</v>
      </c>
      <c r="G608">
        <f t="shared" si="58"/>
        <v>3.1038903028985385</v>
      </c>
      <c r="H608">
        <f t="shared" si="62"/>
        <v>78</v>
      </c>
      <c r="I608">
        <f t="shared" si="59"/>
        <v>5.6303126424671168</v>
      </c>
      <c r="J608">
        <v>5.82</v>
      </c>
      <c r="K608">
        <f t="shared" si="60"/>
        <v>0.90340379988465724</v>
      </c>
      <c r="L608">
        <v>6.5</v>
      </c>
    </row>
    <row r="609" spans="1:13" ht="15" x14ac:dyDescent="0.25">
      <c r="A609" t="s">
        <v>669</v>
      </c>
      <c r="B609" t="s">
        <v>294</v>
      </c>
      <c r="C609">
        <v>53</v>
      </c>
      <c r="D609">
        <v>55</v>
      </c>
      <c r="E609">
        <f t="shared" si="57"/>
        <v>3.0628445874823815</v>
      </c>
      <c r="F609">
        <v>73</v>
      </c>
      <c r="G609">
        <f t="shared" si="58"/>
        <v>4.0652300888402522</v>
      </c>
      <c r="H609">
        <f t="shared" si="62"/>
        <v>128</v>
      </c>
      <c r="I609">
        <f t="shared" si="59"/>
        <v>7.1280746763226341</v>
      </c>
      <c r="J609">
        <v>7.67</v>
      </c>
      <c r="K609">
        <f t="shared" si="60"/>
        <v>0.99060265384166313</v>
      </c>
      <c r="L609">
        <v>7.82</v>
      </c>
    </row>
    <row r="610" spans="1:13" ht="15" x14ac:dyDescent="0.25">
      <c r="A610" t="s">
        <v>723</v>
      </c>
      <c r="B610" t="s">
        <v>2021</v>
      </c>
      <c r="C610">
        <v>49</v>
      </c>
      <c r="D610">
        <v>50</v>
      </c>
      <c r="E610">
        <f t="shared" si="57"/>
        <v>2.9479621547729105</v>
      </c>
      <c r="F610">
        <v>71</v>
      </c>
      <c r="G610">
        <f t="shared" si="58"/>
        <v>4.1861062597775325</v>
      </c>
      <c r="H610">
        <f t="shared" si="62"/>
        <v>121</v>
      </c>
      <c r="I610">
        <f t="shared" si="59"/>
        <v>7.1340684145504429</v>
      </c>
      <c r="J610">
        <v>7.65</v>
      </c>
      <c r="K610">
        <f t="shared" si="60"/>
        <v>1.0288079598864477</v>
      </c>
      <c r="L610">
        <v>7.73</v>
      </c>
    </row>
    <row r="611" spans="1:13" ht="15" x14ac:dyDescent="0.25">
      <c r="A611" t="s">
        <v>669</v>
      </c>
      <c r="B611" t="s">
        <v>1137</v>
      </c>
      <c r="C611">
        <v>66.599999999999994</v>
      </c>
      <c r="D611">
        <v>82</v>
      </c>
      <c r="E611">
        <f t="shared" si="57"/>
        <v>3.8674015581074705</v>
      </c>
      <c r="F611">
        <v>107</v>
      </c>
      <c r="G611">
        <f t="shared" si="58"/>
        <v>5.0464873989938948</v>
      </c>
      <c r="H611">
        <f t="shared" si="62"/>
        <v>189</v>
      </c>
      <c r="I611">
        <f t="shared" si="59"/>
        <v>8.9138889571013653</v>
      </c>
      <c r="J611">
        <v>11.8</v>
      </c>
      <c r="K611">
        <f t="shared" si="60"/>
        <v>1.3547137985448998</v>
      </c>
      <c r="L611">
        <v>9.01</v>
      </c>
    </row>
    <row r="612" spans="1:13" ht="15" x14ac:dyDescent="0.25">
      <c r="A612" t="s">
        <v>723</v>
      </c>
      <c r="B612" t="s">
        <v>294</v>
      </c>
      <c r="C612">
        <v>55.2</v>
      </c>
      <c r="D612">
        <v>68</v>
      </c>
      <c r="E612">
        <f t="shared" si="57"/>
        <v>3.6764018152326963</v>
      </c>
      <c r="F612">
        <v>90</v>
      </c>
      <c r="G612">
        <f t="shared" si="58"/>
        <v>4.8658259319256274</v>
      </c>
      <c r="H612">
        <f t="shared" si="62"/>
        <v>158</v>
      </c>
      <c r="I612">
        <f t="shared" si="59"/>
        <v>8.5422277471583232</v>
      </c>
      <c r="J612">
        <v>10.45</v>
      </c>
      <c r="K612">
        <f t="shared" si="60"/>
        <v>1.3216446596562179</v>
      </c>
      <c r="L612">
        <v>8.5500000000000007</v>
      </c>
    </row>
    <row r="613" spans="1:13" ht="15" x14ac:dyDescent="0.25">
      <c r="A613" t="s">
        <v>1387</v>
      </c>
      <c r="B613" t="s">
        <v>1388</v>
      </c>
      <c r="C613">
        <v>38.700000000000003</v>
      </c>
      <c r="D613">
        <v>28</v>
      </c>
      <c r="E613">
        <f t="shared" si="57"/>
        <v>1.9600067702410504</v>
      </c>
      <c r="F613">
        <v>31</v>
      </c>
      <c r="G613">
        <f t="shared" si="58"/>
        <v>2.1700074956240201</v>
      </c>
      <c r="H613">
        <f t="shared" si="62"/>
        <v>59</v>
      </c>
      <c r="I613">
        <f t="shared" si="59"/>
        <v>4.1300142658650705</v>
      </c>
      <c r="J613">
        <v>6.13</v>
      </c>
      <c r="K613">
        <f t="shared" si="60"/>
        <v>0.93103565700435031</v>
      </c>
    </row>
    <row r="614" spans="1:13" ht="15" x14ac:dyDescent="0.25">
      <c r="A614" t="s">
        <v>1387</v>
      </c>
      <c r="B614" t="s">
        <v>152</v>
      </c>
      <c r="C614">
        <v>34.200000000000003</v>
      </c>
      <c r="D614">
        <v>24</v>
      </c>
      <c r="E614">
        <f t="shared" si="57"/>
        <v>1.8380661262271187</v>
      </c>
      <c r="F614">
        <v>30</v>
      </c>
      <c r="G614">
        <f t="shared" si="58"/>
        <v>2.2975826577838983</v>
      </c>
      <c r="H614">
        <f t="shared" si="62"/>
        <v>54</v>
      </c>
      <c r="I614">
        <f t="shared" si="59"/>
        <v>4.1356487840110168</v>
      </c>
      <c r="J614">
        <v>3.31</v>
      </c>
      <c r="K614">
        <f t="shared" si="60"/>
        <v>0.53580821013018098</v>
      </c>
      <c r="L614">
        <v>6.01</v>
      </c>
    </row>
    <row r="615" spans="1:13" ht="15" x14ac:dyDescent="0.25">
      <c r="A615" t="s">
        <v>1387</v>
      </c>
      <c r="B615" t="s">
        <v>434</v>
      </c>
      <c r="C615">
        <v>55.4</v>
      </c>
      <c r="D615">
        <v>45</v>
      </c>
      <c r="E615">
        <f t="shared" si="57"/>
        <v>2.4265210083339213</v>
      </c>
      <c r="F615">
        <v>53</v>
      </c>
      <c r="G615">
        <f t="shared" si="58"/>
        <v>2.857902520926618</v>
      </c>
      <c r="H615">
        <f t="shared" si="62"/>
        <v>98</v>
      </c>
      <c r="I615">
        <f t="shared" si="59"/>
        <v>5.2844235292605388</v>
      </c>
      <c r="J615">
        <v>10.84</v>
      </c>
      <c r="K615">
        <f t="shared" si="60"/>
        <v>1.3684154824722237</v>
      </c>
      <c r="L615">
        <v>7.67</v>
      </c>
    </row>
    <row r="616" spans="1:13" ht="15" x14ac:dyDescent="0.25">
      <c r="A616" t="s">
        <v>281</v>
      </c>
      <c r="B616" t="s">
        <v>94</v>
      </c>
      <c r="C616">
        <v>63.8</v>
      </c>
      <c r="D616">
        <v>32</v>
      </c>
      <c r="E616">
        <f t="shared" si="57"/>
        <v>1.5571268038574906</v>
      </c>
      <c r="F616">
        <v>41</v>
      </c>
      <c r="G616">
        <f t="shared" si="58"/>
        <v>1.9950687174424098</v>
      </c>
      <c r="H616">
        <f t="shared" si="62"/>
        <v>73</v>
      </c>
      <c r="I616">
        <f t="shared" si="59"/>
        <v>3.5521955212999003</v>
      </c>
      <c r="J616">
        <v>7.7</v>
      </c>
      <c r="K616">
        <f t="shared" si="60"/>
        <v>0.90380038097271942</v>
      </c>
      <c r="L616">
        <v>5.38</v>
      </c>
      <c r="M616">
        <v>17.37</v>
      </c>
    </row>
    <row r="617" spans="1:13" ht="15" x14ac:dyDescent="0.25">
      <c r="A617" t="s">
        <v>281</v>
      </c>
      <c r="B617" t="s">
        <v>282</v>
      </c>
      <c r="C617">
        <v>34.200000000000003</v>
      </c>
      <c r="D617">
        <v>15</v>
      </c>
      <c r="E617">
        <f t="shared" si="57"/>
        <v>1.1487913288919491</v>
      </c>
      <c r="F617">
        <v>19</v>
      </c>
      <c r="G617">
        <f t="shared" si="58"/>
        <v>1.4551356832631357</v>
      </c>
      <c r="H617">
        <f t="shared" si="62"/>
        <v>34</v>
      </c>
      <c r="I617">
        <f t="shared" si="59"/>
        <v>2.6039270121550846</v>
      </c>
      <c r="J617">
        <v>4.8</v>
      </c>
      <c r="K617">
        <f t="shared" si="60"/>
        <v>0.77700284248485452</v>
      </c>
      <c r="L617">
        <v>5.48</v>
      </c>
      <c r="M617">
        <v>14.56</v>
      </c>
    </row>
    <row r="618" spans="1:13" ht="15" x14ac:dyDescent="0.25">
      <c r="A618" t="s">
        <v>281</v>
      </c>
      <c r="B618" t="s">
        <v>94</v>
      </c>
      <c r="C618">
        <v>74.7</v>
      </c>
      <c r="D618">
        <v>58</v>
      </c>
      <c r="E618">
        <f t="shared" si="57"/>
        <v>2.5163739066632704</v>
      </c>
      <c r="F618">
        <v>68</v>
      </c>
      <c r="G618">
        <f t="shared" si="58"/>
        <v>2.9502314767776272</v>
      </c>
      <c r="H618">
        <f t="shared" si="62"/>
        <v>126</v>
      </c>
      <c r="I618">
        <f t="shared" si="59"/>
        <v>5.4666053834408972</v>
      </c>
      <c r="J618">
        <v>7.94</v>
      </c>
      <c r="K618">
        <f t="shared" si="60"/>
        <v>0.8591902280690632</v>
      </c>
      <c r="L618">
        <v>5.9</v>
      </c>
      <c r="M618">
        <v>13.7</v>
      </c>
    </row>
    <row r="619" spans="1:13" ht="15" x14ac:dyDescent="0.25">
      <c r="A619" t="s">
        <v>1730</v>
      </c>
      <c r="B619" t="s">
        <v>3</v>
      </c>
      <c r="C619">
        <v>76.2</v>
      </c>
      <c r="D619">
        <v>96</v>
      </c>
      <c r="E619">
        <f t="shared" si="57"/>
        <v>4.1052326559753185</v>
      </c>
      <c r="F619">
        <v>125</v>
      </c>
      <c r="G619">
        <f t="shared" si="58"/>
        <v>5.3453550208011968</v>
      </c>
      <c r="H619">
        <f t="shared" si="62"/>
        <v>221</v>
      </c>
      <c r="I619">
        <f t="shared" si="59"/>
        <v>9.4505876767765145</v>
      </c>
      <c r="J619">
        <v>13.73</v>
      </c>
      <c r="K619">
        <f t="shared" si="60"/>
        <v>1.4705784169267191</v>
      </c>
    </row>
    <row r="620" spans="1:13" x14ac:dyDescent="0.3">
      <c r="A620" t="s">
        <v>85</v>
      </c>
      <c r="B620" t="s">
        <v>104</v>
      </c>
      <c r="C620">
        <v>74.3</v>
      </c>
      <c r="D620">
        <v>42</v>
      </c>
      <c r="E620">
        <f t="shared" si="57"/>
        <v>1.8293323388891174</v>
      </c>
      <c r="F620">
        <v>57</v>
      </c>
      <c r="G620">
        <f t="shared" si="58"/>
        <v>2.4826653170638022</v>
      </c>
      <c r="H620">
        <f t="shared" si="62"/>
        <v>99</v>
      </c>
      <c r="I620">
        <f t="shared" si="59"/>
        <v>4.3119976559529194</v>
      </c>
      <c r="J620">
        <v>7.82</v>
      </c>
      <c r="K620">
        <f t="shared" si="60"/>
        <v>0.84855043252977125</v>
      </c>
      <c r="L620">
        <v>5.26</v>
      </c>
      <c r="M620">
        <v>15.13</v>
      </c>
    </row>
    <row r="621" spans="1:13" x14ac:dyDescent="0.3">
      <c r="A621" t="s">
        <v>85</v>
      </c>
      <c r="B621" t="s">
        <v>121</v>
      </c>
      <c r="C621">
        <v>43.3</v>
      </c>
      <c r="D621">
        <v>22</v>
      </c>
      <c r="E621">
        <f t="shared" si="57"/>
        <v>1.419194424692354</v>
      </c>
      <c r="F621">
        <v>31</v>
      </c>
      <c r="G621">
        <f t="shared" si="58"/>
        <v>1.9997739620664989</v>
      </c>
      <c r="H621">
        <f t="shared" si="62"/>
        <v>53</v>
      </c>
      <c r="I621">
        <f t="shared" si="59"/>
        <v>3.418968386758853</v>
      </c>
      <c r="J621">
        <v>4.45</v>
      </c>
      <c r="K621">
        <f t="shared" si="60"/>
        <v>0.637852771038949</v>
      </c>
      <c r="L621">
        <v>4.6100000000000003</v>
      </c>
      <c r="M621">
        <v>14.71</v>
      </c>
    </row>
    <row r="622" spans="1:13" ht="15" x14ac:dyDescent="0.25">
      <c r="A622" t="s">
        <v>85</v>
      </c>
      <c r="B622" t="s">
        <v>21</v>
      </c>
      <c r="C622">
        <v>51.3</v>
      </c>
      <c r="D622">
        <v>42</v>
      </c>
      <c r="E622">
        <f t="shared" si="57"/>
        <v>2.3950272185833734</v>
      </c>
      <c r="F622">
        <v>57</v>
      </c>
      <c r="G622">
        <f t="shared" si="58"/>
        <v>3.2503940823631496</v>
      </c>
      <c r="H622">
        <f t="shared" si="62"/>
        <v>99</v>
      </c>
      <c r="I622">
        <f t="shared" si="59"/>
        <v>5.6454213009465235</v>
      </c>
      <c r="J622">
        <v>7.59</v>
      </c>
      <c r="K622">
        <f t="shared" si="60"/>
        <v>0.99688455672170273</v>
      </c>
      <c r="L622">
        <v>5.86</v>
      </c>
      <c r="M622">
        <v>14.19</v>
      </c>
    </row>
    <row r="623" spans="1:13" ht="15" x14ac:dyDescent="0.25">
      <c r="A623" t="s">
        <v>85</v>
      </c>
      <c r="B623" t="s">
        <v>1466</v>
      </c>
      <c r="C623">
        <v>68</v>
      </c>
      <c r="D623">
        <v>52</v>
      </c>
      <c r="E623">
        <f t="shared" si="57"/>
        <v>2.4156662580258814</v>
      </c>
      <c r="F623">
        <v>70</v>
      </c>
      <c r="G623">
        <f t="shared" si="58"/>
        <v>3.2518584242656092</v>
      </c>
      <c r="H623">
        <f t="shared" si="62"/>
        <v>122</v>
      </c>
      <c r="I623">
        <f t="shared" si="59"/>
        <v>5.6675246822914911</v>
      </c>
      <c r="J623">
        <v>9.86</v>
      </c>
      <c r="K623">
        <f t="shared" si="60"/>
        <v>1.1199146264745177</v>
      </c>
      <c r="L623">
        <v>6.75</v>
      </c>
      <c r="M623">
        <v>13.35</v>
      </c>
    </row>
    <row r="624" spans="1:13" ht="15" x14ac:dyDescent="0.25">
      <c r="A624" t="s">
        <v>85</v>
      </c>
      <c r="B624" t="s">
        <v>2028</v>
      </c>
      <c r="C624">
        <v>71.3</v>
      </c>
      <c r="D624">
        <v>87</v>
      </c>
      <c r="E624">
        <f t="shared" si="57"/>
        <v>3.9046535640212201</v>
      </c>
      <c r="F624">
        <v>100</v>
      </c>
      <c r="G624">
        <f t="shared" si="58"/>
        <v>4.4881075448519772</v>
      </c>
      <c r="H624">
        <f t="shared" si="62"/>
        <v>187</v>
      </c>
      <c r="I624">
        <f t="shared" si="59"/>
        <v>8.3927611088731968</v>
      </c>
      <c r="J624">
        <v>11.7</v>
      </c>
      <c r="K624">
        <f t="shared" si="60"/>
        <v>1.296833370644527</v>
      </c>
      <c r="L624">
        <v>8.33</v>
      </c>
      <c r="M624">
        <v>12.6</v>
      </c>
    </row>
    <row r="625" spans="1:13" ht="15" x14ac:dyDescent="0.25">
      <c r="A625" t="s">
        <v>85</v>
      </c>
      <c r="B625" t="s">
        <v>3</v>
      </c>
      <c r="C625">
        <v>60</v>
      </c>
      <c r="D625">
        <v>61</v>
      </c>
      <c r="E625">
        <f t="shared" si="57"/>
        <v>3.103867482647138</v>
      </c>
      <c r="F625">
        <v>83</v>
      </c>
      <c r="G625">
        <f t="shared" si="58"/>
        <v>4.2232950993395484</v>
      </c>
      <c r="H625">
        <f t="shared" si="62"/>
        <v>144</v>
      </c>
      <c r="I625">
        <f t="shared" si="59"/>
        <v>7.3271625819866859</v>
      </c>
      <c r="J625">
        <v>12</v>
      </c>
      <c r="K625">
        <f t="shared" si="60"/>
        <v>1.4538232870643681</v>
      </c>
      <c r="L625">
        <v>7.79</v>
      </c>
      <c r="M625">
        <v>12.5</v>
      </c>
    </row>
    <row r="626" spans="1:13" x14ac:dyDescent="0.3">
      <c r="A626" t="s">
        <v>85</v>
      </c>
      <c r="B626" t="s">
        <v>277</v>
      </c>
      <c r="C626">
        <v>68.400000000000006</v>
      </c>
      <c r="D626">
        <v>68</v>
      </c>
      <c r="E626">
        <f t="shared" si="57"/>
        <v>3.1454999144612783</v>
      </c>
      <c r="F626">
        <v>90</v>
      </c>
      <c r="G626">
        <f t="shared" si="58"/>
        <v>4.1631616514928682</v>
      </c>
      <c r="H626">
        <f t="shared" si="62"/>
        <v>158</v>
      </c>
      <c r="I626">
        <f t="shared" si="59"/>
        <v>7.3086615659541465</v>
      </c>
      <c r="J626">
        <v>10.66</v>
      </c>
      <c r="K626">
        <f t="shared" si="60"/>
        <v>1.2071245534460913</v>
      </c>
      <c r="L626">
        <v>6.8</v>
      </c>
      <c r="M626">
        <v>12.22</v>
      </c>
    </row>
    <row r="627" spans="1:13" ht="15" x14ac:dyDescent="0.25">
      <c r="A627" t="s">
        <v>85</v>
      </c>
      <c r="B627" t="s">
        <v>3</v>
      </c>
      <c r="C627">
        <v>67.400000000000006</v>
      </c>
      <c r="D627">
        <v>83</v>
      </c>
      <c r="E627">
        <f t="shared" si="57"/>
        <v>3.8807123706029594</v>
      </c>
      <c r="F627">
        <v>107</v>
      </c>
      <c r="G627">
        <f t="shared" si="58"/>
        <v>5.0028460681267068</v>
      </c>
      <c r="H627">
        <f t="shared" si="62"/>
        <v>190</v>
      </c>
      <c r="I627">
        <f t="shared" si="59"/>
        <v>8.8835584387296667</v>
      </c>
      <c r="J627">
        <v>14.3</v>
      </c>
      <c r="K627">
        <f t="shared" si="60"/>
        <v>1.6316547807031647</v>
      </c>
      <c r="L627">
        <v>8.4</v>
      </c>
      <c r="M627">
        <v>12</v>
      </c>
    </row>
    <row r="628" spans="1:13" ht="15" x14ac:dyDescent="0.25">
      <c r="A628" t="s">
        <v>1730</v>
      </c>
      <c r="B628" t="s">
        <v>21</v>
      </c>
      <c r="C628">
        <v>71.900000000000006</v>
      </c>
      <c r="D628">
        <v>90</v>
      </c>
      <c r="E628">
        <f t="shared" si="57"/>
        <v>4.0147498887681889</v>
      </c>
      <c r="F628">
        <v>110</v>
      </c>
      <c r="G628">
        <f t="shared" si="58"/>
        <v>4.9069165307166749</v>
      </c>
      <c r="H628">
        <f t="shared" si="62"/>
        <v>200</v>
      </c>
      <c r="I628">
        <f t="shared" si="59"/>
        <v>8.9216664194848647</v>
      </c>
      <c r="J628">
        <v>14.57</v>
      </c>
      <c r="K628">
        <f t="shared" si="60"/>
        <v>1.6079839526365809</v>
      </c>
    </row>
    <row r="629" spans="1:13" ht="15" x14ac:dyDescent="0.25">
      <c r="A629" s="2" t="s">
        <v>85</v>
      </c>
      <c r="B629" s="1" t="s">
        <v>21</v>
      </c>
      <c r="C629" s="1">
        <v>75.5</v>
      </c>
      <c r="D629" s="1">
        <v>90</v>
      </c>
      <c r="E629">
        <f t="shared" si="57"/>
        <v>3.8745786729102361</v>
      </c>
      <c r="F629" s="1">
        <v>120</v>
      </c>
      <c r="G629">
        <f t="shared" si="58"/>
        <v>5.1661048972136481</v>
      </c>
      <c r="H629">
        <f t="shared" si="62"/>
        <v>210</v>
      </c>
      <c r="I629">
        <f t="shared" si="59"/>
        <v>9.0406835701238837</v>
      </c>
      <c r="J629" s="1">
        <v>13.5</v>
      </c>
      <c r="K629">
        <f t="shared" si="60"/>
        <v>1.4528394590248781</v>
      </c>
      <c r="L629" s="1">
        <v>8.33</v>
      </c>
    </row>
    <row r="630" spans="1:13" ht="15" x14ac:dyDescent="0.25">
      <c r="A630" t="s">
        <v>1730</v>
      </c>
      <c r="B630" t="s">
        <v>3</v>
      </c>
      <c r="C630">
        <v>84.2</v>
      </c>
      <c r="D630">
        <v>112</v>
      </c>
      <c r="E630">
        <f t="shared" si="57"/>
        <v>4.4539630407465767</v>
      </c>
      <c r="F630">
        <v>138</v>
      </c>
      <c r="G630">
        <f t="shared" si="58"/>
        <v>5.4879187466341746</v>
      </c>
      <c r="H630">
        <f t="shared" si="62"/>
        <v>250</v>
      </c>
      <c r="I630">
        <f t="shared" si="59"/>
        <v>9.9418817873807512</v>
      </c>
      <c r="J630">
        <v>14.34</v>
      </c>
      <c r="K630">
        <f t="shared" si="60"/>
        <v>1.4588660244899603</v>
      </c>
      <c r="L630">
        <v>9.1300000000000008</v>
      </c>
    </row>
    <row r="631" spans="1:13" ht="15" x14ac:dyDescent="0.25">
      <c r="A631" t="s">
        <v>555</v>
      </c>
      <c r="B631" t="s">
        <v>501</v>
      </c>
      <c r="C631">
        <v>28.9</v>
      </c>
      <c r="D631">
        <v>19</v>
      </c>
      <c r="E631">
        <f t="shared" si="57"/>
        <v>1.6447389094639195</v>
      </c>
      <c r="F631">
        <v>22</v>
      </c>
      <c r="G631">
        <f t="shared" si="58"/>
        <v>1.9044345267476963</v>
      </c>
      <c r="H631">
        <f t="shared" si="62"/>
        <v>41</v>
      </c>
      <c r="I631">
        <f t="shared" si="59"/>
        <v>3.5491734362116159</v>
      </c>
      <c r="J631">
        <v>5.68</v>
      </c>
      <c r="K631">
        <f t="shared" si="60"/>
        <v>1.0028331197783789</v>
      </c>
      <c r="L631">
        <v>5.74</v>
      </c>
    </row>
    <row r="632" spans="1:13" ht="15" x14ac:dyDescent="0.25">
      <c r="A632" t="s">
        <v>1263</v>
      </c>
      <c r="B632" t="s">
        <v>3</v>
      </c>
      <c r="C632">
        <v>58.8</v>
      </c>
      <c r="D632">
        <v>60</v>
      </c>
      <c r="E632">
        <f t="shared" si="57"/>
        <v>3.0981806434741355</v>
      </c>
      <c r="F632">
        <v>80</v>
      </c>
      <c r="G632">
        <f t="shared" si="58"/>
        <v>4.1309075246321809</v>
      </c>
      <c r="H632">
        <f t="shared" si="62"/>
        <v>140</v>
      </c>
      <c r="I632">
        <f t="shared" si="59"/>
        <v>7.2290881681063164</v>
      </c>
      <c r="J632">
        <v>10.8</v>
      </c>
      <c r="K632">
        <f t="shared" si="60"/>
        <v>1.3221394063805321</v>
      </c>
      <c r="L632">
        <v>7.52</v>
      </c>
      <c r="M632">
        <v>12.46</v>
      </c>
    </row>
    <row r="633" spans="1:13" ht="15" x14ac:dyDescent="0.25">
      <c r="A633" t="s">
        <v>1745</v>
      </c>
      <c r="B633" t="s">
        <v>1321</v>
      </c>
      <c r="C633">
        <v>52.8</v>
      </c>
      <c r="D633">
        <v>43</v>
      </c>
      <c r="E633">
        <f t="shared" si="57"/>
        <v>2.4011819972641626</v>
      </c>
      <c r="F633">
        <v>55</v>
      </c>
      <c r="G633">
        <f t="shared" si="58"/>
        <v>3.0712792988262545</v>
      </c>
      <c r="H633">
        <f t="shared" si="62"/>
        <v>98</v>
      </c>
      <c r="I633">
        <f t="shared" si="59"/>
        <v>5.4724612960904171</v>
      </c>
      <c r="J633">
        <v>7.63</v>
      </c>
      <c r="K633">
        <f t="shared" si="60"/>
        <v>0.9873590586275337</v>
      </c>
    </row>
    <row r="634" spans="1:13" ht="15" x14ac:dyDescent="0.25">
      <c r="A634" t="s">
        <v>1320</v>
      </c>
      <c r="B634" t="s">
        <v>1321</v>
      </c>
      <c r="C634">
        <v>45.4</v>
      </c>
      <c r="D634">
        <v>37</v>
      </c>
      <c r="E634">
        <f t="shared" si="57"/>
        <v>2.3060027160322001</v>
      </c>
      <c r="F634">
        <v>47</v>
      </c>
      <c r="G634">
        <f t="shared" si="58"/>
        <v>2.9292466933382002</v>
      </c>
      <c r="H634">
        <f t="shared" ref="H634:H665" si="63">D634+F634</f>
        <v>84</v>
      </c>
      <c r="I634">
        <f t="shared" si="59"/>
        <v>5.2352494093704003</v>
      </c>
      <c r="J634">
        <v>6.09</v>
      </c>
      <c r="K634">
        <f t="shared" si="60"/>
        <v>0.85187244170100684</v>
      </c>
      <c r="L634">
        <v>6.75</v>
      </c>
    </row>
    <row r="635" spans="1:13" ht="15" x14ac:dyDescent="0.25">
      <c r="A635" t="s">
        <v>243</v>
      </c>
      <c r="B635" t="s">
        <v>161</v>
      </c>
      <c r="C635">
        <v>51.5</v>
      </c>
      <c r="D635">
        <v>50</v>
      </c>
      <c r="E635">
        <f t="shared" si="57"/>
        <v>2.8431643229770289</v>
      </c>
      <c r="G635" t="str">
        <f t="shared" si="58"/>
        <v/>
      </c>
      <c r="H635">
        <f t="shared" si="63"/>
        <v>50</v>
      </c>
      <c r="I635">
        <f t="shared" si="59"/>
        <v>2.8431643229770289</v>
      </c>
      <c r="J635">
        <v>9.43</v>
      </c>
      <c r="K635">
        <f t="shared" si="60"/>
        <v>1.236071602642147</v>
      </c>
      <c r="L635">
        <v>7.73</v>
      </c>
    </row>
    <row r="636" spans="1:13" ht="15" x14ac:dyDescent="0.25">
      <c r="A636" t="s">
        <v>243</v>
      </c>
      <c r="B636" t="s">
        <v>242</v>
      </c>
      <c r="C636">
        <v>50.4</v>
      </c>
      <c r="D636">
        <v>19</v>
      </c>
      <c r="E636">
        <f t="shared" si="57"/>
        <v>1.0975041236650367</v>
      </c>
      <c r="F636">
        <v>22</v>
      </c>
      <c r="G636">
        <f t="shared" si="58"/>
        <v>1.2707942484542529</v>
      </c>
      <c r="H636">
        <f t="shared" si="63"/>
        <v>41</v>
      </c>
      <c r="I636">
        <f t="shared" si="59"/>
        <v>2.3682983721192894</v>
      </c>
      <c r="J636">
        <v>5.6</v>
      </c>
      <c r="K636">
        <f t="shared" si="60"/>
        <v>0.74225617728372761</v>
      </c>
      <c r="L636">
        <v>4.5999999999999996</v>
      </c>
      <c r="M636">
        <v>16.03</v>
      </c>
    </row>
    <row r="637" spans="1:13" ht="15" x14ac:dyDescent="0.25">
      <c r="A637" t="s">
        <v>243</v>
      </c>
      <c r="B637" t="s">
        <v>360</v>
      </c>
      <c r="C637">
        <v>73.5</v>
      </c>
      <c r="D637">
        <v>40</v>
      </c>
      <c r="E637">
        <f t="shared" si="57"/>
        <v>1.7559945514573061</v>
      </c>
      <c r="F637">
        <v>55</v>
      </c>
      <c r="G637">
        <f t="shared" si="58"/>
        <v>2.414492508253796</v>
      </c>
      <c r="H637">
        <f t="shared" si="63"/>
        <v>95</v>
      </c>
      <c r="I637">
        <f t="shared" si="59"/>
        <v>4.1704870597111015</v>
      </c>
      <c r="J637">
        <v>8.32</v>
      </c>
      <c r="K637">
        <f t="shared" si="60"/>
        <v>0.90785800841765274</v>
      </c>
      <c r="L637">
        <v>6.14</v>
      </c>
      <c r="M637">
        <v>13.2</v>
      </c>
    </row>
    <row r="638" spans="1:13" ht="15" x14ac:dyDescent="0.25">
      <c r="A638" t="s">
        <v>243</v>
      </c>
      <c r="B638" t="s">
        <v>194</v>
      </c>
      <c r="C638">
        <v>56.9</v>
      </c>
      <c r="D638">
        <v>47</v>
      </c>
      <c r="E638">
        <f t="shared" si="57"/>
        <v>2.4855914352537805</v>
      </c>
      <c r="F638">
        <v>57</v>
      </c>
      <c r="G638">
        <f t="shared" si="58"/>
        <v>3.0144406767971383</v>
      </c>
      <c r="H638">
        <f t="shared" si="63"/>
        <v>104</v>
      </c>
      <c r="I638">
        <f t="shared" si="59"/>
        <v>5.5000321120509188</v>
      </c>
      <c r="J638">
        <v>11.49</v>
      </c>
      <c r="K638">
        <f t="shared" si="60"/>
        <v>1.4306303134455487</v>
      </c>
      <c r="L638">
        <v>7.91</v>
      </c>
      <c r="M638">
        <v>12.7</v>
      </c>
    </row>
    <row r="639" spans="1:13" ht="15" x14ac:dyDescent="0.25">
      <c r="A639" t="s">
        <v>243</v>
      </c>
      <c r="B639" t="s">
        <v>194</v>
      </c>
      <c r="C639">
        <v>62.4</v>
      </c>
      <c r="D639">
        <v>55</v>
      </c>
      <c r="E639">
        <f t="shared" si="57"/>
        <v>2.7198564291936842</v>
      </c>
      <c r="F639">
        <v>73</v>
      </c>
      <c r="G639">
        <f t="shared" si="58"/>
        <v>3.6099912605661628</v>
      </c>
      <c r="H639">
        <f t="shared" si="63"/>
        <v>128</v>
      </c>
      <c r="I639">
        <f t="shared" si="59"/>
        <v>6.3298476897598466</v>
      </c>
      <c r="J639">
        <v>12.7</v>
      </c>
      <c r="K639">
        <f t="shared" si="60"/>
        <v>1.507832488878647</v>
      </c>
      <c r="L639">
        <v>8.75</v>
      </c>
      <c r="M639">
        <v>12.2</v>
      </c>
    </row>
    <row r="640" spans="1:13" ht="15" x14ac:dyDescent="0.25">
      <c r="A640" t="s">
        <v>243</v>
      </c>
      <c r="B640" t="s">
        <v>161</v>
      </c>
      <c r="C640">
        <v>57.6</v>
      </c>
      <c r="D640">
        <v>66</v>
      </c>
      <c r="E640">
        <f t="shared" si="57"/>
        <v>3.4594986954862188</v>
      </c>
      <c r="F640">
        <v>82</v>
      </c>
      <c r="G640">
        <f t="shared" si="58"/>
        <v>4.2981650459071208</v>
      </c>
      <c r="H640">
        <f t="shared" si="63"/>
        <v>148</v>
      </c>
      <c r="I640">
        <f t="shared" si="59"/>
        <v>7.7576637413933396</v>
      </c>
      <c r="J640">
        <v>9.01</v>
      </c>
      <c r="K640">
        <f t="shared" si="60"/>
        <v>1.1147941239905683</v>
      </c>
      <c r="L640">
        <v>8.02</v>
      </c>
      <c r="M640">
        <v>12.1</v>
      </c>
    </row>
    <row r="641" spans="1:13" ht="15" x14ac:dyDescent="0.25">
      <c r="A641" t="s">
        <v>243</v>
      </c>
      <c r="B641" t="s">
        <v>161</v>
      </c>
      <c r="C641">
        <v>60.7</v>
      </c>
      <c r="D641">
        <v>80</v>
      </c>
      <c r="E641">
        <f t="shared" si="57"/>
        <v>4.0364454746118428</v>
      </c>
      <c r="F641">
        <v>97</v>
      </c>
      <c r="G641">
        <f t="shared" si="58"/>
        <v>4.8941901379668593</v>
      </c>
      <c r="H641">
        <f t="shared" si="63"/>
        <v>177</v>
      </c>
      <c r="I641">
        <f t="shared" si="59"/>
        <v>8.9306356125787012</v>
      </c>
      <c r="J641">
        <v>10.7</v>
      </c>
      <c r="K641">
        <f t="shared" si="60"/>
        <v>1.2885974259211508</v>
      </c>
      <c r="L641">
        <v>8.57</v>
      </c>
    </row>
    <row r="642" spans="1:13" ht="15" x14ac:dyDescent="0.25">
      <c r="A642" t="s">
        <v>1147</v>
      </c>
      <c r="C642">
        <v>43.1</v>
      </c>
      <c r="D642">
        <v>30</v>
      </c>
      <c r="E642">
        <f t="shared" ref="E642:E705" si="64">IF(AND($C642&gt;0,D642&gt;0),D642/($C642^0.727399687532279),"")</f>
        <v>1.9417933038892101</v>
      </c>
      <c r="F642">
        <v>40</v>
      </c>
      <c r="G642">
        <f t="shared" ref="G642:G705" si="65">IF(AND($C642&gt;0,F642&gt;0),F642/($C642^0.727399687532279),"")</f>
        <v>2.5890577385189468</v>
      </c>
      <c r="H642">
        <f t="shared" si="63"/>
        <v>70</v>
      </c>
      <c r="I642">
        <f t="shared" ref="I642:I705" si="66">IF(AND($C642&gt;0,H642&gt;0),H642/($C642^0.727399687532279),"")</f>
        <v>4.5308510424081572</v>
      </c>
      <c r="J642">
        <v>6.36</v>
      </c>
      <c r="K642">
        <f t="shared" ref="K642:K705" si="67">IF(AND($C642&gt;0,J642&gt;0),J642/($C642^0.515518364833551),"")</f>
        <v>0.91380612770888714</v>
      </c>
      <c r="L642">
        <v>6.23</v>
      </c>
    </row>
    <row r="643" spans="1:13" ht="15" x14ac:dyDescent="0.25">
      <c r="A643" t="s">
        <v>1147</v>
      </c>
      <c r="B643" t="s">
        <v>161</v>
      </c>
      <c r="C643">
        <v>41</v>
      </c>
      <c r="D643">
        <v>28</v>
      </c>
      <c r="E643">
        <f t="shared" si="64"/>
        <v>1.8794014513842441</v>
      </c>
      <c r="F643">
        <v>35</v>
      </c>
      <c r="G643">
        <f t="shared" si="65"/>
        <v>2.3492518142303052</v>
      </c>
      <c r="H643">
        <f t="shared" si="63"/>
        <v>63</v>
      </c>
      <c r="I643">
        <f t="shared" si="66"/>
        <v>4.2286532656145486</v>
      </c>
      <c r="J643">
        <v>6.3</v>
      </c>
      <c r="K643">
        <f t="shared" si="67"/>
        <v>0.92879710444913899</v>
      </c>
      <c r="L643">
        <v>6.24</v>
      </c>
      <c r="M643">
        <v>13</v>
      </c>
    </row>
    <row r="644" spans="1:13" ht="15" x14ac:dyDescent="0.25">
      <c r="A644" t="s">
        <v>1147</v>
      </c>
      <c r="B644" t="s">
        <v>194</v>
      </c>
      <c r="C644">
        <v>50.4</v>
      </c>
      <c r="D644">
        <v>41</v>
      </c>
      <c r="E644">
        <f t="shared" si="64"/>
        <v>2.3682983721192894</v>
      </c>
      <c r="F644">
        <v>50</v>
      </c>
      <c r="G644">
        <f t="shared" si="65"/>
        <v>2.8881687464869383</v>
      </c>
      <c r="H644">
        <f t="shared" si="63"/>
        <v>91</v>
      </c>
      <c r="I644">
        <f t="shared" si="66"/>
        <v>5.2564671186062277</v>
      </c>
      <c r="J644">
        <v>9.36</v>
      </c>
      <c r="K644">
        <f t="shared" si="67"/>
        <v>1.2406281820313734</v>
      </c>
      <c r="L644">
        <v>7.7</v>
      </c>
      <c r="M644">
        <v>12.62</v>
      </c>
    </row>
    <row r="645" spans="1:13" ht="15" x14ac:dyDescent="0.25">
      <c r="A645" t="s">
        <v>2099</v>
      </c>
      <c r="B645" t="s">
        <v>2100</v>
      </c>
      <c r="C645">
        <v>87.8</v>
      </c>
      <c r="D645">
        <v>95</v>
      </c>
      <c r="E645">
        <f t="shared" si="64"/>
        <v>3.6645976747481144</v>
      </c>
      <c r="F645">
        <v>115</v>
      </c>
      <c r="G645">
        <f t="shared" si="65"/>
        <v>4.4360919220635067</v>
      </c>
      <c r="H645">
        <f t="shared" si="63"/>
        <v>210</v>
      </c>
      <c r="I645">
        <f t="shared" si="66"/>
        <v>8.1006895968116215</v>
      </c>
      <c r="J645">
        <v>11.06</v>
      </c>
      <c r="K645">
        <f t="shared" si="67"/>
        <v>1.1011538766179125</v>
      </c>
      <c r="L645">
        <v>6.85</v>
      </c>
      <c r="M645">
        <v>14.300705893255101</v>
      </c>
    </row>
    <row r="646" spans="1:13" ht="15" x14ac:dyDescent="0.25">
      <c r="A646" t="s">
        <v>2099</v>
      </c>
      <c r="B646" t="s">
        <v>2100</v>
      </c>
      <c r="C646">
        <v>86.3</v>
      </c>
      <c r="D646">
        <v>80</v>
      </c>
      <c r="E646">
        <f t="shared" si="64"/>
        <v>3.1249015476857513</v>
      </c>
      <c r="F646">
        <v>104</v>
      </c>
      <c r="G646">
        <f t="shared" si="65"/>
        <v>4.062372011991477</v>
      </c>
      <c r="H646">
        <f t="shared" si="63"/>
        <v>184</v>
      </c>
      <c r="I646">
        <f t="shared" si="66"/>
        <v>7.1872735596772284</v>
      </c>
      <c r="J646">
        <v>10.5</v>
      </c>
      <c r="K646">
        <f t="shared" si="67"/>
        <v>1.0547272809587145</v>
      </c>
      <c r="L646">
        <v>7.81</v>
      </c>
    </row>
    <row r="647" spans="1:13" x14ac:dyDescent="0.3">
      <c r="A647" t="s">
        <v>327</v>
      </c>
      <c r="B647" t="s">
        <v>51</v>
      </c>
      <c r="C647">
        <v>56.7</v>
      </c>
      <c r="D647">
        <v>24</v>
      </c>
      <c r="E647">
        <f t="shared" si="64"/>
        <v>1.2724932070209622</v>
      </c>
      <c r="F647">
        <v>34</v>
      </c>
      <c r="G647">
        <f t="shared" si="65"/>
        <v>1.8026987099463632</v>
      </c>
      <c r="H647">
        <f t="shared" si="63"/>
        <v>58</v>
      </c>
      <c r="I647">
        <f t="shared" si="66"/>
        <v>3.0751919169673254</v>
      </c>
      <c r="J647">
        <v>6.17</v>
      </c>
      <c r="K647">
        <f t="shared" si="67"/>
        <v>0.76962805925278499</v>
      </c>
      <c r="L647">
        <v>4.3</v>
      </c>
      <c r="M647">
        <v>16</v>
      </c>
    </row>
    <row r="648" spans="1:13" x14ac:dyDescent="0.3">
      <c r="A648" t="s">
        <v>327</v>
      </c>
      <c r="B648" t="s">
        <v>51</v>
      </c>
      <c r="C648">
        <v>84</v>
      </c>
      <c r="D648">
        <v>65</v>
      </c>
      <c r="E648">
        <f t="shared" si="64"/>
        <v>2.5893645934644485</v>
      </c>
      <c r="F648">
        <v>81</v>
      </c>
      <c r="G648">
        <f t="shared" si="65"/>
        <v>3.2267466472403128</v>
      </c>
      <c r="H648">
        <f t="shared" si="63"/>
        <v>146</v>
      </c>
      <c r="I648">
        <f t="shared" si="66"/>
        <v>5.8161112407047613</v>
      </c>
      <c r="J648">
        <v>11.79</v>
      </c>
      <c r="K648">
        <f t="shared" si="67"/>
        <v>1.2009156212263168</v>
      </c>
      <c r="L648">
        <v>6.7</v>
      </c>
      <c r="M648">
        <v>13</v>
      </c>
    </row>
    <row r="649" spans="1:13" ht="15" x14ac:dyDescent="0.25">
      <c r="A649" t="s">
        <v>83</v>
      </c>
      <c r="B649" t="s">
        <v>208</v>
      </c>
      <c r="C649">
        <v>80.2</v>
      </c>
      <c r="D649">
        <v>55</v>
      </c>
      <c r="E649">
        <f t="shared" si="64"/>
        <v>2.2660362289401088</v>
      </c>
      <c r="F649">
        <v>70</v>
      </c>
      <c r="G649">
        <f t="shared" si="65"/>
        <v>2.8840461095601384</v>
      </c>
      <c r="H649">
        <f t="shared" si="63"/>
        <v>125</v>
      </c>
      <c r="I649">
        <f t="shared" si="66"/>
        <v>5.1500823385002468</v>
      </c>
      <c r="J649">
        <v>9.35</v>
      </c>
      <c r="K649">
        <f t="shared" si="67"/>
        <v>0.97538203919411837</v>
      </c>
      <c r="L649">
        <v>6.5</v>
      </c>
    </row>
    <row r="650" spans="1:13" ht="15" x14ac:dyDescent="0.25">
      <c r="A650" t="s">
        <v>83</v>
      </c>
      <c r="B650" t="s">
        <v>208</v>
      </c>
      <c r="C650">
        <v>49.9</v>
      </c>
      <c r="D650">
        <v>26</v>
      </c>
      <c r="E650">
        <f t="shared" si="64"/>
        <v>1.5127791900798513</v>
      </c>
      <c r="F650">
        <v>36</v>
      </c>
      <c r="G650">
        <f t="shared" si="65"/>
        <v>2.0946173401105632</v>
      </c>
      <c r="H650">
        <f t="shared" si="63"/>
        <v>62</v>
      </c>
      <c r="I650">
        <f t="shared" si="66"/>
        <v>3.6073965301904143</v>
      </c>
      <c r="J650">
        <v>6.1</v>
      </c>
      <c r="K650">
        <f t="shared" si="67"/>
        <v>0.81269543149770396</v>
      </c>
      <c r="L650">
        <v>5.25</v>
      </c>
      <c r="M650">
        <v>15</v>
      </c>
    </row>
    <row r="651" spans="1:13" ht="15" x14ac:dyDescent="0.25">
      <c r="A651" t="s">
        <v>83</v>
      </c>
      <c r="B651" t="s">
        <v>84</v>
      </c>
      <c r="C651">
        <v>42.8</v>
      </c>
      <c r="D651">
        <v>23</v>
      </c>
      <c r="E651">
        <f t="shared" si="64"/>
        <v>1.4962912911051909</v>
      </c>
      <c r="F651">
        <v>33</v>
      </c>
      <c r="G651">
        <f t="shared" si="65"/>
        <v>2.1468527220204914</v>
      </c>
      <c r="H651">
        <f t="shared" si="63"/>
        <v>56</v>
      </c>
      <c r="I651">
        <f t="shared" si="66"/>
        <v>3.6431440131256818</v>
      </c>
      <c r="J651">
        <v>7.25</v>
      </c>
      <c r="K651">
        <f t="shared" si="67"/>
        <v>1.0454392047916434</v>
      </c>
      <c r="L651">
        <v>6.4</v>
      </c>
      <c r="M651">
        <v>13.91</v>
      </c>
    </row>
    <row r="652" spans="1:13" ht="15" x14ac:dyDescent="0.25">
      <c r="A652" t="s">
        <v>83</v>
      </c>
      <c r="B652" t="s">
        <v>208</v>
      </c>
      <c r="C652">
        <v>70.599999999999994</v>
      </c>
      <c r="D652">
        <v>42</v>
      </c>
      <c r="E652">
        <f t="shared" si="64"/>
        <v>1.8985818663559864</v>
      </c>
      <c r="F652">
        <v>54</v>
      </c>
      <c r="G652">
        <f t="shared" si="65"/>
        <v>2.4410338281719826</v>
      </c>
      <c r="H652">
        <f t="shared" si="63"/>
        <v>96</v>
      </c>
      <c r="I652">
        <f t="shared" si="66"/>
        <v>4.3396156945279687</v>
      </c>
      <c r="J652">
        <v>8.6</v>
      </c>
      <c r="K652">
        <f t="shared" si="67"/>
        <v>0.95808860485311254</v>
      </c>
      <c r="L652">
        <v>6.22</v>
      </c>
      <c r="M652">
        <v>13.78</v>
      </c>
    </row>
    <row r="653" spans="1:13" ht="15" x14ac:dyDescent="0.25">
      <c r="A653" t="s">
        <v>83</v>
      </c>
      <c r="B653" t="s">
        <v>208</v>
      </c>
      <c r="C653">
        <v>77.3</v>
      </c>
      <c r="D653">
        <v>41</v>
      </c>
      <c r="E653">
        <f t="shared" si="64"/>
        <v>1.7350927009601511</v>
      </c>
      <c r="F653">
        <v>53</v>
      </c>
      <c r="G653">
        <f t="shared" si="65"/>
        <v>2.2429247109972685</v>
      </c>
      <c r="H653">
        <f t="shared" si="63"/>
        <v>94</v>
      </c>
      <c r="I653">
        <f t="shared" si="66"/>
        <v>3.9780174119574196</v>
      </c>
      <c r="J653">
        <v>5.5</v>
      </c>
      <c r="K653">
        <f t="shared" si="67"/>
        <v>0.58475168815935086</v>
      </c>
      <c r="L653">
        <v>6.12</v>
      </c>
      <c r="M653">
        <v>13.2</v>
      </c>
    </row>
    <row r="654" spans="1:13" ht="15" x14ac:dyDescent="0.25">
      <c r="A654" t="s">
        <v>83</v>
      </c>
      <c r="B654" t="s">
        <v>84</v>
      </c>
      <c r="C654">
        <v>62.7</v>
      </c>
      <c r="D654">
        <v>61</v>
      </c>
      <c r="E654">
        <f t="shared" si="64"/>
        <v>3.0060623719438233</v>
      </c>
      <c r="F654">
        <v>70</v>
      </c>
      <c r="G654">
        <f t="shared" si="65"/>
        <v>3.4495797710830756</v>
      </c>
      <c r="H654">
        <f t="shared" si="63"/>
        <v>131</v>
      </c>
      <c r="I654">
        <f t="shared" si="66"/>
        <v>6.4556421430268989</v>
      </c>
      <c r="J654">
        <v>10.43</v>
      </c>
      <c r="K654">
        <f t="shared" si="67"/>
        <v>1.235264284133081</v>
      </c>
      <c r="L654">
        <v>7.9</v>
      </c>
      <c r="M654">
        <v>12.6</v>
      </c>
    </row>
    <row r="655" spans="1:13" ht="15" x14ac:dyDescent="0.25">
      <c r="A655" t="s">
        <v>30</v>
      </c>
      <c r="B655" t="s">
        <v>31</v>
      </c>
      <c r="C655">
        <v>37.6</v>
      </c>
      <c r="D655">
        <v>10</v>
      </c>
      <c r="E655">
        <f t="shared" si="64"/>
        <v>0.71484001258928731</v>
      </c>
      <c r="F655">
        <v>15</v>
      </c>
      <c r="G655">
        <f t="shared" si="65"/>
        <v>1.0722600188839309</v>
      </c>
      <c r="H655">
        <f t="shared" si="63"/>
        <v>25</v>
      </c>
      <c r="I655">
        <f t="shared" si="66"/>
        <v>1.7871000314732182</v>
      </c>
      <c r="J655">
        <v>4.79</v>
      </c>
      <c r="K655">
        <f t="shared" si="67"/>
        <v>0.73840945889929754</v>
      </c>
      <c r="L655">
        <v>3.72</v>
      </c>
      <c r="M655">
        <v>17.350000000000001</v>
      </c>
    </row>
    <row r="656" spans="1:13" ht="15" x14ac:dyDescent="0.25">
      <c r="A656" t="s">
        <v>30</v>
      </c>
      <c r="B656" t="s">
        <v>31</v>
      </c>
      <c r="C656">
        <v>46.7</v>
      </c>
      <c r="D656">
        <v>16</v>
      </c>
      <c r="E656">
        <f t="shared" si="64"/>
        <v>0.97692091001070791</v>
      </c>
      <c r="F656">
        <v>23</v>
      </c>
      <c r="G656">
        <f t="shared" si="65"/>
        <v>1.4043238081403926</v>
      </c>
      <c r="H656">
        <f t="shared" si="63"/>
        <v>39</v>
      </c>
      <c r="I656">
        <f t="shared" si="66"/>
        <v>2.3812447181511005</v>
      </c>
      <c r="J656">
        <v>5.32</v>
      </c>
      <c r="K656">
        <f t="shared" si="67"/>
        <v>0.73341218927293894</v>
      </c>
      <c r="L656">
        <v>3.85</v>
      </c>
      <c r="M656">
        <v>16.93</v>
      </c>
    </row>
    <row r="657" spans="1:13" ht="15" x14ac:dyDescent="0.25">
      <c r="A657" t="s">
        <v>30</v>
      </c>
      <c r="B657" t="s">
        <v>208</v>
      </c>
      <c r="C657">
        <v>60.4</v>
      </c>
      <c r="D657">
        <v>33</v>
      </c>
      <c r="E657">
        <f t="shared" si="64"/>
        <v>1.6710453153706479</v>
      </c>
      <c r="F657">
        <v>48</v>
      </c>
      <c r="G657">
        <f t="shared" si="65"/>
        <v>2.4306113678118515</v>
      </c>
      <c r="H657">
        <f t="shared" si="63"/>
        <v>81</v>
      </c>
      <c r="I657">
        <f t="shared" si="66"/>
        <v>4.1016566831824992</v>
      </c>
      <c r="J657">
        <v>6.43</v>
      </c>
      <c r="K657">
        <f t="shared" si="67"/>
        <v>0.77634314503460833</v>
      </c>
      <c r="L657">
        <v>6.03</v>
      </c>
      <c r="M657">
        <v>14.25</v>
      </c>
    </row>
    <row r="658" spans="1:13" ht="15" x14ac:dyDescent="0.25">
      <c r="A658" t="s">
        <v>1288</v>
      </c>
      <c r="B658" t="s">
        <v>123</v>
      </c>
      <c r="C658">
        <v>64.599999999999994</v>
      </c>
      <c r="D658">
        <v>80</v>
      </c>
      <c r="E658">
        <f t="shared" si="64"/>
        <v>3.8576908330987156</v>
      </c>
      <c r="F658">
        <v>89</v>
      </c>
      <c r="G658">
        <f t="shared" si="65"/>
        <v>4.2916810518223212</v>
      </c>
      <c r="H658">
        <f t="shared" si="63"/>
        <v>169</v>
      </c>
      <c r="I658">
        <f t="shared" si="66"/>
        <v>8.1493718849210364</v>
      </c>
      <c r="J658">
        <v>11.96</v>
      </c>
      <c r="K658">
        <f t="shared" si="67"/>
        <v>1.3948357566832255</v>
      </c>
      <c r="L658">
        <v>8.5399999999999991</v>
      </c>
    </row>
    <row r="659" spans="1:13" ht="15" x14ac:dyDescent="0.25">
      <c r="A659" t="s">
        <v>1711</v>
      </c>
      <c r="B659" t="s">
        <v>312</v>
      </c>
      <c r="C659">
        <v>58.3</v>
      </c>
      <c r="D659">
        <v>62</v>
      </c>
      <c r="E659">
        <f t="shared" si="64"/>
        <v>3.2214020779086594</v>
      </c>
      <c r="F659">
        <v>73</v>
      </c>
      <c r="G659">
        <f t="shared" si="65"/>
        <v>3.7929411562472928</v>
      </c>
      <c r="H659">
        <f t="shared" si="63"/>
        <v>135</v>
      </c>
      <c r="I659">
        <f t="shared" si="66"/>
        <v>7.0143432341559526</v>
      </c>
      <c r="J659">
        <v>8.9500000000000011</v>
      </c>
      <c r="K659">
        <f t="shared" si="67"/>
        <v>1.1004960019693464</v>
      </c>
    </row>
    <row r="660" spans="1:13" ht="15" x14ac:dyDescent="0.25">
      <c r="A660" t="s">
        <v>1288</v>
      </c>
      <c r="B660" t="s">
        <v>312</v>
      </c>
      <c r="C660">
        <v>41.8</v>
      </c>
      <c r="D660">
        <v>35</v>
      </c>
      <c r="E660">
        <f t="shared" si="64"/>
        <v>2.3164606306058588</v>
      </c>
      <c r="F660">
        <v>39</v>
      </c>
      <c r="G660">
        <f t="shared" si="65"/>
        <v>2.5811989883893856</v>
      </c>
      <c r="H660">
        <f t="shared" si="63"/>
        <v>74</v>
      </c>
      <c r="I660">
        <f t="shared" si="66"/>
        <v>4.8976596189952444</v>
      </c>
      <c r="J660">
        <v>5.9</v>
      </c>
      <c r="K660">
        <f t="shared" si="67"/>
        <v>0.86120365783039643</v>
      </c>
      <c r="L660">
        <v>6.54</v>
      </c>
      <c r="M660">
        <v>13.9</v>
      </c>
    </row>
    <row r="661" spans="1:13" ht="15" x14ac:dyDescent="0.25">
      <c r="A661" t="s">
        <v>1711</v>
      </c>
      <c r="B661" t="s">
        <v>312</v>
      </c>
      <c r="C661">
        <v>46</v>
      </c>
      <c r="D661">
        <v>38</v>
      </c>
      <c r="E661">
        <f t="shared" si="64"/>
        <v>2.3458166766841178</v>
      </c>
      <c r="F661">
        <v>47</v>
      </c>
      <c r="G661">
        <f t="shared" si="65"/>
        <v>2.9014048369514089</v>
      </c>
      <c r="H661">
        <f t="shared" si="63"/>
        <v>85</v>
      </c>
      <c r="I661">
        <f t="shared" si="66"/>
        <v>5.2472215136355267</v>
      </c>
      <c r="J661">
        <v>7.01</v>
      </c>
      <c r="K661">
        <f t="shared" si="67"/>
        <v>0.97394811068875164</v>
      </c>
      <c r="L661">
        <v>7.16</v>
      </c>
    </row>
    <row r="662" spans="1:13" ht="15" x14ac:dyDescent="0.25">
      <c r="A662" t="s">
        <v>1288</v>
      </c>
      <c r="B662" t="s">
        <v>123</v>
      </c>
      <c r="C662">
        <v>68.900000000000006</v>
      </c>
      <c r="D662">
        <v>93</v>
      </c>
      <c r="E662">
        <f t="shared" si="64"/>
        <v>4.2792027198403408</v>
      </c>
      <c r="F662">
        <v>112</v>
      </c>
      <c r="G662">
        <f t="shared" si="65"/>
        <v>5.1534484367969693</v>
      </c>
      <c r="H662">
        <f t="shared" si="63"/>
        <v>205</v>
      </c>
      <c r="I662">
        <f t="shared" si="66"/>
        <v>9.4326511566373092</v>
      </c>
      <c r="J662">
        <v>12.3</v>
      </c>
      <c r="K662">
        <f t="shared" si="67"/>
        <v>1.3876161440839534</v>
      </c>
      <c r="L662">
        <v>8.6300000000000008</v>
      </c>
    </row>
    <row r="663" spans="1:13" ht="15" x14ac:dyDescent="0.25">
      <c r="A663" t="s">
        <v>1215</v>
      </c>
      <c r="B663" t="s">
        <v>123</v>
      </c>
      <c r="C663">
        <v>61.3</v>
      </c>
      <c r="D663">
        <v>71</v>
      </c>
      <c r="E663">
        <f t="shared" si="64"/>
        <v>3.5568058370896729</v>
      </c>
      <c r="F663">
        <v>81</v>
      </c>
      <c r="G663">
        <f t="shared" si="65"/>
        <v>4.0577644056938524</v>
      </c>
      <c r="H663">
        <f t="shared" si="63"/>
        <v>152</v>
      </c>
      <c r="I663">
        <f t="shared" si="66"/>
        <v>7.6145702427835253</v>
      </c>
      <c r="J663">
        <v>11.33</v>
      </c>
      <c r="K663">
        <f t="shared" si="67"/>
        <v>1.3575668009137445</v>
      </c>
      <c r="L663">
        <v>8.35</v>
      </c>
      <c r="M663">
        <v>12.2</v>
      </c>
    </row>
    <row r="664" spans="1:13" ht="15" x14ac:dyDescent="0.25">
      <c r="A664" t="s">
        <v>557</v>
      </c>
      <c r="B664" t="s">
        <v>314</v>
      </c>
      <c r="C664">
        <v>44.1</v>
      </c>
      <c r="D664">
        <v>22</v>
      </c>
      <c r="E664">
        <f t="shared" si="64"/>
        <v>1.4004208390176371</v>
      </c>
      <c r="F664">
        <v>26</v>
      </c>
      <c r="G664">
        <f t="shared" si="65"/>
        <v>1.6550428097481165</v>
      </c>
      <c r="H664">
        <f t="shared" si="63"/>
        <v>48</v>
      </c>
      <c r="I664">
        <f t="shared" si="66"/>
        <v>3.0554636487657536</v>
      </c>
      <c r="J664">
        <v>5.94</v>
      </c>
      <c r="K664">
        <f t="shared" si="67"/>
        <v>0.84342826743472366</v>
      </c>
      <c r="L664">
        <v>6.05</v>
      </c>
    </row>
    <row r="665" spans="1:13" ht="15" x14ac:dyDescent="0.25">
      <c r="A665" t="s">
        <v>557</v>
      </c>
      <c r="B665" t="s">
        <v>314</v>
      </c>
      <c r="C665">
        <v>61.1</v>
      </c>
      <c r="D665">
        <v>55</v>
      </c>
      <c r="E665">
        <f t="shared" si="64"/>
        <v>2.7618295451570818</v>
      </c>
      <c r="F665">
        <v>68</v>
      </c>
      <c r="G665">
        <f t="shared" si="65"/>
        <v>3.4146256194669373</v>
      </c>
      <c r="H665">
        <f t="shared" si="63"/>
        <v>123</v>
      </c>
      <c r="I665">
        <f t="shared" si="66"/>
        <v>6.1764551646240191</v>
      </c>
      <c r="J665">
        <v>10.7</v>
      </c>
      <c r="K665">
        <f t="shared" si="67"/>
        <v>1.2842415990960785</v>
      </c>
      <c r="L665">
        <v>8.14</v>
      </c>
    </row>
    <row r="666" spans="1:13" ht="15" x14ac:dyDescent="0.25">
      <c r="A666" t="s">
        <v>557</v>
      </c>
      <c r="B666" t="s">
        <v>314</v>
      </c>
      <c r="C666">
        <v>51.4</v>
      </c>
      <c r="D666">
        <v>35</v>
      </c>
      <c r="E666">
        <f t="shared" si="64"/>
        <v>1.9930307813659578</v>
      </c>
      <c r="F666">
        <v>48</v>
      </c>
      <c r="G666">
        <f t="shared" si="65"/>
        <v>2.7332993573018851</v>
      </c>
      <c r="H666">
        <f t="shared" ref="H666:H672" si="68">D666+F666</f>
        <v>83</v>
      </c>
      <c r="I666">
        <f t="shared" si="66"/>
        <v>4.7263301386678425</v>
      </c>
      <c r="J666">
        <v>9.0500000000000007</v>
      </c>
      <c r="K666">
        <f t="shared" si="67"/>
        <v>1.1874509241116984</v>
      </c>
      <c r="L666">
        <v>7.43</v>
      </c>
    </row>
    <row r="667" spans="1:13" ht="15" x14ac:dyDescent="0.25">
      <c r="A667" t="s">
        <v>557</v>
      </c>
      <c r="B667" t="s">
        <v>1876</v>
      </c>
      <c r="C667">
        <v>61.1</v>
      </c>
      <c r="D667">
        <v>50</v>
      </c>
      <c r="E667">
        <f t="shared" si="64"/>
        <v>2.5107541319609834</v>
      </c>
      <c r="F667">
        <v>67</v>
      </c>
      <c r="G667">
        <f t="shared" si="65"/>
        <v>3.3644105368277177</v>
      </c>
      <c r="H667">
        <f t="shared" si="68"/>
        <v>117</v>
      </c>
      <c r="I667">
        <f t="shared" si="66"/>
        <v>5.8751646687887016</v>
      </c>
      <c r="J667">
        <v>9.8000000000000007</v>
      </c>
      <c r="K667">
        <f t="shared" si="67"/>
        <v>1.1762212776767824</v>
      </c>
      <c r="L667">
        <v>7.76</v>
      </c>
    </row>
    <row r="668" spans="1:13" ht="15" x14ac:dyDescent="0.25">
      <c r="A668" t="s">
        <v>557</v>
      </c>
      <c r="C668">
        <v>70</v>
      </c>
      <c r="D668">
        <v>65</v>
      </c>
      <c r="E668">
        <f t="shared" si="64"/>
        <v>2.9565798918229014</v>
      </c>
      <c r="F668">
        <v>80</v>
      </c>
      <c r="G668">
        <f t="shared" si="65"/>
        <v>3.6388675591666475</v>
      </c>
      <c r="H668">
        <f t="shared" si="68"/>
        <v>145</v>
      </c>
      <c r="I668">
        <f t="shared" si="66"/>
        <v>6.5954474509895489</v>
      </c>
      <c r="J668" s="3">
        <v>11.76</v>
      </c>
      <c r="K668">
        <f t="shared" si="67"/>
        <v>1.3159076060715158</v>
      </c>
      <c r="L668" s="3">
        <v>8.2100000000000009</v>
      </c>
    </row>
    <row r="669" spans="1:13" ht="15" x14ac:dyDescent="0.25">
      <c r="A669" t="s">
        <v>557</v>
      </c>
      <c r="B669" t="s">
        <v>288</v>
      </c>
      <c r="C669">
        <v>57.4</v>
      </c>
      <c r="D669">
        <v>35</v>
      </c>
      <c r="E669">
        <f t="shared" si="64"/>
        <v>1.8392301746992368</v>
      </c>
      <c r="F669">
        <v>45</v>
      </c>
      <c r="G669">
        <f t="shared" si="65"/>
        <v>2.3647245103275902</v>
      </c>
      <c r="H669">
        <f t="shared" si="68"/>
        <v>80</v>
      </c>
      <c r="I669">
        <f t="shared" si="66"/>
        <v>4.2039546850268268</v>
      </c>
      <c r="J669">
        <v>8.66</v>
      </c>
      <c r="K669">
        <f t="shared" si="67"/>
        <v>1.0734121563881776</v>
      </c>
      <c r="L669">
        <v>5.8</v>
      </c>
      <c r="M669">
        <v>13.9</v>
      </c>
    </row>
    <row r="670" spans="1:13" ht="15" x14ac:dyDescent="0.25">
      <c r="A670" t="s">
        <v>1682</v>
      </c>
      <c r="B670" t="s">
        <v>242</v>
      </c>
      <c r="C670">
        <v>59.3</v>
      </c>
      <c r="D670">
        <v>67</v>
      </c>
      <c r="E670">
        <f t="shared" si="64"/>
        <v>3.4383918818832488</v>
      </c>
      <c r="F670">
        <v>87</v>
      </c>
      <c r="G670">
        <f t="shared" si="65"/>
        <v>4.4647775182663079</v>
      </c>
      <c r="H670">
        <f t="shared" si="68"/>
        <v>154</v>
      </c>
      <c r="I670">
        <f t="shared" si="66"/>
        <v>7.9031694001495563</v>
      </c>
      <c r="J670">
        <v>12.89</v>
      </c>
      <c r="K670">
        <f t="shared" si="67"/>
        <v>1.5711247172022018</v>
      </c>
      <c r="L670">
        <v>8.5</v>
      </c>
      <c r="M670">
        <v>11.95</v>
      </c>
    </row>
    <row r="671" spans="1:13" ht="15" x14ac:dyDescent="0.25">
      <c r="A671" t="s">
        <v>1682</v>
      </c>
      <c r="B671" t="s">
        <v>242</v>
      </c>
      <c r="C671">
        <v>59.1</v>
      </c>
      <c r="D671">
        <v>76</v>
      </c>
      <c r="E671">
        <f t="shared" si="64"/>
        <v>3.9098618484546077</v>
      </c>
      <c r="F671">
        <v>100</v>
      </c>
      <c r="G671">
        <f t="shared" si="65"/>
        <v>5.1445550637560631</v>
      </c>
      <c r="H671">
        <f t="shared" si="68"/>
        <v>176</v>
      </c>
      <c r="I671">
        <f t="shared" si="66"/>
        <v>9.0544169122106712</v>
      </c>
      <c r="J671">
        <v>12.3</v>
      </c>
      <c r="K671">
        <f t="shared" si="67"/>
        <v>1.5018246563994289</v>
      </c>
      <c r="L671">
        <v>9.07</v>
      </c>
      <c r="M671">
        <v>11.3</v>
      </c>
    </row>
    <row r="672" spans="1:13" ht="15" x14ac:dyDescent="0.25">
      <c r="A672" t="s">
        <v>1682</v>
      </c>
      <c r="B672" t="s">
        <v>242</v>
      </c>
      <c r="C672">
        <v>63.1</v>
      </c>
      <c r="D672">
        <v>88</v>
      </c>
      <c r="E672">
        <f t="shared" si="64"/>
        <v>4.316600718534028</v>
      </c>
      <c r="F672">
        <v>112</v>
      </c>
      <c r="G672">
        <f t="shared" si="65"/>
        <v>5.4938554599523997</v>
      </c>
      <c r="H672">
        <f t="shared" si="68"/>
        <v>200</v>
      </c>
      <c r="I672">
        <f t="shared" si="66"/>
        <v>9.8104561784864277</v>
      </c>
      <c r="J672">
        <v>12.2</v>
      </c>
      <c r="K672">
        <f t="shared" si="67"/>
        <v>1.4401629658742607</v>
      </c>
      <c r="L672">
        <v>9.32</v>
      </c>
    </row>
    <row r="673" spans="1:13" ht="15" x14ac:dyDescent="0.25">
      <c r="A673" t="s">
        <v>1204</v>
      </c>
      <c r="B673" t="s">
        <v>242</v>
      </c>
      <c r="C673">
        <v>48.7</v>
      </c>
      <c r="E673" t="str">
        <f t="shared" si="64"/>
        <v/>
      </c>
      <c r="G673" t="str">
        <f t="shared" si="65"/>
        <v/>
      </c>
      <c r="I673" t="str">
        <f t="shared" si="66"/>
        <v/>
      </c>
      <c r="J673">
        <v>10.6</v>
      </c>
      <c r="K673">
        <f t="shared" si="67"/>
        <v>1.4300581406732296</v>
      </c>
      <c r="L673">
        <v>8.01</v>
      </c>
    </row>
    <row r="674" spans="1:13" ht="15" x14ac:dyDescent="0.25">
      <c r="A674" t="s">
        <v>1091</v>
      </c>
      <c r="B674" t="s">
        <v>84</v>
      </c>
      <c r="C674">
        <v>59.2</v>
      </c>
      <c r="D674">
        <v>50</v>
      </c>
      <c r="E674">
        <f t="shared" si="64"/>
        <v>2.5691162059120112</v>
      </c>
      <c r="F674">
        <v>60</v>
      </c>
      <c r="G674">
        <f t="shared" si="65"/>
        <v>3.0829394470944131</v>
      </c>
      <c r="H674">
        <f t="shared" ref="H674:H705" si="69">D674+F674</f>
        <v>110</v>
      </c>
      <c r="I674">
        <f t="shared" si="66"/>
        <v>5.6520556530064248</v>
      </c>
      <c r="J674">
        <v>9.34</v>
      </c>
      <c r="K674">
        <f t="shared" si="67"/>
        <v>1.1394164574842347</v>
      </c>
      <c r="L674">
        <v>8</v>
      </c>
      <c r="M674">
        <v>12.8</v>
      </c>
    </row>
    <row r="675" spans="1:13" ht="15" x14ac:dyDescent="0.25">
      <c r="A675" t="s">
        <v>621</v>
      </c>
      <c r="B675" t="s">
        <v>47</v>
      </c>
      <c r="C675">
        <v>57</v>
      </c>
      <c r="D675">
        <v>17</v>
      </c>
      <c r="E675">
        <f t="shared" si="64"/>
        <v>0.89789613060863116</v>
      </c>
      <c r="F675">
        <v>24</v>
      </c>
      <c r="G675">
        <f t="shared" si="65"/>
        <v>1.267618066741597</v>
      </c>
      <c r="H675">
        <f t="shared" si="69"/>
        <v>41</v>
      </c>
      <c r="I675">
        <f t="shared" si="66"/>
        <v>2.1655141973502281</v>
      </c>
      <c r="J675">
        <v>5.68</v>
      </c>
      <c r="K675">
        <f t="shared" si="67"/>
        <v>0.70658205135697516</v>
      </c>
      <c r="L675">
        <v>3.8</v>
      </c>
      <c r="M675">
        <v>17.2</v>
      </c>
    </row>
    <row r="676" spans="1:13" ht="15" x14ac:dyDescent="0.25">
      <c r="A676" t="s">
        <v>375</v>
      </c>
      <c r="C676">
        <v>35.700000000000003</v>
      </c>
      <c r="D676">
        <v>20</v>
      </c>
      <c r="E676">
        <f t="shared" si="64"/>
        <v>1.4846347459096194</v>
      </c>
      <c r="F676">
        <v>22</v>
      </c>
      <c r="G676">
        <f t="shared" si="65"/>
        <v>1.6330982205005815</v>
      </c>
      <c r="H676">
        <f t="shared" si="69"/>
        <v>42</v>
      </c>
      <c r="I676">
        <f t="shared" si="66"/>
        <v>3.1177329664102009</v>
      </c>
      <c r="J676">
        <v>5.07</v>
      </c>
      <c r="K676">
        <f t="shared" si="67"/>
        <v>0.80274753275111521</v>
      </c>
      <c r="L676">
        <v>5.23</v>
      </c>
    </row>
    <row r="677" spans="1:13" ht="15" x14ac:dyDescent="0.25">
      <c r="A677" t="s">
        <v>375</v>
      </c>
      <c r="B677" t="s">
        <v>141</v>
      </c>
      <c r="C677">
        <v>36</v>
      </c>
      <c r="D677">
        <v>23</v>
      </c>
      <c r="E677">
        <f t="shared" si="64"/>
        <v>1.6969689003469786</v>
      </c>
      <c r="F677">
        <v>24</v>
      </c>
      <c r="G677">
        <f t="shared" si="65"/>
        <v>1.7707501568838038</v>
      </c>
      <c r="H677">
        <f t="shared" si="69"/>
        <v>47</v>
      </c>
      <c r="I677">
        <f t="shared" si="66"/>
        <v>3.4677190572307821</v>
      </c>
      <c r="J677">
        <v>5.7</v>
      </c>
      <c r="K677">
        <f t="shared" si="67"/>
        <v>0.89861225131162126</v>
      </c>
      <c r="L677">
        <v>5.4</v>
      </c>
    </row>
    <row r="678" spans="1:13" ht="15" x14ac:dyDescent="0.25">
      <c r="A678" t="s">
        <v>375</v>
      </c>
      <c r="B678" t="s">
        <v>598</v>
      </c>
      <c r="C678">
        <v>44</v>
      </c>
      <c r="D678">
        <v>27</v>
      </c>
      <c r="E678">
        <f t="shared" si="64"/>
        <v>1.7215387426778597</v>
      </c>
      <c r="F678">
        <v>32</v>
      </c>
      <c r="G678">
        <f t="shared" si="65"/>
        <v>2.0403422135441298</v>
      </c>
      <c r="H678">
        <f t="shared" si="69"/>
        <v>59</v>
      </c>
      <c r="I678">
        <f t="shared" si="66"/>
        <v>3.7618809562219897</v>
      </c>
      <c r="J678">
        <v>6.98</v>
      </c>
      <c r="K678">
        <f t="shared" si="67"/>
        <v>0.99225977549236466</v>
      </c>
      <c r="L678">
        <v>5.82</v>
      </c>
    </row>
    <row r="679" spans="1:13" ht="15" x14ac:dyDescent="0.25">
      <c r="A679" t="s">
        <v>375</v>
      </c>
      <c r="B679" t="s">
        <v>503</v>
      </c>
      <c r="C679">
        <v>77</v>
      </c>
      <c r="D679">
        <v>45</v>
      </c>
      <c r="E679">
        <f t="shared" si="64"/>
        <v>1.9097642081604826</v>
      </c>
      <c r="F679">
        <v>50</v>
      </c>
      <c r="G679">
        <f t="shared" si="65"/>
        <v>2.121960231289425</v>
      </c>
      <c r="H679">
        <f t="shared" si="69"/>
        <v>95</v>
      </c>
      <c r="I679">
        <f t="shared" si="66"/>
        <v>4.0317244394499081</v>
      </c>
      <c r="J679">
        <v>9.93</v>
      </c>
      <c r="K679">
        <f t="shared" si="67"/>
        <v>1.0578610687452532</v>
      </c>
      <c r="L679">
        <v>6.2</v>
      </c>
    </row>
    <row r="680" spans="1:13" ht="15" x14ac:dyDescent="0.25">
      <c r="A680" t="s">
        <v>375</v>
      </c>
      <c r="B680" t="s">
        <v>255</v>
      </c>
      <c r="C680">
        <v>64.3</v>
      </c>
      <c r="D680">
        <v>75</v>
      </c>
      <c r="E680">
        <f t="shared" si="64"/>
        <v>3.6288512522140008</v>
      </c>
      <c r="F680">
        <v>90</v>
      </c>
      <c r="G680">
        <f t="shared" si="65"/>
        <v>4.3546215026568014</v>
      </c>
      <c r="H680">
        <f t="shared" si="69"/>
        <v>165</v>
      </c>
      <c r="I680">
        <f t="shared" si="66"/>
        <v>7.9834727548708013</v>
      </c>
      <c r="J680" s="3">
        <v>10.620000000000001</v>
      </c>
      <c r="K680">
        <f t="shared" si="67"/>
        <v>1.2415338150247268</v>
      </c>
      <c r="L680" s="3">
        <v>8.5500000000000007</v>
      </c>
    </row>
    <row r="681" spans="1:13" ht="15" x14ac:dyDescent="0.25">
      <c r="A681" t="s">
        <v>375</v>
      </c>
      <c r="B681" t="s">
        <v>598</v>
      </c>
      <c r="C681">
        <v>58.7</v>
      </c>
      <c r="D681">
        <v>51</v>
      </c>
      <c r="E681">
        <f t="shared" si="64"/>
        <v>2.6367161173384437</v>
      </c>
      <c r="F681">
        <v>61</v>
      </c>
      <c r="G681">
        <f t="shared" si="65"/>
        <v>3.1537192776008838</v>
      </c>
      <c r="H681">
        <f t="shared" si="69"/>
        <v>112</v>
      </c>
      <c r="I681">
        <f t="shared" si="66"/>
        <v>5.7904353949393279</v>
      </c>
      <c r="J681">
        <v>9.5500000000000007</v>
      </c>
      <c r="K681">
        <f t="shared" si="67"/>
        <v>1.1701403344975492</v>
      </c>
      <c r="L681">
        <v>7.16</v>
      </c>
    </row>
    <row r="682" spans="1:13" ht="15" x14ac:dyDescent="0.25">
      <c r="A682" t="s">
        <v>375</v>
      </c>
      <c r="B682" t="s">
        <v>280</v>
      </c>
      <c r="C682">
        <v>58.8</v>
      </c>
      <c r="D682">
        <v>50</v>
      </c>
      <c r="E682">
        <f t="shared" si="64"/>
        <v>2.5818172028951127</v>
      </c>
      <c r="F682">
        <v>60</v>
      </c>
      <c r="G682">
        <f t="shared" si="65"/>
        <v>3.0981806434741355</v>
      </c>
      <c r="H682">
        <f t="shared" si="69"/>
        <v>110</v>
      </c>
      <c r="I682">
        <f t="shared" si="66"/>
        <v>5.6799978463692486</v>
      </c>
      <c r="J682">
        <v>9.9500000000000011</v>
      </c>
      <c r="K682">
        <f t="shared" si="67"/>
        <v>1.2180821382857681</v>
      </c>
      <c r="L682">
        <v>7.5</v>
      </c>
      <c r="M682">
        <v>12.41</v>
      </c>
    </row>
    <row r="683" spans="1:13" ht="15" x14ac:dyDescent="0.25">
      <c r="A683" t="s">
        <v>375</v>
      </c>
      <c r="B683" t="s">
        <v>598</v>
      </c>
      <c r="C683">
        <v>64.2</v>
      </c>
      <c r="D683">
        <v>60</v>
      </c>
      <c r="E683">
        <f t="shared" si="64"/>
        <v>2.9063695565747607</v>
      </c>
      <c r="F683">
        <v>70</v>
      </c>
      <c r="G683">
        <f t="shared" si="65"/>
        <v>3.3907644826705545</v>
      </c>
      <c r="H683">
        <f t="shared" si="69"/>
        <v>130</v>
      </c>
      <c r="I683">
        <f t="shared" si="66"/>
        <v>6.2971340392453152</v>
      </c>
      <c r="J683">
        <v>9.9700000000000006</v>
      </c>
      <c r="K683">
        <f t="shared" si="67"/>
        <v>1.1664809650735211</v>
      </c>
      <c r="L683">
        <v>7.83</v>
      </c>
      <c r="M683">
        <v>12.1</v>
      </c>
    </row>
    <row r="684" spans="1:13" ht="15" x14ac:dyDescent="0.25">
      <c r="A684" t="s">
        <v>707</v>
      </c>
      <c r="B684" t="s">
        <v>141</v>
      </c>
      <c r="C684">
        <v>39.6</v>
      </c>
      <c r="D684">
        <v>26</v>
      </c>
      <c r="E684">
        <f t="shared" si="64"/>
        <v>1.7898241716763443</v>
      </c>
      <c r="F684">
        <v>31</v>
      </c>
      <c r="G684">
        <f t="shared" si="65"/>
        <v>2.1340211277679488</v>
      </c>
      <c r="H684">
        <f t="shared" si="69"/>
        <v>57</v>
      </c>
      <c r="I684">
        <f t="shared" si="66"/>
        <v>3.9238452994442929</v>
      </c>
      <c r="J684">
        <v>5.98</v>
      </c>
      <c r="K684">
        <f t="shared" si="67"/>
        <v>0.89755273419271142</v>
      </c>
      <c r="L684">
        <v>5.48</v>
      </c>
    </row>
    <row r="685" spans="1:13" ht="15" x14ac:dyDescent="0.25">
      <c r="A685" t="s">
        <v>707</v>
      </c>
      <c r="B685" t="s">
        <v>503</v>
      </c>
      <c r="C685">
        <v>95.8</v>
      </c>
      <c r="D685">
        <v>80</v>
      </c>
      <c r="E685">
        <f t="shared" si="64"/>
        <v>2.896311941072935</v>
      </c>
      <c r="F685">
        <v>90</v>
      </c>
      <c r="G685">
        <f t="shared" si="65"/>
        <v>3.2583509337070518</v>
      </c>
      <c r="H685">
        <f t="shared" si="69"/>
        <v>170</v>
      </c>
      <c r="I685">
        <f t="shared" si="66"/>
        <v>6.1546628747799863</v>
      </c>
      <c r="J685">
        <v>11.25</v>
      </c>
      <c r="K685">
        <f t="shared" si="67"/>
        <v>1.0708341555160847</v>
      </c>
      <c r="L685">
        <v>6.8100000000000005</v>
      </c>
    </row>
    <row r="686" spans="1:13" ht="15" x14ac:dyDescent="0.25">
      <c r="A686" t="s">
        <v>1336</v>
      </c>
      <c r="B686" t="s">
        <v>141</v>
      </c>
      <c r="C686">
        <v>50.4</v>
      </c>
      <c r="D686">
        <v>42</v>
      </c>
      <c r="E686">
        <f t="shared" si="64"/>
        <v>2.4260617470490282</v>
      </c>
      <c r="F686">
        <v>51</v>
      </c>
      <c r="G686">
        <f t="shared" si="65"/>
        <v>2.9459321214166772</v>
      </c>
      <c r="H686">
        <f t="shared" si="69"/>
        <v>93</v>
      </c>
      <c r="I686">
        <f t="shared" si="66"/>
        <v>5.3719938684657054</v>
      </c>
      <c r="J686">
        <v>8.19</v>
      </c>
      <c r="K686">
        <f t="shared" si="67"/>
        <v>1.0855496592774516</v>
      </c>
    </row>
    <row r="687" spans="1:13" ht="15" x14ac:dyDescent="0.25">
      <c r="A687" t="s">
        <v>1218</v>
      </c>
      <c r="B687" t="s">
        <v>598</v>
      </c>
      <c r="C687">
        <v>55.2</v>
      </c>
      <c r="D687">
        <v>44</v>
      </c>
      <c r="E687">
        <f t="shared" si="64"/>
        <v>2.3788482333858623</v>
      </c>
      <c r="F687">
        <v>53</v>
      </c>
      <c r="G687">
        <f t="shared" si="65"/>
        <v>2.8654308265784252</v>
      </c>
      <c r="H687">
        <f t="shared" si="69"/>
        <v>97</v>
      </c>
      <c r="I687">
        <f t="shared" si="66"/>
        <v>5.2442790599642874</v>
      </c>
      <c r="J687">
        <v>8.26</v>
      </c>
      <c r="K687">
        <f t="shared" si="67"/>
        <v>1.04466841040769</v>
      </c>
      <c r="L687">
        <v>7</v>
      </c>
      <c r="M687">
        <v>12.5</v>
      </c>
    </row>
    <row r="688" spans="1:13" ht="15" x14ac:dyDescent="0.25">
      <c r="A688" t="s">
        <v>1336</v>
      </c>
      <c r="B688" t="s">
        <v>503</v>
      </c>
      <c r="C688">
        <v>82.6</v>
      </c>
      <c r="D688">
        <v>58</v>
      </c>
      <c r="E688">
        <f t="shared" si="64"/>
        <v>2.3389304404950098</v>
      </c>
      <c r="F688">
        <v>69</v>
      </c>
      <c r="G688">
        <f t="shared" si="65"/>
        <v>2.7825206964509599</v>
      </c>
      <c r="H688">
        <f t="shared" si="69"/>
        <v>127</v>
      </c>
      <c r="I688">
        <f t="shared" si="66"/>
        <v>5.1214511369459697</v>
      </c>
      <c r="J688">
        <v>9.370000000000001</v>
      </c>
      <c r="K688">
        <f t="shared" si="67"/>
        <v>0.96272260983706237</v>
      </c>
      <c r="L688">
        <v>6.44</v>
      </c>
    </row>
    <row r="689" spans="1:13" ht="15" x14ac:dyDescent="0.25">
      <c r="A689" t="s">
        <v>390</v>
      </c>
      <c r="B689" t="s">
        <v>391</v>
      </c>
      <c r="C689">
        <v>46.5</v>
      </c>
      <c r="D689">
        <v>30</v>
      </c>
      <c r="E689">
        <f t="shared" si="64"/>
        <v>1.8374540944613116</v>
      </c>
      <c r="F689">
        <v>34</v>
      </c>
      <c r="G689">
        <f t="shared" si="65"/>
        <v>2.0824479737228199</v>
      </c>
      <c r="H689">
        <f t="shared" si="69"/>
        <v>64</v>
      </c>
      <c r="I689">
        <f t="shared" si="66"/>
        <v>3.9199020681841312</v>
      </c>
      <c r="J689">
        <v>8.7200000000000006</v>
      </c>
      <c r="K689">
        <f t="shared" si="67"/>
        <v>1.2047969660919984</v>
      </c>
      <c r="L689">
        <v>6.02</v>
      </c>
    </row>
    <row r="690" spans="1:13" ht="15" x14ac:dyDescent="0.25">
      <c r="A690" t="s">
        <v>1972</v>
      </c>
      <c r="B690" t="s">
        <v>391</v>
      </c>
      <c r="C690">
        <v>75.900000000000006</v>
      </c>
      <c r="D690">
        <v>115</v>
      </c>
      <c r="E690">
        <f t="shared" si="64"/>
        <v>4.9318579586225857</v>
      </c>
      <c r="F690">
        <v>137</v>
      </c>
      <c r="G690">
        <f t="shared" si="65"/>
        <v>5.8753438289677762</v>
      </c>
      <c r="H690">
        <f t="shared" si="69"/>
        <v>252</v>
      </c>
      <c r="I690">
        <f t="shared" si="66"/>
        <v>10.807201787590362</v>
      </c>
      <c r="J690">
        <v>14.48</v>
      </c>
      <c r="K690">
        <f t="shared" si="67"/>
        <v>1.5540657747314888</v>
      </c>
    </row>
    <row r="691" spans="1:13" ht="15" x14ac:dyDescent="0.25">
      <c r="A691" t="s">
        <v>390</v>
      </c>
      <c r="B691" t="s">
        <v>391</v>
      </c>
      <c r="C691">
        <v>64.7</v>
      </c>
      <c r="D691">
        <v>73</v>
      </c>
      <c r="E691">
        <f t="shared" si="64"/>
        <v>3.5161844762276275</v>
      </c>
      <c r="F691">
        <v>84</v>
      </c>
      <c r="G691">
        <f t="shared" si="65"/>
        <v>4.046020493193434</v>
      </c>
      <c r="H691">
        <f t="shared" si="69"/>
        <v>157</v>
      </c>
      <c r="I691">
        <f t="shared" si="66"/>
        <v>7.562204969421062</v>
      </c>
      <c r="J691">
        <v>9.9</v>
      </c>
      <c r="K691">
        <f t="shared" si="67"/>
        <v>1.1536678258810333</v>
      </c>
      <c r="L691">
        <v>7.85</v>
      </c>
      <c r="M691">
        <v>12.3</v>
      </c>
    </row>
    <row r="692" spans="1:13" ht="15" x14ac:dyDescent="0.25">
      <c r="A692" t="s">
        <v>390</v>
      </c>
      <c r="B692" t="s">
        <v>391</v>
      </c>
      <c r="C692">
        <v>73.8</v>
      </c>
      <c r="D692">
        <v>98</v>
      </c>
      <c r="E692">
        <f t="shared" si="64"/>
        <v>4.2894584148070933</v>
      </c>
      <c r="F692">
        <v>120</v>
      </c>
      <c r="G692">
        <f t="shared" si="65"/>
        <v>5.2523980589474615</v>
      </c>
      <c r="H692">
        <f t="shared" si="69"/>
        <v>218</v>
      </c>
      <c r="I692">
        <f t="shared" si="66"/>
        <v>9.5418564737545548</v>
      </c>
      <c r="J692">
        <v>13.4</v>
      </c>
      <c r="K692">
        <f t="shared" si="67"/>
        <v>1.459107995581693</v>
      </c>
      <c r="L692">
        <v>8.82</v>
      </c>
      <c r="M692">
        <v>11.9</v>
      </c>
    </row>
    <row r="693" spans="1:13" ht="15" x14ac:dyDescent="0.25">
      <c r="A693" t="s">
        <v>1434</v>
      </c>
      <c r="B693" t="s">
        <v>1435</v>
      </c>
      <c r="C693">
        <v>60.5</v>
      </c>
      <c r="D693">
        <v>51</v>
      </c>
      <c r="E693">
        <f t="shared" si="64"/>
        <v>2.5794188740341712</v>
      </c>
      <c r="F693">
        <v>62</v>
      </c>
      <c r="G693">
        <f t="shared" si="65"/>
        <v>3.135764121374875</v>
      </c>
      <c r="H693">
        <f t="shared" si="69"/>
        <v>113</v>
      </c>
      <c r="I693">
        <f t="shared" si="66"/>
        <v>5.7151829954090463</v>
      </c>
      <c r="J693">
        <v>10.130000000000001</v>
      </c>
      <c r="K693">
        <f t="shared" si="67"/>
        <v>1.222029888618545</v>
      </c>
      <c r="L693">
        <v>8.120000000000001</v>
      </c>
    </row>
    <row r="694" spans="1:13" ht="15" x14ac:dyDescent="0.25">
      <c r="A694" t="s">
        <v>1434</v>
      </c>
      <c r="B694" t="s">
        <v>47</v>
      </c>
      <c r="C694">
        <v>55</v>
      </c>
      <c r="D694">
        <v>34</v>
      </c>
      <c r="E694">
        <f t="shared" si="64"/>
        <v>1.8430607078581485</v>
      </c>
      <c r="F694">
        <v>38</v>
      </c>
      <c r="G694">
        <f t="shared" si="65"/>
        <v>2.059891379370872</v>
      </c>
      <c r="H694">
        <f t="shared" si="69"/>
        <v>72</v>
      </c>
      <c r="I694">
        <f t="shared" si="66"/>
        <v>3.9029520872290204</v>
      </c>
      <c r="J694">
        <v>8.0299999999999994</v>
      </c>
      <c r="K694">
        <f t="shared" si="67"/>
        <v>1.0174817244699368</v>
      </c>
      <c r="L694">
        <v>7.2</v>
      </c>
    </row>
    <row r="695" spans="1:13" ht="15" x14ac:dyDescent="0.25">
      <c r="A695" t="s">
        <v>610</v>
      </c>
      <c r="B695" t="s">
        <v>61</v>
      </c>
      <c r="C695">
        <v>43.7</v>
      </c>
      <c r="D695">
        <v>21</v>
      </c>
      <c r="E695">
        <f t="shared" si="64"/>
        <v>1.345654630205056</v>
      </c>
      <c r="F695">
        <v>27</v>
      </c>
      <c r="G695">
        <f t="shared" si="65"/>
        <v>1.7301273816922151</v>
      </c>
      <c r="H695">
        <f t="shared" si="69"/>
        <v>48</v>
      </c>
      <c r="I695">
        <f t="shared" si="66"/>
        <v>3.0757820118972714</v>
      </c>
      <c r="J695">
        <v>5.64</v>
      </c>
      <c r="K695">
        <f t="shared" si="67"/>
        <v>0.80460142251306654</v>
      </c>
      <c r="L695">
        <v>5.5</v>
      </c>
      <c r="M695">
        <v>15.2</v>
      </c>
    </row>
    <row r="696" spans="1:13" ht="15" x14ac:dyDescent="0.25">
      <c r="A696" t="s">
        <v>1004</v>
      </c>
      <c r="B696" t="s">
        <v>53</v>
      </c>
      <c r="C696">
        <v>49.8</v>
      </c>
      <c r="D696">
        <v>62</v>
      </c>
      <c r="E696">
        <f t="shared" si="64"/>
        <v>3.6126642039630381</v>
      </c>
      <c r="F696">
        <v>78</v>
      </c>
      <c r="G696">
        <f t="shared" si="65"/>
        <v>4.544964643695435</v>
      </c>
      <c r="H696">
        <f t="shared" si="69"/>
        <v>140</v>
      </c>
      <c r="I696">
        <f t="shared" si="66"/>
        <v>8.1576288476584722</v>
      </c>
      <c r="J696">
        <v>9.81</v>
      </c>
      <c r="K696">
        <f t="shared" si="67"/>
        <v>1.3083264210321768</v>
      </c>
      <c r="L696">
        <v>7.76</v>
      </c>
    </row>
    <row r="697" spans="1:13" ht="15" x14ac:dyDescent="0.25">
      <c r="A697" t="s">
        <v>1004</v>
      </c>
      <c r="B697" t="s">
        <v>2133</v>
      </c>
      <c r="C697">
        <v>61.8</v>
      </c>
      <c r="D697">
        <v>97</v>
      </c>
      <c r="E697">
        <f t="shared" si="64"/>
        <v>4.8306689632361524</v>
      </c>
      <c r="F697">
        <v>120</v>
      </c>
      <c r="G697">
        <f t="shared" si="65"/>
        <v>5.9760853153436937</v>
      </c>
      <c r="H697">
        <f t="shared" si="69"/>
        <v>217</v>
      </c>
      <c r="I697">
        <f t="shared" si="66"/>
        <v>10.806754278579845</v>
      </c>
      <c r="J697">
        <v>12.05</v>
      </c>
      <c r="K697">
        <f t="shared" si="67"/>
        <v>1.4378036997361234</v>
      </c>
      <c r="L697">
        <v>8.5</v>
      </c>
    </row>
    <row r="698" spans="1:13" ht="15" x14ac:dyDescent="0.25">
      <c r="A698" t="s">
        <v>1004</v>
      </c>
      <c r="B698" t="s">
        <v>53</v>
      </c>
      <c r="C698">
        <v>61.6</v>
      </c>
      <c r="D698">
        <v>91</v>
      </c>
      <c r="E698">
        <f t="shared" si="64"/>
        <v>4.5425628149059376</v>
      </c>
      <c r="F698">
        <v>114</v>
      </c>
      <c r="G698">
        <f t="shared" si="65"/>
        <v>5.6906830868052412</v>
      </c>
      <c r="H698">
        <f t="shared" si="69"/>
        <v>205</v>
      </c>
      <c r="I698">
        <f t="shared" si="66"/>
        <v>10.233245901711179</v>
      </c>
      <c r="J698" s="3">
        <v>11.53</v>
      </c>
      <c r="K698">
        <f t="shared" si="67"/>
        <v>1.3780582798247674</v>
      </c>
      <c r="L698" s="3">
        <v>8.6300000000000008</v>
      </c>
    </row>
    <row r="699" spans="1:13" ht="15" x14ac:dyDescent="0.25">
      <c r="A699" t="s">
        <v>998</v>
      </c>
      <c r="B699" t="s">
        <v>53</v>
      </c>
      <c r="C699">
        <v>42.9</v>
      </c>
      <c r="D699">
        <v>48</v>
      </c>
      <c r="E699">
        <f t="shared" si="64"/>
        <v>3.1173984356168107</v>
      </c>
      <c r="F699">
        <v>60</v>
      </c>
      <c r="G699">
        <f t="shared" si="65"/>
        <v>3.8967480445210136</v>
      </c>
      <c r="H699">
        <f t="shared" si="69"/>
        <v>108</v>
      </c>
      <c r="I699">
        <f t="shared" si="66"/>
        <v>7.0141464801378248</v>
      </c>
      <c r="J699">
        <v>8.6199999999999992</v>
      </c>
      <c r="K699">
        <f t="shared" si="67"/>
        <v>1.2414966496741626</v>
      </c>
      <c r="L699">
        <v>7.18</v>
      </c>
    </row>
    <row r="700" spans="1:13" ht="15" x14ac:dyDescent="0.25">
      <c r="A700" t="s">
        <v>567</v>
      </c>
      <c r="B700" t="s">
        <v>566</v>
      </c>
      <c r="C700">
        <v>74.5</v>
      </c>
      <c r="D700">
        <v>105</v>
      </c>
      <c r="E700">
        <f t="shared" si="64"/>
        <v>4.5643970000914953</v>
      </c>
      <c r="F700">
        <v>130</v>
      </c>
      <c r="G700">
        <f t="shared" si="65"/>
        <v>5.6511581905894701</v>
      </c>
      <c r="H700">
        <f t="shared" si="69"/>
        <v>235</v>
      </c>
      <c r="I700">
        <f t="shared" si="66"/>
        <v>10.215555190680966</v>
      </c>
      <c r="J700">
        <v>13.9</v>
      </c>
      <c r="K700">
        <f t="shared" si="67"/>
        <v>1.5062042191837275</v>
      </c>
      <c r="L700">
        <v>9.9600000000000009</v>
      </c>
    </row>
    <row r="701" spans="1:13" ht="15" x14ac:dyDescent="0.25">
      <c r="A701" t="s">
        <v>567</v>
      </c>
      <c r="B701" t="s">
        <v>566</v>
      </c>
      <c r="C701">
        <v>76.7</v>
      </c>
      <c r="D701">
        <v>102</v>
      </c>
      <c r="E701">
        <f t="shared" si="64"/>
        <v>4.3411082241083685</v>
      </c>
      <c r="F701">
        <v>131</v>
      </c>
      <c r="G701">
        <f t="shared" si="65"/>
        <v>5.5753448760607478</v>
      </c>
      <c r="H701">
        <f t="shared" si="69"/>
        <v>233</v>
      </c>
      <c r="I701">
        <f t="shared" si="66"/>
        <v>9.9164531001691163</v>
      </c>
      <c r="J701">
        <v>12.5</v>
      </c>
      <c r="K701">
        <f t="shared" si="67"/>
        <v>1.3343304254599446</v>
      </c>
      <c r="L701">
        <v>9.4</v>
      </c>
    </row>
    <row r="702" spans="1:13" ht="15" x14ac:dyDescent="0.25">
      <c r="A702" t="s">
        <v>567</v>
      </c>
      <c r="B702" t="s">
        <v>566</v>
      </c>
      <c r="C702">
        <v>64.900000000000006</v>
      </c>
      <c r="D702">
        <v>74</v>
      </c>
      <c r="E702">
        <f t="shared" si="64"/>
        <v>3.5563581710528434</v>
      </c>
      <c r="F702">
        <v>93</v>
      </c>
      <c r="G702">
        <f t="shared" si="65"/>
        <v>4.4694771609177621</v>
      </c>
      <c r="H702">
        <f t="shared" si="69"/>
        <v>167</v>
      </c>
      <c r="I702">
        <f t="shared" si="66"/>
        <v>8.0258353319706064</v>
      </c>
      <c r="J702">
        <v>11.7</v>
      </c>
      <c r="K702">
        <f t="shared" si="67"/>
        <v>1.3612579808471601</v>
      </c>
      <c r="L702">
        <v>8.3699999999999992</v>
      </c>
      <c r="M702">
        <v>12.47</v>
      </c>
    </row>
    <row r="703" spans="1:13" ht="15" x14ac:dyDescent="0.25">
      <c r="A703" t="s">
        <v>567</v>
      </c>
      <c r="B703" t="s">
        <v>566</v>
      </c>
      <c r="C703">
        <v>69.599999999999994</v>
      </c>
      <c r="D703">
        <v>92</v>
      </c>
      <c r="E703">
        <f t="shared" si="64"/>
        <v>4.2021779755703461</v>
      </c>
      <c r="F703">
        <v>111</v>
      </c>
      <c r="G703">
        <f t="shared" si="65"/>
        <v>5.070019079220744</v>
      </c>
      <c r="H703">
        <f t="shared" si="69"/>
        <v>203</v>
      </c>
      <c r="I703">
        <f t="shared" si="66"/>
        <v>9.272197054791091</v>
      </c>
      <c r="J703">
        <v>14.450000000000001</v>
      </c>
      <c r="K703">
        <f t="shared" si="67"/>
        <v>1.6216941305694512</v>
      </c>
      <c r="L703">
        <v>9.6300000000000008</v>
      </c>
      <c r="M703">
        <v>11.31</v>
      </c>
    </row>
    <row r="704" spans="1:13" ht="15" x14ac:dyDescent="0.25">
      <c r="A704" t="s">
        <v>354</v>
      </c>
      <c r="B704" t="s">
        <v>353</v>
      </c>
      <c r="C704">
        <v>43.6</v>
      </c>
      <c r="D704">
        <v>30</v>
      </c>
      <c r="E704">
        <f t="shared" si="64"/>
        <v>1.9255699273515112</v>
      </c>
      <c r="F704">
        <v>40</v>
      </c>
      <c r="G704">
        <f t="shared" si="65"/>
        <v>2.5674265698020151</v>
      </c>
      <c r="H704">
        <f t="shared" si="69"/>
        <v>70</v>
      </c>
      <c r="I704">
        <f t="shared" si="66"/>
        <v>4.4929964971535261</v>
      </c>
      <c r="J704">
        <v>6.92</v>
      </c>
      <c r="K704">
        <f t="shared" si="67"/>
        <v>0.98837260706440921</v>
      </c>
      <c r="L704">
        <v>5.58</v>
      </c>
      <c r="M704">
        <v>13.65</v>
      </c>
    </row>
    <row r="705" spans="1:13" x14ac:dyDescent="0.3">
      <c r="A705" t="s">
        <v>1670</v>
      </c>
      <c r="B705" t="s">
        <v>1671</v>
      </c>
      <c r="C705">
        <v>48.6</v>
      </c>
      <c r="D705">
        <v>32</v>
      </c>
      <c r="E705">
        <f t="shared" si="64"/>
        <v>1.897978476304071</v>
      </c>
      <c r="F705">
        <v>45</v>
      </c>
      <c r="G705">
        <f t="shared" si="65"/>
        <v>2.6690322323025999</v>
      </c>
      <c r="H705">
        <f t="shared" si="69"/>
        <v>77</v>
      </c>
      <c r="I705">
        <f t="shared" si="66"/>
        <v>4.5670107086066709</v>
      </c>
      <c r="J705">
        <v>7.05</v>
      </c>
      <c r="K705">
        <f t="shared" si="67"/>
        <v>0.95213196465928929</v>
      </c>
      <c r="L705">
        <v>6.6000000000000005</v>
      </c>
      <c r="M705">
        <v>13.2</v>
      </c>
    </row>
    <row r="706" spans="1:13" x14ac:dyDescent="0.3">
      <c r="A706" t="s">
        <v>2127</v>
      </c>
      <c r="B706" t="s">
        <v>664</v>
      </c>
      <c r="C706">
        <v>85.6</v>
      </c>
      <c r="D706">
        <v>76</v>
      </c>
      <c r="E706">
        <f t="shared" ref="E706:E769" si="70">IF(AND($C706&gt;0,D706&gt;0),D706/($C706^0.727399687532279),"")</f>
        <v>2.9862954990004296</v>
      </c>
      <c r="F706">
        <v>95</v>
      </c>
      <c r="G706">
        <f t="shared" ref="G706:G769" si="71">IF(AND($C706&gt;0,F706&gt;0),F706/($C706^0.727399687532279),"")</f>
        <v>3.7328693737505367</v>
      </c>
      <c r="H706">
        <f t="shared" ref="H706:H737" si="72">D706+F706</f>
        <v>171</v>
      </c>
      <c r="I706">
        <f t="shared" ref="I706:I769" si="73">IF(AND($C706&gt;0,H706&gt;0),H706/($C706^0.727399687532279),"")</f>
        <v>6.7191648727509667</v>
      </c>
      <c r="J706">
        <v>11.2</v>
      </c>
      <c r="K706">
        <f t="shared" ref="K706:K769" si="74">IF(AND($C706&gt;0,J706&gt;0),J706/($C706^0.515518364833551),"")</f>
        <v>1.1297759029785237</v>
      </c>
      <c r="L706">
        <v>6.53</v>
      </c>
    </row>
    <row r="707" spans="1:13" x14ac:dyDescent="0.3">
      <c r="A707" t="s">
        <v>2127</v>
      </c>
      <c r="B707" t="s">
        <v>664</v>
      </c>
      <c r="C707">
        <v>98.6</v>
      </c>
      <c r="D707">
        <v>92</v>
      </c>
      <c r="E707">
        <f t="shared" si="70"/>
        <v>3.2616877492890017</v>
      </c>
      <c r="F707">
        <v>122</v>
      </c>
      <c r="G707">
        <f t="shared" si="71"/>
        <v>4.3252815805788938</v>
      </c>
      <c r="H707">
        <f t="shared" si="72"/>
        <v>214</v>
      </c>
      <c r="I707">
        <f t="shared" si="73"/>
        <v>7.5869693298678955</v>
      </c>
      <c r="J707">
        <v>11.35</v>
      </c>
      <c r="K707">
        <f t="shared" si="74"/>
        <v>1.0644265402797841</v>
      </c>
      <c r="L707">
        <v>6.3</v>
      </c>
      <c r="M707">
        <v>14.0797718719781</v>
      </c>
    </row>
    <row r="708" spans="1:13" ht="15" x14ac:dyDescent="0.25">
      <c r="A708" t="s">
        <v>1924</v>
      </c>
      <c r="B708" t="s">
        <v>51</v>
      </c>
      <c r="C708">
        <v>79.8</v>
      </c>
      <c r="D708">
        <v>75</v>
      </c>
      <c r="E708">
        <f t="shared" si="70"/>
        <v>3.1013083934620105</v>
      </c>
      <c r="F708">
        <v>85</v>
      </c>
      <c r="G708">
        <f t="shared" si="71"/>
        <v>3.5148161792569454</v>
      </c>
      <c r="H708">
        <f t="shared" si="72"/>
        <v>160</v>
      </c>
      <c r="I708">
        <f t="shared" si="73"/>
        <v>6.6161245727189559</v>
      </c>
      <c r="J708">
        <v>11.03</v>
      </c>
      <c r="K708">
        <f t="shared" si="74"/>
        <v>1.1536075560467498</v>
      </c>
      <c r="L708">
        <v>7.62</v>
      </c>
      <c r="M708">
        <v>12.3</v>
      </c>
    </row>
    <row r="709" spans="1:13" ht="15" x14ac:dyDescent="0.25">
      <c r="A709" t="s">
        <v>351</v>
      </c>
      <c r="B709" t="s">
        <v>1942</v>
      </c>
      <c r="C709">
        <v>51.8</v>
      </c>
      <c r="D709">
        <v>48</v>
      </c>
      <c r="E709">
        <f t="shared" si="70"/>
        <v>2.717930240803069</v>
      </c>
      <c r="F709">
        <v>59</v>
      </c>
      <c r="G709">
        <f t="shared" si="71"/>
        <v>3.3407892543204389</v>
      </c>
      <c r="H709">
        <f t="shared" si="72"/>
        <v>107</v>
      </c>
      <c r="I709">
        <f t="shared" si="73"/>
        <v>6.0587194951235075</v>
      </c>
      <c r="J709">
        <v>7.09</v>
      </c>
      <c r="K709">
        <f t="shared" si="74"/>
        <v>0.92656898854592451</v>
      </c>
      <c r="L709">
        <v>6.58</v>
      </c>
    </row>
    <row r="710" spans="1:13" ht="15" x14ac:dyDescent="0.25">
      <c r="A710" t="s">
        <v>351</v>
      </c>
      <c r="B710" t="s">
        <v>352</v>
      </c>
      <c r="C710">
        <v>35.1</v>
      </c>
      <c r="D710">
        <v>19</v>
      </c>
      <c r="E710">
        <f t="shared" si="70"/>
        <v>1.4278996504931369</v>
      </c>
      <c r="F710">
        <v>22</v>
      </c>
      <c r="G710">
        <f t="shared" si="71"/>
        <v>1.653357490044685</v>
      </c>
      <c r="H710">
        <f t="shared" si="72"/>
        <v>41</v>
      </c>
      <c r="I710">
        <f t="shared" si="73"/>
        <v>3.0812571405378222</v>
      </c>
      <c r="J710">
        <v>5.23</v>
      </c>
      <c r="K710">
        <f t="shared" si="74"/>
        <v>0.83534810361184741</v>
      </c>
      <c r="L710">
        <v>5.4</v>
      </c>
      <c r="M710">
        <v>14.2</v>
      </c>
    </row>
    <row r="711" spans="1:13" ht="15" x14ac:dyDescent="0.25">
      <c r="A711" t="s">
        <v>351</v>
      </c>
      <c r="B711" t="s">
        <v>2088</v>
      </c>
      <c r="C711">
        <v>76.2</v>
      </c>
      <c r="D711">
        <v>110</v>
      </c>
      <c r="E711">
        <f t="shared" si="70"/>
        <v>4.7039124183050527</v>
      </c>
      <c r="F711">
        <v>142</v>
      </c>
      <c r="G711">
        <f t="shared" si="71"/>
        <v>6.0723233036301592</v>
      </c>
      <c r="H711">
        <f t="shared" si="72"/>
        <v>252</v>
      </c>
      <c r="I711">
        <f t="shared" si="73"/>
        <v>10.776235721935212</v>
      </c>
      <c r="J711">
        <v>12.3</v>
      </c>
      <c r="K711">
        <f t="shared" si="74"/>
        <v>1.3174154791113362</v>
      </c>
      <c r="L711">
        <v>8.64</v>
      </c>
    </row>
    <row r="712" spans="1:13" ht="15" x14ac:dyDescent="0.25">
      <c r="A712" t="s">
        <v>2105</v>
      </c>
      <c r="B712" t="s">
        <v>352</v>
      </c>
      <c r="C712">
        <v>57.7</v>
      </c>
      <c r="D712">
        <v>64</v>
      </c>
      <c r="E712">
        <f t="shared" si="70"/>
        <v>3.3504353160437033</v>
      </c>
      <c r="F712">
        <v>80</v>
      </c>
      <c r="G712">
        <f t="shared" si="71"/>
        <v>4.1880441450546293</v>
      </c>
      <c r="H712">
        <f t="shared" si="72"/>
        <v>144</v>
      </c>
      <c r="I712">
        <f t="shared" si="73"/>
        <v>7.5384794610983326</v>
      </c>
      <c r="J712">
        <v>8.83</v>
      </c>
      <c r="K712">
        <f t="shared" si="74"/>
        <v>1.0915464667318386</v>
      </c>
      <c r="L712">
        <v>7.83</v>
      </c>
      <c r="M712">
        <v>12.3</v>
      </c>
    </row>
    <row r="713" spans="1:13" ht="15" x14ac:dyDescent="0.25">
      <c r="A713" t="s">
        <v>611</v>
      </c>
      <c r="B713" t="s">
        <v>612</v>
      </c>
      <c r="C713">
        <v>42.6</v>
      </c>
      <c r="D713">
        <v>27</v>
      </c>
      <c r="E713">
        <f t="shared" si="70"/>
        <v>1.7625105729183326</v>
      </c>
      <c r="F713">
        <v>34</v>
      </c>
      <c r="G713">
        <f t="shared" si="71"/>
        <v>2.2194577584897521</v>
      </c>
      <c r="H713">
        <f t="shared" si="72"/>
        <v>61</v>
      </c>
      <c r="I713">
        <f t="shared" si="73"/>
        <v>3.9819683314080847</v>
      </c>
      <c r="J713">
        <v>6.56</v>
      </c>
      <c r="K713">
        <f t="shared" si="74"/>
        <v>0.9482290738960425</v>
      </c>
      <c r="L713">
        <v>5.36</v>
      </c>
      <c r="M713">
        <v>14.6</v>
      </c>
    </row>
    <row r="714" spans="1:13" ht="15" x14ac:dyDescent="0.25">
      <c r="A714" t="s">
        <v>611</v>
      </c>
      <c r="B714" t="s">
        <v>612</v>
      </c>
      <c r="C714">
        <v>55.9</v>
      </c>
      <c r="D714">
        <v>50</v>
      </c>
      <c r="E714">
        <f t="shared" si="70"/>
        <v>2.6785712388532605</v>
      </c>
      <c r="F714">
        <v>60</v>
      </c>
      <c r="G714">
        <f t="shared" si="71"/>
        <v>3.2142854866239126</v>
      </c>
      <c r="H714">
        <f t="shared" si="72"/>
        <v>110</v>
      </c>
      <c r="I714">
        <f t="shared" si="73"/>
        <v>5.8928567254771727</v>
      </c>
      <c r="J714">
        <v>9.39</v>
      </c>
      <c r="K714">
        <f t="shared" si="74"/>
        <v>1.17989324395122</v>
      </c>
      <c r="L714">
        <v>7.21</v>
      </c>
      <c r="M714">
        <v>13</v>
      </c>
    </row>
    <row r="715" spans="1:13" ht="15" x14ac:dyDescent="0.25">
      <c r="A715" t="s">
        <v>1148</v>
      </c>
      <c r="B715" t="s">
        <v>612</v>
      </c>
      <c r="C715">
        <v>47.5</v>
      </c>
      <c r="D715">
        <v>42</v>
      </c>
      <c r="E715">
        <f t="shared" si="70"/>
        <v>2.5329282203724541</v>
      </c>
      <c r="F715">
        <v>50</v>
      </c>
      <c r="G715">
        <f t="shared" si="71"/>
        <v>3.0153907385386356</v>
      </c>
      <c r="H715">
        <f t="shared" si="72"/>
        <v>92</v>
      </c>
      <c r="I715">
        <f t="shared" si="73"/>
        <v>5.5483189589110893</v>
      </c>
      <c r="J715">
        <v>6.73</v>
      </c>
      <c r="K715">
        <f t="shared" si="74"/>
        <v>0.91970535729584701</v>
      </c>
      <c r="L715">
        <v>6.67</v>
      </c>
      <c r="M715">
        <v>13.09</v>
      </c>
    </row>
    <row r="716" spans="1:13" ht="15" x14ac:dyDescent="0.25">
      <c r="A716" t="s">
        <v>857</v>
      </c>
      <c r="B716" t="s">
        <v>858</v>
      </c>
      <c r="C716">
        <v>49.3</v>
      </c>
      <c r="D716">
        <v>32</v>
      </c>
      <c r="E716">
        <f t="shared" si="70"/>
        <v>1.8783376260751656</v>
      </c>
      <c r="F716">
        <v>42</v>
      </c>
      <c r="G716">
        <f t="shared" si="71"/>
        <v>2.4653181342236548</v>
      </c>
      <c r="H716">
        <f t="shared" si="72"/>
        <v>74</v>
      </c>
      <c r="I716">
        <f t="shared" si="73"/>
        <v>4.3436557602988204</v>
      </c>
      <c r="J716">
        <v>6.8</v>
      </c>
      <c r="K716">
        <f t="shared" si="74"/>
        <v>0.91162292273014067</v>
      </c>
      <c r="L716">
        <v>6.0600000000000005</v>
      </c>
      <c r="M716">
        <v>14.63</v>
      </c>
    </row>
    <row r="717" spans="1:13" ht="15" x14ac:dyDescent="0.25">
      <c r="A717" t="s">
        <v>356</v>
      </c>
      <c r="B717" t="s">
        <v>7</v>
      </c>
      <c r="C717">
        <v>37.5</v>
      </c>
      <c r="D717">
        <v>31</v>
      </c>
      <c r="E717">
        <f t="shared" si="70"/>
        <v>2.2203009334993458</v>
      </c>
      <c r="F717">
        <v>42</v>
      </c>
      <c r="G717">
        <f t="shared" si="71"/>
        <v>3.0081496518378232</v>
      </c>
      <c r="H717">
        <f t="shared" si="72"/>
        <v>73</v>
      </c>
      <c r="I717">
        <f t="shared" si="73"/>
        <v>5.2284505853371686</v>
      </c>
      <c r="J717">
        <v>7.7</v>
      </c>
      <c r="K717">
        <f t="shared" si="74"/>
        <v>1.188635508222317</v>
      </c>
      <c r="L717">
        <v>6.77</v>
      </c>
      <c r="M717">
        <v>13.23</v>
      </c>
    </row>
    <row r="718" spans="1:13" ht="15" x14ac:dyDescent="0.25">
      <c r="A718" t="s">
        <v>356</v>
      </c>
      <c r="B718" t="s">
        <v>7</v>
      </c>
      <c r="C718">
        <v>34.4</v>
      </c>
      <c r="D718">
        <v>22</v>
      </c>
      <c r="E718">
        <f t="shared" si="70"/>
        <v>1.6777627574934642</v>
      </c>
      <c r="F718">
        <v>31</v>
      </c>
      <c r="G718">
        <f t="shared" si="71"/>
        <v>2.3641202491953361</v>
      </c>
      <c r="H718">
        <f t="shared" si="72"/>
        <v>53</v>
      </c>
      <c r="I718">
        <f t="shared" si="73"/>
        <v>4.0418830066888001</v>
      </c>
      <c r="J718">
        <v>7.05</v>
      </c>
      <c r="K718">
        <f t="shared" si="74"/>
        <v>1.1377976205581128</v>
      </c>
      <c r="L718">
        <v>6.33</v>
      </c>
      <c r="M718">
        <v>13.2</v>
      </c>
    </row>
    <row r="719" spans="1:13" ht="15" x14ac:dyDescent="0.25">
      <c r="A719" t="s">
        <v>6</v>
      </c>
      <c r="B719" t="s">
        <v>7</v>
      </c>
      <c r="C719">
        <v>28.25</v>
      </c>
      <c r="D719">
        <v>13</v>
      </c>
      <c r="E719">
        <f t="shared" si="70"/>
        <v>1.14412370447349</v>
      </c>
      <c r="F719">
        <v>17</v>
      </c>
      <c r="G719">
        <f t="shared" si="71"/>
        <v>1.4961617673884098</v>
      </c>
      <c r="H719">
        <f t="shared" si="72"/>
        <v>30</v>
      </c>
      <c r="I719">
        <f t="shared" si="73"/>
        <v>2.6402854718618998</v>
      </c>
      <c r="J719">
        <v>4.42</v>
      </c>
      <c r="K719">
        <f t="shared" si="74"/>
        <v>0.78957903713918431</v>
      </c>
      <c r="L719">
        <v>5.64</v>
      </c>
      <c r="M719">
        <v>14.13</v>
      </c>
    </row>
    <row r="720" spans="1:13" x14ac:dyDescent="0.3">
      <c r="A720" t="s">
        <v>817</v>
      </c>
      <c r="B720" t="s">
        <v>190</v>
      </c>
      <c r="C720">
        <v>44.2</v>
      </c>
      <c r="D720">
        <v>41</v>
      </c>
      <c r="E720">
        <f t="shared" si="70"/>
        <v>2.6055788009224816</v>
      </c>
      <c r="F720">
        <v>53</v>
      </c>
      <c r="G720">
        <f t="shared" si="71"/>
        <v>3.368187230460769</v>
      </c>
      <c r="H720">
        <f t="shared" si="72"/>
        <v>94</v>
      </c>
      <c r="I720">
        <f t="shared" si="73"/>
        <v>5.973766031383251</v>
      </c>
      <c r="J720">
        <v>8.64</v>
      </c>
      <c r="K720">
        <f t="shared" si="74"/>
        <v>1.2253731069728875</v>
      </c>
      <c r="L720">
        <v>7.12</v>
      </c>
      <c r="M720">
        <v>12.57</v>
      </c>
    </row>
    <row r="721" spans="1:13" ht="15" x14ac:dyDescent="0.25">
      <c r="A721" t="s">
        <v>386</v>
      </c>
      <c r="B721" t="s">
        <v>387</v>
      </c>
      <c r="C721">
        <v>52.2</v>
      </c>
      <c r="D721">
        <v>14</v>
      </c>
      <c r="E721">
        <f t="shared" si="70"/>
        <v>0.78830639281192183</v>
      </c>
      <c r="F721">
        <v>17</v>
      </c>
      <c r="G721">
        <f t="shared" si="71"/>
        <v>0.95722919127161932</v>
      </c>
      <c r="H721">
        <f t="shared" si="72"/>
        <v>31</v>
      </c>
      <c r="I721">
        <f t="shared" si="73"/>
        <v>1.7455355840835411</v>
      </c>
      <c r="J721">
        <v>6.6</v>
      </c>
      <c r="K721">
        <f t="shared" si="74"/>
        <v>0.85911884699110275</v>
      </c>
      <c r="L721">
        <v>4.91</v>
      </c>
    </row>
    <row r="722" spans="1:13" ht="15" x14ac:dyDescent="0.25">
      <c r="A722" t="s">
        <v>386</v>
      </c>
      <c r="B722" t="s">
        <v>387</v>
      </c>
      <c r="C722">
        <v>63.7</v>
      </c>
      <c r="D722">
        <v>45</v>
      </c>
      <c r="E722">
        <f t="shared" si="70"/>
        <v>2.1922094948774085</v>
      </c>
      <c r="F722">
        <v>53</v>
      </c>
      <c r="G722">
        <f t="shared" si="71"/>
        <v>2.5819356273000591</v>
      </c>
      <c r="H722">
        <f t="shared" si="72"/>
        <v>98</v>
      </c>
      <c r="I722">
        <f t="shared" si="73"/>
        <v>4.7741451221774671</v>
      </c>
      <c r="J722">
        <v>9.09</v>
      </c>
      <c r="K722">
        <f t="shared" si="74"/>
        <v>1.06781710435855</v>
      </c>
      <c r="L722">
        <v>6.55</v>
      </c>
      <c r="M722">
        <v>14.6</v>
      </c>
    </row>
    <row r="723" spans="1:13" ht="15" x14ac:dyDescent="0.25">
      <c r="A723" t="s">
        <v>1725</v>
      </c>
      <c r="B723" t="s">
        <v>387</v>
      </c>
      <c r="C723">
        <v>98.4</v>
      </c>
      <c r="D723">
        <v>110</v>
      </c>
      <c r="E723">
        <f t="shared" si="70"/>
        <v>3.9056081947035186</v>
      </c>
      <c r="F723">
        <v>130</v>
      </c>
      <c r="G723">
        <f t="shared" si="71"/>
        <v>4.6157187755587037</v>
      </c>
      <c r="H723">
        <f t="shared" si="72"/>
        <v>240</v>
      </c>
      <c r="I723">
        <f t="shared" si="73"/>
        <v>8.5213269702622227</v>
      </c>
      <c r="J723">
        <v>15.56</v>
      </c>
      <c r="K723">
        <f t="shared" si="74"/>
        <v>1.4607773233437105</v>
      </c>
      <c r="L723">
        <v>8.3800000000000008</v>
      </c>
      <c r="M723">
        <v>14.191332615395201</v>
      </c>
    </row>
    <row r="724" spans="1:13" ht="15" x14ac:dyDescent="0.25">
      <c r="A724" t="s">
        <v>1725</v>
      </c>
      <c r="B724" t="s">
        <v>387</v>
      </c>
      <c r="C724">
        <v>73.099999999999994</v>
      </c>
      <c r="D724">
        <v>52</v>
      </c>
      <c r="E724">
        <f t="shared" si="70"/>
        <v>2.2918723547599278</v>
      </c>
      <c r="F724">
        <v>67</v>
      </c>
      <c r="G724">
        <f t="shared" si="71"/>
        <v>2.9529893801714451</v>
      </c>
      <c r="H724">
        <f t="shared" si="72"/>
        <v>119</v>
      </c>
      <c r="I724">
        <f t="shared" si="73"/>
        <v>5.2448617349313729</v>
      </c>
      <c r="J724">
        <v>10.82</v>
      </c>
      <c r="K724">
        <f t="shared" si="74"/>
        <v>1.1839779720984553</v>
      </c>
      <c r="L724">
        <v>7.12</v>
      </c>
    </row>
    <row r="725" spans="1:13" ht="15" x14ac:dyDescent="0.25">
      <c r="A725" t="s">
        <v>386</v>
      </c>
      <c r="B725" t="s">
        <v>387</v>
      </c>
      <c r="C725">
        <v>89.1</v>
      </c>
      <c r="D725">
        <v>85</v>
      </c>
      <c r="E725">
        <f t="shared" si="70"/>
        <v>3.2439824280898906</v>
      </c>
      <c r="F725">
        <v>102</v>
      </c>
      <c r="G725">
        <f t="shared" si="71"/>
        <v>3.8927789137078688</v>
      </c>
      <c r="H725">
        <f t="shared" si="72"/>
        <v>187</v>
      </c>
      <c r="I725">
        <f t="shared" si="73"/>
        <v>7.1367613417977598</v>
      </c>
      <c r="J725">
        <v>13.27</v>
      </c>
      <c r="K725">
        <f t="shared" si="74"/>
        <v>1.311212730884163</v>
      </c>
      <c r="L725">
        <v>7.98</v>
      </c>
    </row>
    <row r="726" spans="1:13" ht="15" x14ac:dyDescent="0.25">
      <c r="A726" t="s">
        <v>1725</v>
      </c>
      <c r="B726" t="s">
        <v>387</v>
      </c>
      <c r="C726">
        <v>92.6</v>
      </c>
      <c r="D726">
        <v>105</v>
      </c>
      <c r="E726">
        <f t="shared" si="70"/>
        <v>3.896521544441129</v>
      </c>
      <c r="F726">
        <v>125</v>
      </c>
      <c r="G726">
        <f t="shared" si="71"/>
        <v>4.6387161243346773</v>
      </c>
      <c r="H726">
        <f t="shared" si="72"/>
        <v>230</v>
      </c>
      <c r="I726">
        <f t="shared" si="73"/>
        <v>8.5352376687758067</v>
      </c>
      <c r="J726">
        <v>14.34</v>
      </c>
      <c r="K726">
        <f t="shared" si="74"/>
        <v>1.3890730044265687</v>
      </c>
      <c r="L726">
        <v>8.35</v>
      </c>
    </row>
    <row r="727" spans="1:13" ht="15" x14ac:dyDescent="0.25">
      <c r="A727" t="s">
        <v>1043</v>
      </c>
      <c r="B727" t="s">
        <v>221</v>
      </c>
      <c r="C727">
        <v>47.3</v>
      </c>
      <c r="D727">
        <v>38</v>
      </c>
      <c r="E727">
        <f t="shared" si="70"/>
        <v>2.298741446090883</v>
      </c>
      <c r="F727">
        <v>51</v>
      </c>
      <c r="G727">
        <f t="shared" si="71"/>
        <v>3.0851529934377639</v>
      </c>
      <c r="H727">
        <f t="shared" si="72"/>
        <v>89</v>
      </c>
      <c r="I727">
        <f t="shared" si="73"/>
        <v>5.383894439528647</v>
      </c>
      <c r="J727">
        <v>6.74</v>
      </c>
      <c r="K727">
        <f t="shared" si="74"/>
        <v>0.92307761639926988</v>
      </c>
      <c r="L727">
        <v>5.68</v>
      </c>
    </row>
    <row r="728" spans="1:13" ht="15" x14ac:dyDescent="0.25">
      <c r="A728" t="s">
        <v>1043</v>
      </c>
      <c r="B728" t="s">
        <v>221</v>
      </c>
      <c r="C728">
        <v>52</v>
      </c>
      <c r="D728">
        <v>47</v>
      </c>
      <c r="E728">
        <f t="shared" si="70"/>
        <v>2.6538572704973085</v>
      </c>
      <c r="F728">
        <v>60</v>
      </c>
      <c r="G728">
        <f t="shared" si="71"/>
        <v>3.3879028985072024</v>
      </c>
      <c r="H728">
        <f t="shared" si="72"/>
        <v>107</v>
      </c>
      <c r="I728">
        <f t="shared" si="73"/>
        <v>6.0417601690045108</v>
      </c>
      <c r="J728">
        <v>8.43</v>
      </c>
      <c r="K728">
        <f t="shared" si="74"/>
        <v>1.0995027928865406</v>
      </c>
      <c r="L728">
        <v>6.52</v>
      </c>
    </row>
    <row r="729" spans="1:13" ht="15" x14ac:dyDescent="0.25">
      <c r="A729" t="s">
        <v>1043</v>
      </c>
      <c r="C729">
        <v>60.6</v>
      </c>
      <c r="D729">
        <v>67</v>
      </c>
      <c r="E729">
        <f t="shared" si="70"/>
        <v>3.3845799146106557</v>
      </c>
      <c r="F729">
        <v>83</v>
      </c>
      <c r="G729">
        <f t="shared" si="71"/>
        <v>4.1928378046669312</v>
      </c>
      <c r="H729">
        <f t="shared" si="72"/>
        <v>150</v>
      </c>
      <c r="I729">
        <f t="shared" si="73"/>
        <v>7.5774177192775873</v>
      </c>
      <c r="J729" s="3">
        <v>10.63</v>
      </c>
      <c r="K729">
        <f t="shared" si="74"/>
        <v>1.2812559403710573</v>
      </c>
      <c r="L729" s="3">
        <v>7.57</v>
      </c>
    </row>
    <row r="730" spans="1:13" ht="15" x14ac:dyDescent="0.25">
      <c r="A730" t="s">
        <v>598</v>
      </c>
      <c r="B730" t="s">
        <v>597</v>
      </c>
      <c r="C730">
        <v>67.8</v>
      </c>
      <c r="D730">
        <v>65</v>
      </c>
      <c r="E730">
        <f t="shared" si="70"/>
        <v>3.0260594053964307</v>
      </c>
      <c r="G730" t="str">
        <f t="shared" si="71"/>
        <v/>
      </c>
      <c r="H730">
        <f t="shared" si="72"/>
        <v>65</v>
      </c>
      <c r="I730">
        <f t="shared" si="73"/>
        <v>3.0260594053964307</v>
      </c>
      <c r="J730">
        <v>11.79</v>
      </c>
      <c r="K730">
        <f t="shared" si="74"/>
        <v>1.3411620861284623</v>
      </c>
      <c r="L730">
        <v>8.16</v>
      </c>
      <c r="M730">
        <v>12.24</v>
      </c>
    </row>
    <row r="731" spans="1:13" ht="15" x14ac:dyDescent="0.25">
      <c r="A731" t="s">
        <v>412</v>
      </c>
      <c r="B731" t="s">
        <v>1940</v>
      </c>
      <c r="C731">
        <v>55.4</v>
      </c>
      <c r="D731">
        <v>66</v>
      </c>
      <c r="E731">
        <f t="shared" si="70"/>
        <v>3.5588974788897509</v>
      </c>
      <c r="F731">
        <v>80</v>
      </c>
      <c r="G731">
        <f t="shared" si="71"/>
        <v>4.313815125926971</v>
      </c>
      <c r="H731">
        <f t="shared" si="72"/>
        <v>146</v>
      </c>
      <c r="I731">
        <f t="shared" si="73"/>
        <v>7.872712604816722</v>
      </c>
      <c r="J731">
        <v>8.2200000000000006</v>
      </c>
      <c r="K731">
        <f t="shared" si="74"/>
        <v>1.0376729950112249</v>
      </c>
      <c r="L731">
        <v>7.66</v>
      </c>
    </row>
    <row r="732" spans="1:13" ht="15" x14ac:dyDescent="0.25">
      <c r="A732" t="s">
        <v>412</v>
      </c>
      <c r="B732" t="s">
        <v>413</v>
      </c>
      <c r="C732">
        <v>35.9</v>
      </c>
      <c r="D732">
        <v>28</v>
      </c>
      <c r="E732">
        <f t="shared" si="70"/>
        <v>2.0700594368052041</v>
      </c>
      <c r="F732">
        <v>35</v>
      </c>
      <c r="G732">
        <f t="shared" si="71"/>
        <v>2.5875742960065051</v>
      </c>
      <c r="H732">
        <f t="shared" si="72"/>
        <v>63</v>
      </c>
      <c r="I732">
        <f t="shared" si="73"/>
        <v>4.6576337328117088</v>
      </c>
      <c r="J732">
        <v>4.7</v>
      </c>
      <c r="K732">
        <f t="shared" si="74"/>
        <v>0.74202427051876141</v>
      </c>
      <c r="L732">
        <v>5.89</v>
      </c>
      <c r="M732">
        <v>14.56</v>
      </c>
    </row>
    <row r="733" spans="1:13" ht="15" x14ac:dyDescent="0.25">
      <c r="A733" t="s">
        <v>412</v>
      </c>
      <c r="B733" t="s">
        <v>413</v>
      </c>
      <c r="C733">
        <v>31.4</v>
      </c>
      <c r="D733">
        <v>21</v>
      </c>
      <c r="E733">
        <f t="shared" si="70"/>
        <v>1.7114063397766981</v>
      </c>
      <c r="F733">
        <v>27</v>
      </c>
      <c r="G733">
        <f t="shared" si="71"/>
        <v>2.2003795797128975</v>
      </c>
      <c r="H733">
        <f t="shared" si="72"/>
        <v>48</v>
      </c>
      <c r="I733">
        <f t="shared" si="73"/>
        <v>3.9117859194895956</v>
      </c>
      <c r="J733">
        <v>4.79</v>
      </c>
      <c r="K733">
        <f t="shared" si="74"/>
        <v>0.81029057795750081</v>
      </c>
      <c r="L733">
        <v>4.95</v>
      </c>
    </row>
    <row r="734" spans="1:13" ht="15" x14ac:dyDescent="0.25">
      <c r="A734" t="s">
        <v>412</v>
      </c>
      <c r="B734" t="s">
        <v>413</v>
      </c>
      <c r="C734">
        <v>42.5</v>
      </c>
      <c r="D734">
        <v>36</v>
      </c>
      <c r="E734">
        <f t="shared" si="70"/>
        <v>2.3540349251099975</v>
      </c>
      <c r="F734">
        <v>44</v>
      </c>
      <c r="G734">
        <f t="shared" si="71"/>
        <v>2.8771537973566637</v>
      </c>
      <c r="H734">
        <f t="shared" si="72"/>
        <v>80</v>
      </c>
      <c r="I734">
        <f t="shared" si="73"/>
        <v>5.2311887224666611</v>
      </c>
      <c r="J734">
        <v>6.15</v>
      </c>
      <c r="K734">
        <f t="shared" si="74"/>
        <v>0.89004244325548376</v>
      </c>
      <c r="L734">
        <v>7.05</v>
      </c>
    </row>
    <row r="735" spans="1:13" ht="15" x14ac:dyDescent="0.25">
      <c r="A735" t="s">
        <v>1556</v>
      </c>
      <c r="B735" t="s">
        <v>832</v>
      </c>
      <c r="C735">
        <v>44.7</v>
      </c>
      <c r="D735">
        <v>32</v>
      </c>
      <c r="E735">
        <f t="shared" si="70"/>
        <v>2.0170506396770387</v>
      </c>
      <c r="F735">
        <v>38</v>
      </c>
      <c r="G735">
        <f t="shared" si="71"/>
        <v>2.3952476346164837</v>
      </c>
      <c r="H735">
        <f t="shared" si="72"/>
        <v>70</v>
      </c>
      <c r="I735">
        <f t="shared" si="73"/>
        <v>4.4122982742935219</v>
      </c>
      <c r="J735">
        <v>5.67</v>
      </c>
      <c r="K735">
        <f t="shared" si="74"/>
        <v>0.79950138991762254</v>
      </c>
      <c r="L735">
        <v>5.67</v>
      </c>
    </row>
    <row r="736" spans="1:13" ht="15" x14ac:dyDescent="0.25">
      <c r="A736" t="s">
        <v>1556</v>
      </c>
      <c r="B736" t="s">
        <v>832</v>
      </c>
      <c r="C736">
        <v>40</v>
      </c>
      <c r="D736">
        <v>26</v>
      </c>
      <c r="E736">
        <f t="shared" si="70"/>
        <v>1.7767871753822726</v>
      </c>
      <c r="F736">
        <v>32</v>
      </c>
      <c r="G736">
        <f t="shared" si="71"/>
        <v>2.1868149850858742</v>
      </c>
      <c r="H736">
        <f t="shared" si="72"/>
        <v>58</v>
      </c>
      <c r="I736">
        <f t="shared" si="73"/>
        <v>3.9636021604681466</v>
      </c>
      <c r="J736">
        <v>6.14</v>
      </c>
      <c r="K736">
        <f t="shared" si="74"/>
        <v>0.91680510744084698</v>
      </c>
      <c r="L736">
        <v>5.87</v>
      </c>
    </row>
    <row r="737" spans="1:13" ht="15" x14ac:dyDescent="0.25">
      <c r="A737" t="s">
        <v>927</v>
      </c>
      <c r="B737" t="s">
        <v>161</v>
      </c>
      <c r="C737">
        <v>76.599999999999994</v>
      </c>
      <c r="D737">
        <v>58</v>
      </c>
      <c r="E737">
        <f t="shared" si="70"/>
        <v>2.4708169689021742</v>
      </c>
      <c r="F737">
        <v>70</v>
      </c>
      <c r="G737">
        <f t="shared" si="71"/>
        <v>2.9820204797095209</v>
      </c>
      <c r="H737">
        <f t="shared" si="72"/>
        <v>128</v>
      </c>
      <c r="I737">
        <f t="shared" si="73"/>
        <v>5.4528374486116951</v>
      </c>
      <c r="J737">
        <v>8.4499999999999993</v>
      </c>
      <c r="K737">
        <f t="shared" si="74"/>
        <v>0.90261422714814377</v>
      </c>
      <c r="L737">
        <v>5.73</v>
      </c>
    </row>
    <row r="738" spans="1:13" ht="15" x14ac:dyDescent="0.25">
      <c r="A738" t="s">
        <v>927</v>
      </c>
      <c r="B738" t="s">
        <v>161</v>
      </c>
      <c r="C738">
        <v>63</v>
      </c>
      <c r="D738">
        <v>40</v>
      </c>
      <c r="E738">
        <f t="shared" si="70"/>
        <v>1.9643561816976471</v>
      </c>
      <c r="F738">
        <v>53</v>
      </c>
      <c r="G738">
        <f t="shared" si="71"/>
        <v>2.6027719407493826</v>
      </c>
      <c r="H738">
        <f t="shared" ref="H738:H760" si="75">D738+F738</f>
        <v>93</v>
      </c>
      <c r="I738">
        <f t="shared" si="73"/>
        <v>4.5671281224470297</v>
      </c>
      <c r="J738">
        <v>7.7</v>
      </c>
      <c r="K738">
        <f t="shared" si="74"/>
        <v>0.90969881154986065</v>
      </c>
      <c r="L738">
        <v>5.15</v>
      </c>
      <c r="M738">
        <v>14.4</v>
      </c>
    </row>
    <row r="739" spans="1:13" ht="15" x14ac:dyDescent="0.25">
      <c r="A739" t="s">
        <v>938</v>
      </c>
      <c r="B739" t="s">
        <v>939</v>
      </c>
      <c r="C739">
        <v>65.900000000000006</v>
      </c>
      <c r="D739">
        <v>42</v>
      </c>
      <c r="E739">
        <f t="shared" si="70"/>
        <v>1.9961474034535975</v>
      </c>
      <c r="F739">
        <v>53</v>
      </c>
      <c r="G739">
        <f t="shared" si="71"/>
        <v>2.5189479138819206</v>
      </c>
      <c r="H739">
        <f t="shared" si="75"/>
        <v>95</v>
      </c>
      <c r="I739">
        <f t="shared" si="73"/>
        <v>4.5150953173355184</v>
      </c>
      <c r="J739">
        <v>7.15</v>
      </c>
      <c r="K739">
        <f t="shared" si="74"/>
        <v>0.82534819729851794</v>
      </c>
      <c r="L739">
        <v>5</v>
      </c>
      <c r="M739">
        <v>15.88</v>
      </c>
    </row>
    <row r="740" spans="1:13" ht="15" x14ac:dyDescent="0.25">
      <c r="A740" t="s">
        <v>1652</v>
      </c>
      <c r="B740" t="s">
        <v>789</v>
      </c>
      <c r="C740">
        <v>59.2</v>
      </c>
      <c r="D740">
        <v>49</v>
      </c>
      <c r="E740">
        <f t="shared" si="70"/>
        <v>2.5177338817937707</v>
      </c>
      <c r="F740">
        <v>59</v>
      </c>
      <c r="G740">
        <f t="shared" si="71"/>
        <v>3.0315571229761731</v>
      </c>
      <c r="H740">
        <f t="shared" si="75"/>
        <v>108</v>
      </c>
      <c r="I740">
        <f t="shared" si="73"/>
        <v>5.5492910047699437</v>
      </c>
      <c r="J740">
        <v>8.5</v>
      </c>
      <c r="K740">
        <f t="shared" si="74"/>
        <v>1.0369421722286933</v>
      </c>
      <c r="L740">
        <v>7.8900000000000006</v>
      </c>
      <c r="M740">
        <v>12.1</v>
      </c>
    </row>
    <row r="741" spans="1:13" ht="15" x14ac:dyDescent="0.25">
      <c r="A741" t="s">
        <v>1860</v>
      </c>
      <c r="B741" t="s">
        <v>832</v>
      </c>
      <c r="C741">
        <v>44.4</v>
      </c>
      <c r="D741">
        <v>31</v>
      </c>
      <c r="E741">
        <f t="shared" si="70"/>
        <v>1.9636127172552411</v>
      </c>
      <c r="F741">
        <v>35</v>
      </c>
      <c r="G741">
        <f t="shared" si="71"/>
        <v>2.2169821001268852</v>
      </c>
      <c r="H741">
        <f t="shared" si="75"/>
        <v>66</v>
      </c>
      <c r="I741">
        <f t="shared" si="73"/>
        <v>4.1805948173821266</v>
      </c>
      <c r="J741">
        <v>5.63</v>
      </c>
      <c r="K741">
        <f t="shared" si="74"/>
        <v>0.79662186034169968</v>
      </c>
      <c r="L741">
        <v>6.69</v>
      </c>
    </row>
    <row r="742" spans="1:13" ht="15" x14ac:dyDescent="0.25">
      <c r="A742" t="s">
        <v>559</v>
      </c>
      <c r="B742" t="s">
        <v>226</v>
      </c>
      <c r="C742">
        <v>67.099999999999994</v>
      </c>
      <c r="D742">
        <v>51</v>
      </c>
      <c r="E742">
        <f t="shared" si="70"/>
        <v>2.3922842758162508</v>
      </c>
      <c r="F742">
        <v>65</v>
      </c>
      <c r="G742">
        <f t="shared" si="71"/>
        <v>3.0489897632952219</v>
      </c>
      <c r="H742">
        <f t="shared" si="75"/>
        <v>116</v>
      </c>
      <c r="I742">
        <f t="shared" si="73"/>
        <v>5.4412740391114722</v>
      </c>
      <c r="J742">
        <v>6.52</v>
      </c>
      <c r="K742">
        <f t="shared" si="74"/>
        <v>0.7456561241765407</v>
      </c>
      <c r="L742">
        <v>5.99</v>
      </c>
    </row>
    <row r="743" spans="1:13" ht="15" x14ac:dyDescent="0.25">
      <c r="A743" t="s">
        <v>559</v>
      </c>
      <c r="B743" t="s">
        <v>226</v>
      </c>
      <c r="C743">
        <v>88.7</v>
      </c>
      <c r="D743">
        <v>80</v>
      </c>
      <c r="E743">
        <f t="shared" si="70"/>
        <v>3.0631689745474082</v>
      </c>
      <c r="F743">
        <v>105</v>
      </c>
      <c r="G743">
        <f t="shared" si="71"/>
        <v>4.0204092790934736</v>
      </c>
      <c r="H743">
        <f t="shared" si="75"/>
        <v>185</v>
      </c>
      <c r="I743">
        <f t="shared" si="73"/>
        <v>7.0835782536408818</v>
      </c>
      <c r="J743">
        <v>9.4</v>
      </c>
      <c r="K743">
        <f t="shared" si="74"/>
        <v>0.93097378991437629</v>
      </c>
      <c r="L743">
        <v>6.79</v>
      </c>
    </row>
    <row r="744" spans="1:13" ht="15" x14ac:dyDescent="0.25">
      <c r="A744" t="s">
        <v>559</v>
      </c>
      <c r="B744" t="s">
        <v>226</v>
      </c>
      <c r="C744">
        <v>82.2</v>
      </c>
      <c r="D744">
        <v>70</v>
      </c>
      <c r="E744">
        <f t="shared" si="70"/>
        <v>2.8328323825805519</v>
      </c>
      <c r="F744">
        <v>90</v>
      </c>
      <c r="G744">
        <f t="shared" si="71"/>
        <v>3.6422130633178522</v>
      </c>
      <c r="H744">
        <f t="shared" si="75"/>
        <v>160</v>
      </c>
      <c r="I744">
        <f t="shared" si="73"/>
        <v>6.4750454458984041</v>
      </c>
      <c r="J744">
        <v>10.35</v>
      </c>
      <c r="K744">
        <f t="shared" si="74"/>
        <v>1.0660774608808803</v>
      </c>
      <c r="L744">
        <v>6.9</v>
      </c>
    </row>
    <row r="745" spans="1:13" ht="15" x14ac:dyDescent="0.25">
      <c r="A745" t="s">
        <v>559</v>
      </c>
      <c r="B745" t="s">
        <v>85</v>
      </c>
      <c r="C745">
        <v>64.599999999999994</v>
      </c>
      <c r="D745">
        <v>73</v>
      </c>
      <c r="E745">
        <f t="shared" si="70"/>
        <v>3.5201428852025782</v>
      </c>
      <c r="F745">
        <v>95</v>
      </c>
      <c r="G745">
        <f t="shared" si="71"/>
        <v>4.5810078643047252</v>
      </c>
      <c r="H745">
        <f t="shared" si="75"/>
        <v>168</v>
      </c>
      <c r="I745">
        <f t="shared" si="73"/>
        <v>8.101150749507303</v>
      </c>
      <c r="J745" s="3">
        <v>10.33</v>
      </c>
      <c r="K745">
        <f t="shared" si="74"/>
        <v>1.2047369035566655</v>
      </c>
      <c r="L745" s="3">
        <v>8.3000000000000007</v>
      </c>
    </row>
    <row r="746" spans="1:13" ht="15" x14ac:dyDescent="0.25">
      <c r="A746" t="s">
        <v>559</v>
      </c>
      <c r="B746" t="s">
        <v>1862</v>
      </c>
      <c r="C746">
        <v>89.6</v>
      </c>
      <c r="D746">
        <v>84</v>
      </c>
      <c r="E746">
        <f t="shared" si="70"/>
        <v>3.1927951117958537</v>
      </c>
      <c r="F746">
        <v>110</v>
      </c>
      <c r="G746">
        <f t="shared" si="71"/>
        <v>4.1810412178279037</v>
      </c>
      <c r="H746">
        <f t="shared" si="75"/>
        <v>194</v>
      </c>
      <c r="I746">
        <f t="shared" si="73"/>
        <v>7.3738363296237575</v>
      </c>
      <c r="J746">
        <v>10.5</v>
      </c>
      <c r="K746">
        <f t="shared" si="74"/>
        <v>1.034519464360268</v>
      </c>
      <c r="L746">
        <v>6.96</v>
      </c>
    </row>
    <row r="747" spans="1:13" ht="15" x14ac:dyDescent="0.25">
      <c r="A747" t="s">
        <v>559</v>
      </c>
      <c r="B747" t="s">
        <v>85</v>
      </c>
      <c r="C747">
        <v>54.5</v>
      </c>
      <c r="D747">
        <v>53</v>
      </c>
      <c r="E747">
        <f t="shared" si="70"/>
        <v>2.892155212512848</v>
      </c>
      <c r="F747">
        <v>70</v>
      </c>
      <c r="G747">
        <f t="shared" si="71"/>
        <v>3.8198276391679125</v>
      </c>
      <c r="H747">
        <f t="shared" si="75"/>
        <v>123</v>
      </c>
      <c r="I747">
        <f t="shared" si="73"/>
        <v>6.7119828516807605</v>
      </c>
      <c r="J747">
        <v>8.8800000000000008</v>
      </c>
      <c r="K747">
        <f t="shared" si="74"/>
        <v>1.1304950894208814</v>
      </c>
      <c r="L747">
        <v>7.3</v>
      </c>
      <c r="M747">
        <v>12.11</v>
      </c>
    </row>
    <row r="748" spans="1:13" ht="15" x14ac:dyDescent="0.25">
      <c r="A748" t="s">
        <v>596</v>
      </c>
      <c r="B748" t="s">
        <v>190</v>
      </c>
      <c r="C748">
        <v>32.299999999999997</v>
      </c>
      <c r="D748">
        <v>16</v>
      </c>
      <c r="E748">
        <f t="shared" si="70"/>
        <v>1.2773989048502901</v>
      </c>
      <c r="F748">
        <v>20</v>
      </c>
      <c r="G748">
        <f t="shared" si="71"/>
        <v>1.5967486310628625</v>
      </c>
      <c r="H748">
        <f t="shared" si="75"/>
        <v>36</v>
      </c>
      <c r="I748">
        <f t="shared" si="73"/>
        <v>2.8741475359131528</v>
      </c>
      <c r="J748">
        <v>4.8</v>
      </c>
      <c r="K748">
        <f t="shared" si="74"/>
        <v>0.80023883005393359</v>
      </c>
      <c r="L748">
        <v>5.2</v>
      </c>
    </row>
    <row r="749" spans="1:13" ht="15" x14ac:dyDescent="0.25">
      <c r="A749" t="s">
        <v>113</v>
      </c>
      <c r="B749" t="s">
        <v>314</v>
      </c>
      <c r="C749">
        <v>49.8</v>
      </c>
      <c r="D749">
        <v>26</v>
      </c>
      <c r="E749">
        <f t="shared" si="70"/>
        <v>1.514988214565145</v>
      </c>
      <c r="F749">
        <v>30</v>
      </c>
      <c r="G749">
        <f t="shared" si="71"/>
        <v>1.7480633244982442</v>
      </c>
      <c r="H749">
        <f t="shared" si="75"/>
        <v>56</v>
      </c>
      <c r="I749">
        <f t="shared" si="73"/>
        <v>3.2630515390633894</v>
      </c>
      <c r="J749">
        <v>6.62</v>
      </c>
      <c r="K749">
        <f t="shared" si="74"/>
        <v>0.88288694263333434</v>
      </c>
      <c r="L749">
        <v>5.0999999999999996</v>
      </c>
      <c r="M749">
        <v>15.3</v>
      </c>
    </row>
    <row r="750" spans="1:13" ht="15" x14ac:dyDescent="0.25">
      <c r="A750" t="s">
        <v>113</v>
      </c>
      <c r="B750" t="s">
        <v>114</v>
      </c>
      <c r="C750">
        <v>52.6</v>
      </c>
      <c r="D750">
        <v>22</v>
      </c>
      <c r="E750">
        <f t="shared" si="70"/>
        <v>1.2319077524842534</v>
      </c>
      <c r="F750">
        <v>27</v>
      </c>
      <c r="G750">
        <f t="shared" si="71"/>
        <v>1.5118867871397654</v>
      </c>
      <c r="H750">
        <f t="shared" si="75"/>
        <v>49</v>
      </c>
      <c r="I750">
        <f t="shared" si="73"/>
        <v>2.7437945396240186</v>
      </c>
      <c r="J750">
        <v>6.15</v>
      </c>
      <c r="K750">
        <f t="shared" si="74"/>
        <v>0.7973983984265004</v>
      </c>
      <c r="L750">
        <v>4.5</v>
      </c>
      <c r="M750">
        <v>15</v>
      </c>
    </row>
    <row r="751" spans="1:13" ht="15" x14ac:dyDescent="0.25">
      <c r="A751" t="s">
        <v>309</v>
      </c>
      <c r="B751" t="s">
        <v>310</v>
      </c>
      <c r="C751">
        <v>37.700000000000003</v>
      </c>
      <c r="D751">
        <v>14</v>
      </c>
      <c r="E751">
        <f t="shared" si="70"/>
        <v>0.99884437930553127</v>
      </c>
      <c r="F751">
        <v>17</v>
      </c>
      <c r="G751">
        <f t="shared" si="71"/>
        <v>1.2128824605852879</v>
      </c>
      <c r="H751">
        <f t="shared" si="75"/>
        <v>31</v>
      </c>
      <c r="I751">
        <f t="shared" si="73"/>
        <v>2.2117268398908192</v>
      </c>
      <c r="J751">
        <v>5.07</v>
      </c>
      <c r="K751">
        <f t="shared" si="74"/>
        <v>0.78050383994085237</v>
      </c>
      <c r="L751">
        <v>5.0999999999999996</v>
      </c>
    </row>
    <row r="752" spans="1:13" ht="15" x14ac:dyDescent="0.25">
      <c r="A752" t="s">
        <v>309</v>
      </c>
      <c r="B752" t="s">
        <v>1570</v>
      </c>
      <c r="C752">
        <v>57.7</v>
      </c>
      <c r="D752">
        <v>66</v>
      </c>
      <c r="E752">
        <f t="shared" si="70"/>
        <v>3.4551364196700689</v>
      </c>
      <c r="F752">
        <v>84</v>
      </c>
      <c r="G752">
        <f t="shared" si="71"/>
        <v>4.3974463523073606</v>
      </c>
      <c r="H752">
        <f t="shared" si="75"/>
        <v>150</v>
      </c>
      <c r="I752">
        <f t="shared" si="73"/>
        <v>7.8525827719774295</v>
      </c>
      <c r="J752">
        <v>9.15</v>
      </c>
      <c r="K752">
        <f t="shared" si="74"/>
        <v>1.1311042095805575</v>
      </c>
      <c r="L752">
        <v>8.3000000000000007</v>
      </c>
    </row>
    <row r="753" spans="1:13" ht="15" x14ac:dyDescent="0.25">
      <c r="A753" t="s">
        <v>309</v>
      </c>
      <c r="B753" t="s">
        <v>1570</v>
      </c>
      <c r="C753">
        <v>54.3</v>
      </c>
      <c r="D753">
        <v>52</v>
      </c>
      <c r="E753">
        <f t="shared" si="70"/>
        <v>2.8451848641111868</v>
      </c>
      <c r="F753">
        <v>62</v>
      </c>
      <c r="G753">
        <f t="shared" si="71"/>
        <v>3.3923357995171846</v>
      </c>
      <c r="H753">
        <f t="shared" si="75"/>
        <v>114</v>
      </c>
      <c r="I753">
        <f t="shared" si="73"/>
        <v>6.2375206636283709</v>
      </c>
      <c r="J753">
        <v>8.3000000000000007</v>
      </c>
      <c r="K753">
        <f t="shared" si="74"/>
        <v>1.0586610158639065</v>
      </c>
      <c r="L753">
        <v>7.79</v>
      </c>
    </row>
    <row r="754" spans="1:13" ht="15" x14ac:dyDescent="0.25">
      <c r="A754" t="s">
        <v>309</v>
      </c>
      <c r="B754" t="s">
        <v>310</v>
      </c>
      <c r="C754">
        <v>51.1</v>
      </c>
      <c r="D754">
        <v>47</v>
      </c>
      <c r="E754">
        <f t="shared" si="70"/>
        <v>2.687775735967076</v>
      </c>
      <c r="G754" t="str">
        <f t="shared" si="71"/>
        <v/>
      </c>
      <c r="H754">
        <f t="shared" si="75"/>
        <v>47</v>
      </c>
      <c r="I754">
        <f t="shared" si="73"/>
        <v>2.687775735967076</v>
      </c>
      <c r="J754">
        <v>8.81</v>
      </c>
      <c r="K754">
        <f t="shared" si="74"/>
        <v>1.1594540970289582</v>
      </c>
      <c r="L754">
        <v>7.07</v>
      </c>
    </row>
    <row r="755" spans="1:13" ht="15" x14ac:dyDescent="0.25">
      <c r="A755" t="s">
        <v>309</v>
      </c>
      <c r="B755" t="s">
        <v>1570</v>
      </c>
      <c r="C755">
        <v>62</v>
      </c>
      <c r="D755">
        <v>80</v>
      </c>
      <c r="E755">
        <f t="shared" si="70"/>
        <v>3.9747043683102135</v>
      </c>
      <c r="F755">
        <v>97</v>
      </c>
      <c r="G755">
        <f t="shared" si="71"/>
        <v>4.8193290465761338</v>
      </c>
      <c r="H755">
        <f t="shared" si="75"/>
        <v>177</v>
      </c>
      <c r="I755">
        <f t="shared" si="73"/>
        <v>8.7940334148863482</v>
      </c>
      <c r="J755" s="3">
        <v>9.34</v>
      </c>
      <c r="K755">
        <f t="shared" si="74"/>
        <v>1.1125922829830146</v>
      </c>
      <c r="L755" s="3">
        <v>8.8000000000000007</v>
      </c>
    </row>
    <row r="756" spans="1:13" ht="15" x14ac:dyDescent="0.25">
      <c r="A756" t="s">
        <v>309</v>
      </c>
      <c r="B756" t="s">
        <v>310</v>
      </c>
      <c r="C756">
        <v>76.400000000000006</v>
      </c>
      <c r="D756">
        <v>90</v>
      </c>
      <c r="E756">
        <f t="shared" si="70"/>
        <v>3.8413244346447715</v>
      </c>
      <c r="F756">
        <v>114</v>
      </c>
      <c r="G756">
        <f t="shared" si="71"/>
        <v>4.8656776172167104</v>
      </c>
      <c r="H756">
        <f t="shared" si="75"/>
        <v>204</v>
      </c>
      <c r="I756">
        <f t="shared" si="73"/>
        <v>8.7070020518614815</v>
      </c>
      <c r="J756">
        <v>12.5</v>
      </c>
      <c r="K756">
        <f t="shared" si="74"/>
        <v>1.3370289285956238</v>
      </c>
      <c r="L756">
        <v>8.5299999999999994</v>
      </c>
      <c r="M756">
        <v>14.2985184276979</v>
      </c>
    </row>
    <row r="757" spans="1:13" ht="15" x14ac:dyDescent="0.25">
      <c r="A757" t="s">
        <v>309</v>
      </c>
      <c r="B757" t="s">
        <v>310</v>
      </c>
      <c r="C757">
        <v>60.6</v>
      </c>
      <c r="D757">
        <v>63</v>
      </c>
      <c r="E757">
        <f t="shared" si="70"/>
        <v>3.1825154420965864</v>
      </c>
      <c r="F757">
        <v>85</v>
      </c>
      <c r="G757">
        <f t="shared" si="71"/>
        <v>4.2938700409239656</v>
      </c>
      <c r="H757">
        <f t="shared" si="75"/>
        <v>148</v>
      </c>
      <c r="I757">
        <f t="shared" si="73"/>
        <v>7.4763854830205529</v>
      </c>
      <c r="J757">
        <v>10.9</v>
      </c>
      <c r="K757">
        <f t="shared" si="74"/>
        <v>1.3137996001923353</v>
      </c>
      <c r="L757">
        <v>8.2900000000000009</v>
      </c>
      <c r="M757">
        <v>12</v>
      </c>
    </row>
    <row r="758" spans="1:13" ht="15" x14ac:dyDescent="0.25">
      <c r="A758" t="s">
        <v>309</v>
      </c>
      <c r="B758" t="s">
        <v>310</v>
      </c>
      <c r="C758">
        <v>69.900000000000006</v>
      </c>
      <c r="D758">
        <v>77</v>
      </c>
      <c r="E758">
        <f t="shared" si="70"/>
        <v>3.5060540249612124</v>
      </c>
      <c r="F758">
        <v>100</v>
      </c>
      <c r="G758">
        <f t="shared" si="71"/>
        <v>4.5533169155340421</v>
      </c>
      <c r="H758">
        <f t="shared" si="75"/>
        <v>177</v>
      </c>
      <c r="I758">
        <f t="shared" si="73"/>
        <v>8.0593709404952545</v>
      </c>
      <c r="J758">
        <v>12.3</v>
      </c>
      <c r="K758">
        <f t="shared" si="74"/>
        <v>1.3773466397491925</v>
      </c>
      <c r="L758">
        <v>8.2799999999999994</v>
      </c>
    </row>
    <row r="759" spans="1:13" ht="15" x14ac:dyDescent="0.25">
      <c r="A759" t="s">
        <v>1165</v>
      </c>
      <c r="C759">
        <v>48.3</v>
      </c>
      <c r="D759">
        <v>32</v>
      </c>
      <c r="E759">
        <f t="shared" si="70"/>
        <v>1.9065463224756876</v>
      </c>
      <c r="F759">
        <v>45</v>
      </c>
      <c r="G759">
        <f t="shared" si="71"/>
        <v>2.6810807659814357</v>
      </c>
      <c r="H759">
        <f t="shared" si="75"/>
        <v>77</v>
      </c>
      <c r="I759">
        <f t="shared" si="73"/>
        <v>4.5876270884571229</v>
      </c>
      <c r="J759">
        <v>6.75</v>
      </c>
      <c r="K759">
        <f t="shared" si="74"/>
        <v>0.91453030532289825</v>
      </c>
      <c r="L759">
        <v>6</v>
      </c>
    </row>
    <row r="760" spans="1:13" ht="15" x14ac:dyDescent="0.25">
      <c r="A760" t="s">
        <v>2186</v>
      </c>
      <c r="B760" t="s">
        <v>157</v>
      </c>
      <c r="C760">
        <v>58</v>
      </c>
      <c r="D760">
        <v>60</v>
      </c>
      <c r="E760">
        <f t="shared" si="70"/>
        <v>3.1292068976381393</v>
      </c>
      <c r="F760">
        <v>70</v>
      </c>
      <c r="G760">
        <f t="shared" si="71"/>
        <v>3.6507413805778293</v>
      </c>
      <c r="H760">
        <f t="shared" si="75"/>
        <v>130</v>
      </c>
      <c r="I760">
        <f t="shared" si="73"/>
        <v>6.7799482782159686</v>
      </c>
      <c r="J760">
        <v>8.2799999999999994</v>
      </c>
      <c r="K760">
        <f t="shared" si="74"/>
        <v>1.0208238803560254</v>
      </c>
      <c r="L760">
        <v>8.89</v>
      </c>
      <c r="M760">
        <v>14.114771320893301</v>
      </c>
    </row>
    <row r="761" spans="1:13" ht="15" x14ac:dyDescent="0.25">
      <c r="A761" t="s">
        <v>138</v>
      </c>
      <c r="B761" t="s">
        <v>139</v>
      </c>
      <c r="E761" t="str">
        <f t="shared" si="70"/>
        <v/>
      </c>
      <c r="G761" t="str">
        <f t="shared" si="71"/>
        <v/>
      </c>
      <c r="I761" t="str">
        <f t="shared" si="73"/>
        <v/>
      </c>
      <c r="J761">
        <v>6.65</v>
      </c>
      <c r="K761" t="str">
        <f t="shared" si="74"/>
        <v/>
      </c>
      <c r="L761">
        <v>5.45</v>
      </c>
      <c r="M761">
        <v>14.27</v>
      </c>
    </row>
    <row r="762" spans="1:13" ht="15" x14ac:dyDescent="0.25">
      <c r="A762" t="s">
        <v>799</v>
      </c>
      <c r="B762" t="s">
        <v>800</v>
      </c>
      <c r="C762">
        <v>71.400000000000006</v>
      </c>
      <c r="D762">
        <v>90</v>
      </c>
      <c r="E762">
        <f t="shared" si="70"/>
        <v>4.0351809017872506</v>
      </c>
      <c r="F762">
        <v>120</v>
      </c>
      <c r="G762">
        <f t="shared" si="71"/>
        <v>5.3802412023830009</v>
      </c>
      <c r="H762">
        <f t="shared" ref="H762:H776" si="76">D762+F762</f>
        <v>210</v>
      </c>
      <c r="I762">
        <f t="shared" si="73"/>
        <v>9.4154221041702524</v>
      </c>
      <c r="J762">
        <v>14.3</v>
      </c>
      <c r="K762">
        <f t="shared" si="74"/>
        <v>1.5838737691734088</v>
      </c>
      <c r="L762">
        <v>9.31</v>
      </c>
      <c r="M762">
        <v>14.1125838553361</v>
      </c>
    </row>
    <row r="763" spans="1:13" ht="15" x14ac:dyDescent="0.25">
      <c r="A763" t="s">
        <v>799</v>
      </c>
      <c r="B763" t="s">
        <v>800</v>
      </c>
      <c r="C763">
        <v>71.400000000000006</v>
      </c>
      <c r="D763">
        <v>95</v>
      </c>
      <c r="E763">
        <f t="shared" si="70"/>
        <v>4.2593576185532092</v>
      </c>
      <c r="F763">
        <v>120</v>
      </c>
      <c r="G763">
        <f t="shared" si="71"/>
        <v>5.3802412023830009</v>
      </c>
      <c r="H763">
        <f t="shared" si="76"/>
        <v>215</v>
      </c>
      <c r="I763">
        <f t="shared" si="73"/>
        <v>9.6395988209362109</v>
      </c>
      <c r="J763">
        <v>14.16</v>
      </c>
      <c r="K763">
        <f t="shared" si="74"/>
        <v>1.5683673126919908</v>
      </c>
      <c r="L763">
        <v>8.7799999999999994</v>
      </c>
    </row>
    <row r="764" spans="1:13" ht="15" x14ac:dyDescent="0.25">
      <c r="A764" t="s">
        <v>799</v>
      </c>
      <c r="B764" t="s">
        <v>800</v>
      </c>
      <c r="C764">
        <v>67.900000000000006</v>
      </c>
      <c r="D764">
        <v>88</v>
      </c>
      <c r="E764">
        <f t="shared" si="70"/>
        <v>4.0924291621916504</v>
      </c>
      <c r="F764">
        <v>105</v>
      </c>
      <c r="G764">
        <f t="shared" si="71"/>
        <v>4.8830120685241285</v>
      </c>
      <c r="H764">
        <f t="shared" si="76"/>
        <v>193</v>
      </c>
      <c r="I764">
        <f t="shared" si="73"/>
        <v>8.9754412307157789</v>
      </c>
      <c r="J764">
        <v>13.6</v>
      </c>
      <c r="K764">
        <f t="shared" si="74"/>
        <v>1.5458822042799367</v>
      </c>
      <c r="L764">
        <v>9.11</v>
      </c>
    </row>
    <row r="765" spans="1:13" ht="15" x14ac:dyDescent="0.25">
      <c r="A765" t="s">
        <v>799</v>
      </c>
      <c r="B765" t="s">
        <v>800</v>
      </c>
      <c r="C765">
        <v>61.4</v>
      </c>
      <c r="D765">
        <v>61</v>
      </c>
      <c r="E765">
        <f t="shared" si="70"/>
        <v>3.0522262324470097</v>
      </c>
      <c r="F765">
        <v>84</v>
      </c>
      <c r="G765">
        <f t="shared" si="71"/>
        <v>4.2030656315663739</v>
      </c>
      <c r="H765">
        <f t="shared" si="76"/>
        <v>145</v>
      </c>
      <c r="I765">
        <f t="shared" si="73"/>
        <v>7.2552918640133841</v>
      </c>
      <c r="J765">
        <v>13.36</v>
      </c>
      <c r="K765">
        <f t="shared" si="74"/>
        <v>1.5994579371153925</v>
      </c>
      <c r="L765">
        <v>8.5400000000000009</v>
      </c>
      <c r="M765">
        <v>12.24</v>
      </c>
    </row>
    <row r="766" spans="1:13" ht="15" x14ac:dyDescent="0.25">
      <c r="A766" t="s">
        <v>799</v>
      </c>
      <c r="B766" t="s">
        <v>800</v>
      </c>
      <c r="C766">
        <v>51.2</v>
      </c>
      <c r="D766">
        <v>55</v>
      </c>
      <c r="E766">
        <f t="shared" si="70"/>
        <v>3.1407997954525939</v>
      </c>
      <c r="F766">
        <v>70</v>
      </c>
      <c r="G766">
        <f t="shared" si="71"/>
        <v>3.9973815578487555</v>
      </c>
      <c r="H766">
        <f t="shared" si="76"/>
        <v>125</v>
      </c>
      <c r="I766">
        <f t="shared" si="73"/>
        <v>7.1381813533013494</v>
      </c>
      <c r="J766">
        <v>12.01</v>
      </c>
      <c r="K766">
        <f t="shared" si="74"/>
        <v>1.5790029888091028</v>
      </c>
      <c r="L766">
        <v>8.08</v>
      </c>
      <c r="M766">
        <v>11.75</v>
      </c>
    </row>
    <row r="767" spans="1:13" ht="15" x14ac:dyDescent="0.25">
      <c r="A767" t="s">
        <v>99</v>
      </c>
      <c r="B767" t="s">
        <v>98</v>
      </c>
      <c r="C767">
        <v>36.9</v>
      </c>
      <c r="D767">
        <v>28</v>
      </c>
      <c r="E767">
        <f t="shared" si="70"/>
        <v>2.0291004269271324</v>
      </c>
      <c r="F767">
        <v>37</v>
      </c>
      <c r="G767">
        <f t="shared" si="71"/>
        <v>2.6813112784394253</v>
      </c>
      <c r="H767">
        <f t="shared" si="76"/>
        <v>65</v>
      </c>
      <c r="I767">
        <f t="shared" si="73"/>
        <v>4.7104117053665577</v>
      </c>
      <c r="J767">
        <v>7.1000000000000005</v>
      </c>
      <c r="K767">
        <f t="shared" si="74"/>
        <v>1.1051659064444188</v>
      </c>
      <c r="L767">
        <v>6.36</v>
      </c>
      <c r="M767">
        <v>13</v>
      </c>
    </row>
    <row r="768" spans="1:13" ht="15" x14ac:dyDescent="0.25">
      <c r="A768" t="s">
        <v>2144</v>
      </c>
      <c r="B768" t="s">
        <v>2145</v>
      </c>
      <c r="C768">
        <v>97.4</v>
      </c>
      <c r="D768">
        <v>140</v>
      </c>
      <c r="E768">
        <f t="shared" si="70"/>
        <v>5.0078449242783591</v>
      </c>
      <c r="F768">
        <v>162</v>
      </c>
      <c r="G768">
        <f t="shared" si="71"/>
        <v>5.7947919838078157</v>
      </c>
      <c r="H768">
        <f t="shared" si="76"/>
        <v>302</v>
      </c>
      <c r="I768">
        <f t="shared" si="73"/>
        <v>10.802636908086175</v>
      </c>
      <c r="J768">
        <v>11.03</v>
      </c>
      <c r="K768">
        <f t="shared" si="74"/>
        <v>1.0409667329427763</v>
      </c>
      <c r="L768">
        <v>7.81</v>
      </c>
      <c r="M768">
        <v>14.265706444339999</v>
      </c>
    </row>
    <row r="769" spans="1:13" ht="15" x14ac:dyDescent="0.25">
      <c r="A769" t="s">
        <v>1102</v>
      </c>
      <c r="B769" t="s">
        <v>1103</v>
      </c>
      <c r="C769">
        <v>39.9</v>
      </c>
      <c r="D769">
        <v>25</v>
      </c>
      <c r="E769">
        <f t="shared" si="70"/>
        <v>1.7115627443154462</v>
      </c>
      <c r="F769">
        <v>35</v>
      </c>
      <c r="G769">
        <f t="shared" si="71"/>
        <v>2.3961878420416247</v>
      </c>
      <c r="H769">
        <f t="shared" si="76"/>
        <v>60</v>
      </c>
      <c r="I769">
        <f t="shared" si="73"/>
        <v>4.1077505863570707</v>
      </c>
      <c r="J769">
        <v>6.19</v>
      </c>
      <c r="K769">
        <f t="shared" si="74"/>
        <v>0.92546440503752869</v>
      </c>
      <c r="L769">
        <v>6.1</v>
      </c>
      <c r="M769">
        <v>13.1</v>
      </c>
    </row>
    <row r="770" spans="1:13" ht="15" x14ac:dyDescent="0.25">
      <c r="A770" t="s">
        <v>1467</v>
      </c>
      <c r="B770" t="s">
        <v>1468</v>
      </c>
      <c r="C770">
        <v>67.900000000000006</v>
      </c>
      <c r="D770">
        <v>56</v>
      </c>
      <c r="E770">
        <f t="shared" ref="E770:E833" si="77">IF(AND($C770&gt;0,D770&gt;0),D770/($C770^0.727399687532279),"")</f>
        <v>2.6042731032128685</v>
      </c>
      <c r="F770">
        <v>70</v>
      </c>
      <c r="G770">
        <f t="shared" ref="G770:G833" si="78">IF(AND($C770&gt;0,F770&gt;0),F770/($C770^0.727399687532279),"")</f>
        <v>3.2553413790160857</v>
      </c>
      <c r="H770">
        <f t="shared" si="76"/>
        <v>126</v>
      </c>
      <c r="I770">
        <f t="shared" ref="I770:I833" si="79">IF(AND($C770&gt;0,H770&gt;0),H770/($C770^0.727399687532279),"")</f>
        <v>5.8596144822289542</v>
      </c>
      <c r="J770">
        <v>8.5</v>
      </c>
      <c r="K770">
        <f t="shared" ref="K770:K833" si="80">IF(AND($C770&gt;0,J770&gt;0),J770/($C770^0.515518364833551),"")</f>
        <v>0.96617637767496045</v>
      </c>
      <c r="L770">
        <v>6.67</v>
      </c>
      <c r="M770">
        <v>13.18</v>
      </c>
    </row>
    <row r="771" spans="1:13" ht="15" x14ac:dyDescent="0.25">
      <c r="A771" t="s">
        <v>1985</v>
      </c>
      <c r="B771" t="s">
        <v>204</v>
      </c>
      <c r="C771">
        <v>96.3</v>
      </c>
      <c r="D771">
        <v>46</v>
      </c>
      <c r="E771">
        <f t="shared" si="77"/>
        <v>1.6590852040632735</v>
      </c>
      <c r="F771">
        <v>60</v>
      </c>
      <c r="G771">
        <f t="shared" si="78"/>
        <v>2.1640241792129653</v>
      </c>
      <c r="H771">
        <f t="shared" si="76"/>
        <v>106</v>
      </c>
      <c r="I771">
        <f t="shared" si="79"/>
        <v>3.8231093832762388</v>
      </c>
      <c r="J771">
        <v>9.34</v>
      </c>
      <c r="K771">
        <f t="shared" si="80"/>
        <v>0.88664770902834344</v>
      </c>
      <c r="L771">
        <v>6.32</v>
      </c>
    </row>
    <row r="772" spans="1:13" ht="15" x14ac:dyDescent="0.25">
      <c r="A772" t="s">
        <v>1114</v>
      </c>
      <c r="B772" t="s">
        <v>243</v>
      </c>
      <c r="C772">
        <v>54.3</v>
      </c>
      <c r="D772">
        <v>22</v>
      </c>
      <c r="E772">
        <f t="shared" si="77"/>
        <v>1.2037320578931945</v>
      </c>
      <c r="F772">
        <v>30</v>
      </c>
      <c r="G772">
        <f t="shared" si="78"/>
        <v>1.6414528062179925</v>
      </c>
      <c r="H772">
        <f t="shared" si="76"/>
        <v>52</v>
      </c>
      <c r="I772">
        <f t="shared" si="79"/>
        <v>2.8451848641111868</v>
      </c>
      <c r="J772">
        <v>6.1</v>
      </c>
      <c r="K772">
        <f t="shared" si="80"/>
        <v>0.77805207189997927</v>
      </c>
      <c r="L772">
        <v>5.25</v>
      </c>
      <c r="M772">
        <v>14.5</v>
      </c>
    </row>
    <row r="773" spans="1:13" x14ac:dyDescent="0.3">
      <c r="A773" t="s">
        <v>1078</v>
      </c>
      <c r="B773" t="s">
        <v>294</v>
      </c>
      <c r="C773">
        <v>81</v>
      </c>
      <c r="D773">
        <v>36</v>
      </c>
      <c r="E773">
        <f t="shared" si="77"/>
        <v>1.4725535409662944</v>
      </c>
      <c r="F773">
        <v>41</v>
      </c>
      <c r="G773">
        <f t="shared" si="78"/>
        <v>1.6770748661005019</v>
      </c>
      <c r="H773">
        <f t="shared" si="76"/>
        <v>77</v>
      </c>
      <c r="I773">
        <f t="shared" si="79"/>
        <v>3.1496284070667961</v>
      </c>
      <c r="J773">
        <v>8.39</v>
      </c>
      <c r="K773">
        <f t="shared" si="80"/>
        <v>0.8707688498989441</v>
      </c>
      <c r="L773">
        <v>6.1</v>
      </c>
    </row>
    <row r="774" spans="1:13" ht="15" x14ac:dyDescent="0.25">
      <c r="A774" t="s">
        <v>1880</v>
      </c>
      <c r="B774" t="s">
        <v>190</v>
      </c>
      <c r="C774">
        <v>59.4</v>
      </c>
      <c r="D774">
        <v>39</v>
      </c>
      <c r="E774">
        <f t="shared" si="77"/>
        <v>1.9990004928754457</v>
      </c>
      <c r="F774">
        <v>50</v>
      </c>
      <c r="G774">
        <f t="shared" si="78"/>
        <v>2.5628211447121099</v>
      </c>
      <c r="H774">
        <f t="shared" si="76"/>
        <v>89</v>
      </c>
      <c r="I774">
        <f t="shared" si="79"/>
        <v>4.5618216375875553</v>
      </c>
      <c r="J774">
        <v>7.08</v>
      </c>
      <c r="K774">
        <f t="shared" si="80"/>
        <v>0.86221141844721139</v>
      </c>
      <c r="L774">
        <v>6.9</v>
      </c>
      <c r="M774">
        <v>13.8</v>
      </c>
    </row>
    <row r="775" spans="1:13" ht="15" x14ac:dyDescent="0.25">
      <c r="A775" t="s">
        <v>2065</v>
      </c>
      <c r="B775" t="s">
        <v>428</v>
      </c>
      <c r="C775">
        <v>69.900000000000006</v>
      </c>
      <c r="D775">
        <v>73</v>
      </c>
      <c r="E775">
        <f t="shared" si="77"/>
        <v>3.3239213483398506</v>
      </c>
      <c r="F775">
        <v>85</v>
      </c>
      <c r="G775">
        <f t="shared" si="78"/>
        <v>3.870319378203936</v>
      </c>
      <c r="H775">
        <f t="shared" si="76"/>
        <v>158</v>
      </c>
      <c r="I775">
        <f t="shared" si="79"/>
        <v>7.1942407265437867</v>
      </c>
      <c r="J775">
        <v>10.7</v>
      </c>
      <c r="K775">
        <f t="shared" si="80"/>
        <v>1.1981795971801916</v>
      </c>
      <c r="L775">
        <v>8.36</v>
      </c>
      <c r="M775">
        <v>12.3</v>
      </c>
    </row>
    <row r="776" spans="1:13" ht="15" x14ac:dyDescent="0.25">
      <c r="A776" t="s">
        <v>2065</v>
      </c>
      <c r="B776" t="s">
        <v>428</v>
      </c>
      <c r="C776">
        <v>75.7</v>
      </c>
      <c r="D776">
        <v>80</v>
      </c>
      <c r="E776">
        <f t="shared" si="77"/>
        <v>3.4374487464086285</v>
      </c>
      <c r="F776">
        <v>95</v>
      </c>
      <c r="G776">
        <f t="shared" si="78"/>
        <v>4.0819703863602461</v>
      </c>
      <c r="H776">
        <f t="shared" si="76"/>
        <v>175</v>
      </c>
      <c r="I776">
        <f t="shared" si="79"/>
        <v>7.5194191327688751</v>
      </c>
      <c r="J776">
        <v>11.1</v>
      </c>
      <c r="K776">
        <f t="shared" si="80"/>
        <v>1.1929288551007731</v>
      </c>
      <c r="L776">
        <v>8.9499999999999993</v>
      </c>
    </row>
    <row r="777" spans="1:13" ht="15" x14ac:dyDescent="0.25">
      <c r="A777" t="s">
        <v>1910</v>
      </c>
      <c r="B777" t="s">
        <v>1911</v>
      </c>
      <c r="C777">
        <v>66.900000000000006</v>
      </c>
      <c r="E777" t="str">
        <f t="shared" si="77"/>
        <v/>
      </c>
      <c r="G777" t="str">
        <f t="shared" si="78"/>
        <v/>
      </c>
      <c r="I777" t="str">
        <f t="shared" si="79"/>
        <v/>
      </c>
      <c r="J777">
        <v>8.4</v>
      </c>
      <c r="K777">
        <f t="shared" si="80"/>
        <v>0.96214072737962431</v>
      </c>
      <c r="L777">
        <v>6.69</v>
      </c>
    </row>
    <row r="778" spans="1:13" x14ac:dyDescent="0.3">
      <c r="A778" t="s">
        <v>1417</v>
      </c>
      <c r="B778" t="s">
        <v>132</v>
      </c>
      <c r="C778">
        <v>47.6</v>
      </c>
      <c r="D778">
        <v>37</v>
      </c>
      <c r="E778">
        <f t="shared" si="77"/>
        <v>2.2279782705682756</v>
      </c>
      <c r="F778">
        <v>48</v>
      </c>
      <c r="G778">
        <f t="shared" si="78"/>
        <v>2.8903501888453307</v>
      </c>
      <c r="H778">
        <f t="shared" ref="H778:H809" si="81">D778+F778</f>
        <v>85</v>
      </c>
      <c r="I778">
        <f t="shared" si="79"/>
        <v>5.1183284594136067</v>
      </c>
      <c r="J778">
        <v>6.36</v>
      </c>
      <c r="K778">
        <f t="shared" si="80"/>
        <v>0.86820028196545773</v>
      </c>
      <c r="L778">
        <v>7.45</v>
      </c>
    </row>
    <row r="779" spans="1:13" x14ac:dyDescent="0.3">
      <c r="A779" t="s">
        <v>1417</v>
      </c>
      <c r="B779" t="s">
        <v>132</v>
      </c>
      <c r="C779">
        <v>54.7</v>
      </c>
      <c r="D779">
        <v>45</v>
      </c>
      <c r="E779">
        <f t="shared" si="77"/>
        <v>2.4490693077190073</v>
      </c>
      <c r="F779">
        <v>58</v>
      </c>
      <c r="G779">
        <f t="shared" si="78"/>
        <v>3.156578218837832</v>
      </c>
      <c r="H779">
        <f t="shared" si="81"/>
        <v>103</v>
      </c>
      <c r="I779">
        <f t="shared" si="79"/>
        <v>5.6056475265568393</v>
      </c>
      <c r="J779">
        <v>8.4</v>
      </c>
      <c r="K779">
        <f t="shared" si="80"/>
        <v>1.0673697771682427</v>
      </c>
      <c r="L779">
        <v>7.87</v>
      </c>
    </row>
    <row r="780" spans="1:13" x14ac:dyDescent="0.3">
      <c r="A780" t="s">
        <v>1419</v>
      </c>
      <c r="B780" t="s">
        <v>132</v>
      </c>
      <c r="C780">
        <v>42</v>
      </c>
      <c r="D780">
        <v>29</v>
      </c>
      <c r="E780">
        <f t="shared" si="77"/>
        <v>1.9127004994708912</v>
      </c>
      <c r="F780">
        <v>38</v>
      </c>
      <c r="G780">
        <f t="shared" si="78"/>
        <v>2.5062972062032367</v>
      </c>
      <c r="H780">
        <f t="shared" si="81"/>
        <v>67</v>
      </c>
      <c r="I780">
        <f t="shared" si="79"/>
        <v>4.4189977056741281</v>
      </c>
      <c r="J780">
        <v>6.38</v>
      </c>
      <c r="K780">
        <f t="shared" si="80"/>
        <v>0.92897891901771668</v>
      </c>
      <c r="L780">
        <v>6.8</v>
      </c>
    </row>
    <row r="781" spans="1:13" ht="15" x14ac:dyDescent="0.25">
      <c r="A781" t="s">
        <v>2187</v>
      </c>
      <c r="B781" t="s">
        <v>152</v>
      </c>
      <c r="C781">
        <v>70.099999999999994</v>
      </c>
      <c r="D781">
        <v>63</v>
      </c>
      <c r="E781">
        <f t="shared" si="77"/>
        <v>2.8626340972103472</v>
      </c>
      <c r="F781">
        <v>83</v>
      </c>
      <c r="G781">
        <f t="shared" si="78"/>
        <v>3.771406826483473</v>
      </c>
      <c r="H781">
        <f t="shared" si="81"/>
        <v>146</v>
      </c>
      <c r="I781">
        <f t="shared" si="79"/>
        <v>6.6340409236938198</v>
      </c>
      <c r="J781">
        <v>6.87</v>
      </c>
      <c r="K781">
        <f t="shared" si="80"/>
        <v>0.76816621519322181</v>
      </c>
      <c r="L781">
        <v>4.9800000000000004</v>
      </c>
      <c r="M781">
        <v>14.1103963897789</v>
      </c>
    </row>
    <row r="782" spans="1:13" ht="15" x14ac:dyDescent="0.25">
      <c r="A782" t="s">
        <v>365</v>
      </c>
      <c r="C782">
        <v>49.4</v>
      </c>
      <c r="D782">
        <v>18</v>
      </c>
      <c r="E782">
        <f t="shared" si="77"/>
        <v>1.055008725960213</v>
      </c>
      <c r="F782">
        <v>20</v>
      </c>
      <c r="G782">
        <f t="shared" si="78"/>
        <v>1.1722319177335701</v>
      </c>
      <c r="H782">
        <f t="shared" si="81"/>
        <v>38</v>
      </c>
      <c r="I782">
        <f t="shared" si="79"/>
        <v>2.2272406436937833</v>
      </c>
      <c r="J782">
        <v>5.73</v>
      </c>
      <c r="K782">
        <f t="shared" si="80"/>
        <v>0.76737434339492916</v>
      </c>
      <c r="L782">
        <v>4.55</v>
      </c>
    </row>
    <row r="783" spans="1:13" x14ac:dyDescent="0.3">
      <c r="A783" t="s">
        <v>1158</v>
      </c>
      <c r="C783">
        <v>63.9</v>
      </c>
      <c r="D783">
        <v>30</v>
      </c>
      <c r="E783">
        <f t="shared" si="77"/>
        <v>1.4581442669545941</v>
      </c>
      <c r="F783">
        <v>36</v>
      </c>
      <c r="G783">
        <f t="shared" si="78"/>
        <v>1.7497731203455129</v>
      </c>
      <c r="H783">
        <f t="shared" si="81"/>
        <v>66</v>
      </c>
      <c r="I783">
        <f t="shared" si="79"/>
        <v>3.2079173873001072</v>
      </c>
      <c r="J783">
        <v>5.42</v>
      </c>
      <c r="K783">
        <f t="shared" si="80"/>
        <v>0.63566812757661495</v>
      </c>
      <c r="L783">
        <v>4.75</v>
      </c>
    </row>
    <row r="784" spans="1:13" ht="15" x14ac:dyDescent="0.25">
      <c r="A784" t="s">
        <v>2000</v>
      </c>
      <c r="B784" t="s">
        <v>2001</v>
      </c>
      <c r="C784">
        <v>85.4</v>
      </c>
      <c r="D784">
        <v>99</v>
      </c>
      <c r="E784">
        <f t="shared" si="77"/>
        <v>3.8966674430888233</v>
      </c>
      <c r="F784">
        <v>121</v>
      </c>
      <c r="G784">
        <f t="shared" si="78"/>
        <v>4.7625935415530058</v>
      </c>
      <c r="H784">
        <f t="shared" si="81"/>
        <v>220</v>
      </c>
      <c r="I784">
        <f t="shared" si="79"/>
        <v>8.6592609846418291</v>
      </c>
      <c r="J784">
        <v>11.99</v>
      </c>
      <c r="K784">
        <f t="shared" si="80"/>
        <v>1.2109248170816249</v>
      </c>
      <c r="L784">
        <v>7.55</v>
      </c>
    </row>
    <row r="785" spans="1:13" ht="15" x14ac:dyDescent="0.25">
      <c r="A785" t="s">
        <v>1300</v>
      </c>
      <c r="B785" t="s">
        <v>47</v>
      </c>
      <c r="C785">
        <v>49.3</v>
      </c>
      <c r="D785">
        <v>30</v>
      </c>
      <c r="E785">
        <f t="shared" si="77"/>
        <v>1.7609415244454678</v>
      </c>
      <c r="F785">
        <v>38</v>
      </c>
      <c r="G785">
        <f t="shared" si="78"/>
        <v>2.2305259309642591</v>
      </c>
      <c r="H785">
        <f t="shared" si="81"/>
        <v>68</v>
      </c>
      <c r="I785">
        <f t="shared" si="79"/>
        <v>3.9914674554097269</v>
      </c>
      <c r="J785">
        <v>5.96</v>
      </c>
      <c r="K785">
        <f t="shared" si="80"/>
        <v>0.79901067933406444</v>
      </c>
      <c r="L785">
        <v>5.55</v>
      </c>
      <c r="M785">
        <v>15</v>
      </c>
    </row>
    <row r="786" spans="1:13" ht="15" x14ac:dyDescent="0.25">
      <c r="A786" t="s">
        <v>1978</v>
      </c>
      <c r="B786" t="s">
        <v>415</v>
      </c>
      <c r="C786">
        <v>67.8</v>
      </c>
      <c r="D786">
        <v>80</v>
      </c>
      <c r="E786">
        <f t="shared" si="77"/>
        <v>3.724380806641761</v>
      </c>
      <c r="F786">
        <v>101</v>
      </c>
      <c r="G786">
        <f t="shared" si="78"/>
        <v>4.7020307683852227</v>
      </c>
      <c r="H786">
        <f t="shared" si="81"/>
        <v>181</v>
      </c>
      <c r="I786">
        <f t="shared" si="79"/>
        <v>8.4264115750269841</v>
      </c>
      <c r="J786">
        <v>11.77</v>
      </c>
      <c r="K786">
        <f t="shared" si="80"/>
        <v>1.3388870020128925</v>
      </c>
    </row>
    <row r="787" spans="1:13" ht="15" x14ac:dyDescent="0.25">
      <c r="A787" t="s">
        <v>856</v>
      </c>
      <c r="B787" t="s">
        <v>415</v>
      </c>
      <c r="C787">
        <v>50.3</v>
      </c>
      <c r="D787">
        <v>39</v>
      </c>
      <c r="E787">
        <f t="shared" si="77"/>
        <v>2.2560285242711262</v>
      </c>
      <c r="F787">
        <v>48</v>
      </c>
      <c r="G787">
        <f t="shared" si="78"/>
        <v>2.7766504914106167</v>
      </c>
      <c r="H787">
        <f t="shared" si="81"/>
        <v>87</v>
      </c>
      <c r="I787">
        <f t="shared" si="79"/>
        <v>5.0326790156817429</v>
      </c>
      <c r="J787">
        <v>8.8800000000000008</v>
      </c>
      <c r="K787">
        <f t="shared" si="80"/>
        <v>1.1782119424601443</v>
      </c>
      <c r="L787">
        <v>6.55</v>
      </c>
      <c r="M787">
        <v>14.2</v>
      </c>
    </row>
    <row r="788" spans="1:13" ht="15" x14ac:dyDescent="0.25">
      <c r="A788" t="s">
        <v>856</v>
      </c>
      <c r="B788" t="s">
        <v>85</v>
      </c>
      <c r="C788">
        <v>55.7</v>
      </c>
      <c r="D788">
        <v>35</v>
      </c>
      <c r="E788">
        <f t="shared" si="77"/>
        <v>1.8798946888885162</v>
      </c>
      <c r="F788">
        <v>46</v>
      </c>
      <c r="G788">
        <f t="shared" si="78"/>
        <v>2.4707187339677641</v>
      </c>
      <c r="H788">
        <f t="shared" si="81"/>
        <v>81</v>
      </c>
      <c r="I788">
        <f t="shared" si="79"/>
        <v>4.3506134228562798</v>
      </c>
      <c r="J788">
        <v>6.8900000000000006</v>
      </c>
      <c r="K788">
        <f t="shared" si="80"/>
        <v>0.86735883468988584</v>
      </c>
      <c r="L788">
        <v>5.64</v>
      </c>
      <c r="M788">
        <v>14.17</v>
      </c>
    </row>
    <row r="789" spans="1:13" ht="15" x14ac:dyDescent="0.25">
      <c r="A789" t="s">
        <v>856</v>
      </c>
      <c r="B789" t="s">
        <v>415</v>
      </c>
      <c r="C789">
        <v>61.6</v>
      </c>
      <c r="D789">
        <v>64</v>
      </c>
      <c r="E789">
        <f t="shared" si="77"/>
        <v>3.1947694522415389</v>
      </c>
      <c r="F789">
        <v>77</v>
      </c>
      <c r="G789">
        <f t="shared" si="78"/>
        <v>3.8437069972281015</v>
      </c>
      <c r="H789">
        <f t="shared" si="81"/>
        <v>141</v>
      </c>
      <c r="I789">
        <f t="shared" si="79"/>
        <v>7.0384764494696404</v>
      </c>
      <c r="J789">
        <v>10.6</v>
      </c>
      <c r="K789">
        <f t="shared" si="80"/>
        <v>1.2669052702638799</v>
      </c>
      <c r="L789">
        <v>7.07</v>
      </c>
      <c r="M789">
        <v>12.6</v>
      </c>
    </row>
    <row r="790" spans="1:13" ht="15" x14ac:dyDescent="0.25">
      <c r="A790" t="s">
        <v>1296</v>
      </c>
      <c r="B790" t="s">
        <v>415</v>
      </c>
      <c r="C790">
        <v>48.5</v>
      </c>
      <c r="D790">
        <v>39</v>
      </c>
      <c r="E790">
        <f t="shared" si="77"/>
        <v>2.3166295573471296</v>
      </c>
      <c r="F790">
        <v>50</v>
      </c>
      <c r="G790">
        <f t="shared" si="78"/>
        <v>2.9700378940347814</v>
      </c>
      <c r="H790">
        <f t="shared" si="81"/>
        <v>89</v>
      </c>
      <c r="I790">
        <f t="shared" si="79"/>
        <v>5.286667451381911</v>
      </c>
      <c r="J790">
        <v>8.23</v>
      </c>
      <c r="K790">
        <f t="shared" si="80"/>
        <v>1.1126767430266731</v>
      </c>
      <c r="L790">
        <v>6.32</v>
      </c>
      <c r="M790">
        <v>14.7</v>
      </c>
    </row>
    <row r="791" spans="1:13" ht="15" x14ac:dyDescent="0.25">
      <c r="A791" t="s">
        <v>1439</v>
      </c>
      <c r="B791" t="s">
        <v>434</v>
      </c>
      <c r="C791">
        <v>58.6</v>
      </c>
      <c r="D791">
        <v>55</v>
      </c>
      <c r="E791">
        <f t="shared" si="77"/>
        <v>2.8470462089367969</v>
      </c>
      <c r="F791">
        <v>67</v>
      </c>
      <c r="G791">
        <f t="shared" si="78"/>
        <v>3.4682199272502796</v>
      </c>
      <c r="H791">
        <f t="shared" si="81"/>
        <v>122</v>
      </c>
      <c r="I791">
        <f t="shared" si="79"/>
        <v>6.3152661361870761</v>
      </c>
      <c r="J791">
        <v>10.68</v>
      </c>
      <c r="K791">
        <f t="shared" si="80"/>
        <v>1.3097474587891103</v>
      </c>
      <c r="L791">
        <v>7.76</v>
      </c>
    </row>
    <row r="792" spans="1:13" ht="15" x14ac:dyDescent="0.25">
      <c r="A792" t="s">
        <v>2121</v>
      </c>
      <c r="B792" t="s">
        <v>428</v>
      </c>
      <c r="C792">
        <v>64.8</v>
      </c>
      <c r="D792">
        <v>75</v>
      </c>
      <c r="E792">
        <f t="shared" si="77"/>
        <v>3.608462282429175</v>
      </c>
      <c r="F792">
        <v>101</v>
      </c>
      <c r="G792">
        <f t="shared" si="78"/>
        <v>4.8593958736712883</v>
      </c>
      <c r="H792">
        <f t="shared" si="81"/>
        <v>176</v>
      </c>
      <c r="I792">
        <f t="shared" si="79"/>
        <v>8.4678581561004638</v>
      </c>
      <c r="J792">
        <v>11.02</v>
      </c>
      <c r="K792">
        <f t="shared" si="80"/>
        <v>1.2831617634301347</v>
      </c>
      <c r="L792">
        <v>8.39</v>
      </c>
    </row>
    <row r="793" spans="1:13" ht="15" x14ac:dyDescent="0.25">
      <c r="A793" t="s">
        <v>511</v>
      </c>
      <c r="B793" t="s">
        <v>871</v>
      </c>
      <c r="C793">
        <v>48.1</v>
      </c>
      <c r="D793">
        <v>53</v>
      </c>
      <c r="E793">
        <f t="shared" si="77"/>
        <v>3.1672625572104804</v>
      </c>
      <c r="F793">
        <v>65</v>
      </c>
      <c r="G793">
        <f t="shared" si="78"/>
        <v>3.8843786078996461</v>
      </c>
      <c r="H793">
        <f t="shared" si="81"/>
        <v>118</v>
      </c>
      <c r="I793">
        <f t="shared" si="79"/>
        <v>7.0516411651101265</v>
      </c>
      <c r="J793">
        <v>9.56</v>
      </c>
      <c r="K793">
        <f t="shared" si="80"/>
        <v>1.2980194887049055</v>
      </c>
      <c r="L793">
        <v>6.98</v>
      </c>
      <c r="M793">
        <v>12.6</v>
      </c>
    </row>
    <row r="794" spans="1:13" ht="15" x14ac:dyDescent="0.25">
      <c r="A794" t="s">
        <v>712</v>
      </c>
      <c r="B794" t="s">
        <v>713</v>
      </c>
      <c r="C794">
        <v>88.2</v>
      </c>
      <c r="D794">
        <v>41</v>
      </c>
      <c r="E794">
        <f t="shared" si="77"/>
        <v>1.5763426125221383</v>
      </c>
      <c r="F794">
        <v>51</v>
      </c>
      <c r="G794">
        <f t="shared" si="78"/>
        <v>1.960816420454367</v>
      </c>
      <c r="H794">
        <f t="shared" si="81"/>
        <v>92</v>
      </c>
      <c r="I794">
        <f t="shared" si="79"/>
        <v>3.5371590329765055</v>
      </c>
      <c r="J794">
        <v>8.2100000000000009</v>
      </c>
      <c r="K794">
        <f t="shared" si="80"/>
        <v>0.81548949945807203</v>
      </c>
    </row>
    <row r="795" spans="1:13" ht="15" x14ac:dyDescent="0.25">
      <c r="A795" t="s">
        <v>1852</v>
      </c>
      <c r="B795" t="s">
        <v>51</v>
      </c>
      <c r="D795">
        <v>88</v>
      </c>
      <c r="E795" t="str">
        <f t="shared" si="77"/>
        <v/>
      </c>
      <c r="F795">
        <v>105</v>
      </c>
      <c r="G795" t="str">
        <f t="shared" si="78"/>
        <v/>
      </c>
      <c r="H795">
        <f t="shared" si="81"/>
        <v>193</v>
      </c>
      <c r="I795" t="str">
        <f t="shared" si="79"/>
        <v/>
      </c>
      <c r="J795">
        <v>11.87</v>
      </c>
      <c r="K795" t="str">
        <f t="shared" si="80"/>
        <v/>
      </c>
      <c r="L795">
        <v>7.29</v>
      </c>
      <c r="M795">
        <v>13.28</v>
      </c>
    </row>
    <row r="796" spans="1:13" x14ac:dyDescent="0.3">
      <c r="A796" t="s">
        <v>2189</v>
      </c>
      <c r="B796" t="s">
        <v>51</v>
      </c>
      <c r="D796">
        <v>111</v>
      </c>
      <c r="E796" t="str">
        <f t="shared" si="77"/>
        <v/>
      </c>
      <c r="F796">
        <v>132</v>
      </c>
      <c r="G796" t="str">
        <f t="shared" si="78"/>
        <v/>
      </c>
      <c r="H796">
        <f t="shared" si="81"/>
        <v>243</v>
      </c>
      <c r="I796" t="str">
        <f t="shared" si="79"/>
        <v/>
      </c>
      <c r="J796">
        <v>13.85</v>
      </c>
      <c r="K796" t="str">
        <f t="shared" si="80"/>
        <v/>
      </c>
      <c r="L796">
        <v>7.5</v>
      </c>
      <c r="M796">
        <v>14.0775844064209</v>
      </c>
    </row>
    <row r="797" spans="1:13" ht="15" x14ac:dyDescent="0.25">
      <c r="A797" t="s">
        <v>52</v>
      </c>
      <c r="B797" t="s">
        <v>51</v>
      </c>
      <c r="C797">
        <v>82.7</v>
      </c>
      <c r="D797">
        <v>115</v>
      </c>
      <c r="E797">
        <f t="shared" si="77"/>
        <v>4.6334548116218501</v>
      </c>
      <c r="F797">
        <v>140</v>
      </c>
      <c r="G797">
        <f t="shared" si="78"/>
        <v>5.6407275967570349</v>
      </c>
      <c r="H797">
        <f t="shared" si="81"/>
        <v>255</v>
      </c>
      <c r="I797">
        <f t="shared" si="79"/>
        <v>10.274182408378884</v>
      </c>
      <c r="J797">
        <v>15.1</v>
      </c>
      <c r="K797">
        <f t="shared" si="80"/>
        <v>1.5504852620142457</v>
      </c>
      <c r="L797">
        <v>9.5</v>
      </c>
    </row>
    <row r="798" spans="1:13" ht="15" x14ac:dyDescent="0.25">
      <c r="A798" t="s">
        <v>52</v>
      </c>
      <c r="B798" t="s">
        <v>51</v>
      </c>
      <c r="C798">
        <v>71.7</v>
      </c>
      <c r="D798">
        <v>90</v>
      </c>
      <c r="E798">
        <f t="shared" si="77"/>
        <v>4.022892758587564</v>
      </c>
      <c r="F798">
        <v>112</v>
      </c>
      <c r="G798">
        <f t="shared" si="78"/>
        <v>5.0062665440200798</v>
      </c>
      <c r="H798">
        <f t="shared" si="81"/>
        <v>202</v>
      </c>
      <c r="I798">
        <f t="shared" si="79"/>
        <v>9.0291593026076438</v>
      </c>
      <c r="J798">
        <v>13</v>
      </c>
      <c r="K798">
        <f t="shared" si="80"/>
        <v>1.4367762857019852</v>
      </c>
      <c r="L798">
        <v>8.9</v>
      </c>
    </row>
    <row r="799" spans="1:13" ht="15" x14ac:dyDescent="0.25">
      <c r="A799" t="s">
        <v>52</v>
      </c>
      <c r="B799" t="s">
        <v>9</v>
      </c>
      <c r="C799">
        <v>70.099999999999994</v>
      </c>
      <c r="D799">
        <v>85</v>
      </c>
      <c r="E799">
        <f t="shared" si="77"/>
        <v>3.8622840994107857</v>
      </c>
      <c r="F799">
        <v>114</v>
      </c>
      <c r="G799">
        <f t="shared" si="78"/>
        <v>5.1800045568568187</v>
      </c>
      <c r="H799">
        <f t="shared" si="81"/>
        <v>199</v>
      </c>
      <c r="I799">
        <f t="shared" si="79"/>
        <v>9.0422886562676048</v>
      </c>
      <c r="J799">
        <v>12.02</v>
      </c>
      <c r="K799">
        <f t="shared" si="80"/>
        <v>1.3440113401197271</v>
      </c>
      <c r="L799">
        <v>8.15</v>
      </c>
      <c r="M799">
        <v>14.2635189787828</v>
      </c>
    </row>
    <row r="800" spans="1:13" ht="15" x14ac:dyDescent="0.25">
      <c r="A800" t="s">
        <v>52</v>
      </c>
      <c r="B800" t="s">
        <v>9</v>
      </c>
      <c r="C800">
        <v>37.1</v>
      </c>
      <c r="D800">
        <v>38</v>
      </c>
      <c r="E800">
        <f t="shared" si="77"/>
        <v>2.7429728258173132</v>
      </c>
      <c r="F800">
        <v>50</v>
      </c>
      <c r="G800">
        <f t="shared" si="78"/>
        <v>3.6091747708122544</v>
      </c>
      <c r="H800">
        <f t="shared" si="81"/>
        <v>88</v>
      </c>
      <c r="I800">
        <f t="shared" si="79"/>
        <v>6.3521475966295675</v>
      </c>
      <c r="J800">
        <v>8.32</v>
      </c>
      <c r="K800">
        <f t="shared" si="80"/>
        <v>1.2914638513815031</v>
      </c>
      <c r="L800">
        <v>6.54</v>
      </c>
      <c r="M800">
        <v>13.04</v>
      </c>
    </row>
    <row r="801" spans="1:13" ht="15" x14ac:dyDescent="0.25">
      <c r="A801" t="s">
        <v>52</v>
      </c>
      <c r="B801" t="s">
        <v>9</v>
      </c>
      <c r="C801">
        <v>33.6</v>
      </c>
      <c r="D801">
        <v>25</v>
      </c>
      <c r="E801">
        <f t="shared" si="77"/>
        <v>1.9394620909672955</v>
      </c>
      <c r="F801">
        <v>35</v>
      </c>
      <c r="G801">
        <f t="shared" si="78"/>
        <v>2.7152469273542139</v>
      </c>
      <c r="H801">
        <f t="shared" si="81"/>
        <v>60</v>
      </c>
      <c r="I801">
        <f t="shared" si="79"/>
        <v>4.6547090183215092</v>
      </c>
      <c r="J801">
        <v>7.11</v>
      </c>
      <c r="K801">
        <f t="shared" si="80"/>
        <v>1.1614851786321019</v>
      </c>
      <c r="L801">
        <v>6.21</v>
      </c>
      <c r="M801">
        <v>13</v>
      </c>
    </row>
    <row r="802" spans="1:13" ht="15" x14ac:dyDescent="0.25">
      <c r="A802" t="s">
        <v>52</v>
      </c>
      <c r="B802" t="s">
        <v>572</v>
      </c>
      <c r="C802">
        <v>44.6</v>
      </c>
      <c r="D802">
        <v>43</v>
      </c>
      <c r="E802">
        <f t="shared" si="77"/>
        <v>2.7148309691485428</v>
      </c>
      <c r="F802">
        <v>60</v>
      </c>
      <c r="G802">
        <f t="shared" si="78"/>
        <v>3.7881362360212227</v>
      </c>
      <c r="H802">
        <f t="shared" si="81"/>
        <v>103</v>
      </c>
      <c r="I802">
        <f t="shared" si="79"/>
        <v>6.5029672051697656</v>
      </c>
      <c r="J802">
        <v>8.9600000000000009</v>
      </c>
      <c r="K802">
        <f t="shared" si="80"/>
        <v>1.2648691497654734</v>
      </c>
      <c r="L802">
        <v>7.2</v>
      </c>
      <c r="M802">
        <v>12.43</v>
      </c>
    </row>
    <row r="803" spans="1:13" ht="15" x14ac:dyDescent="0.25">
      <c r="A803" t="s">
        <v>52</v>
      </c>
      <c r="B803" t="s">
        <v>9</v>
      </c>
      <c r="C803">
        <v>46.1</v>
      </c>
      <c r="D803">
        <v>44</v>
      </c>
      <c r="E803">
        <f t="shared" si="77"/>
        <v>2.7119216813197999</v>
      </c>
      <c r="F803">
        <v>56</v>
      </c>
      <c r="G803">
        <f t="shared" si="78"/>
        <v>3.4515366853161091</v>
      </c>
      <c r="H803">
        <f t="shared" si="81"/>
        <v>100</v>
      </c>
      <c r="I803">
        <f t="shared" si="79"/>
        <v>6.1634583666359095</v>
      </c>
      <c r="J803">
        <v>8.5400000000000009</v>
      </c>
      <c r="K803">
        <f t="shared" si="80"/>
        <v>1.1851941251140699</v>
      </c>
      <c r="L803">
        <v>6.2700000000000005</v>
      </c>
      <c r="M803">
        <v>11.81</v>
      </c>
    </row>
    <row r="804" spans="1:13" ht="15" x14ac:dyDescent="0.25">
      <c r="A804" t="s">
        <v>52</v>
      </c>
      <c r="B804" t="s">
        <v>51</v>
      </c>
      <c r="C804">
        <v>62</v>
      </c>
      <c r="D804">
        <v>70</v>
      </c>
      <c r="E804">
        <f t="shared" si="77"/>
        <v>3.4778663222714368</v>
      </c>
      <c r="F804">
        <v>90</v>
      </c>
      <c r="G804">
        <f t="shared" si="78"/>
        <v>4.4715424143489901</v>
      </c>
      <c r="H804">
        <f t="shared" si="81"/>
        <v>160</v>
      </c>
      <c r="I804">
        <f t="shared" si="79"/>
        <v>7.9494087366204269</v>
      </c>
      <c r="J804">
        <v>12.2</v>
      </c>
      <c r="K804">
        <f t="shared" si="80"/>
        <v>1.4532789991855222</v>
      </c>
      <c r="L804">
        <v>8.3000000000000007</v>
      </c>
      <c r="M804">
        <v>11.6</v>
      </c>
    </row>
    <row r="805" spans="1:13" ht="15" x14ac:dyDescent="0.25">
      <c r="A805" t="s">
        <v>52</v>
      </c>
      <c r="B805" t="s">
        <v>9</v>
      </c>
      <c r="C805">
        <v>52.2</v>
      </c>
      <c r="D805">
        <v>58</v>
      </c>
      <c r="E805">
        <f t="shared" si="77"/>
        <v>3.265840770220819</v>
      </c>
      <c r="F805">
        <v>77</v>
      </c>
      <c r="G805">
        <f t="shared" si="78"/>
        <v>4.3356851604655695</v>
      </c>
      <c r="H805">
        <f t="shared" si="81"/>
        <v>135</v>
      </c>
      <c r="I805">
        <f t="shared" si="79"/>
        <v>7.6015259306863889</v>
      </c>
      <c r="J805">
        <v>9</v>
      </c>
      <c r="K805">
        <f t="shared" si="80"/>
        <v>1.1715257004424129</v>
      </c>
      <c r="L805">
        <v>7.97</v>
      </c>
      <c r="M805">
        <v>11.2</v>
      </c>
    </row>
    <row r="806" spans="1:13" ht="15" x14ac:dyDescent="0.25">
      <c r="A806" t="s">
        <v>52</v>
      </c>
      <c r="B806" t="s">
        <v>217</v>
      </c>
      <c r="C806">
        <v>71.2</v>
      </c>
      <c r="D806">
        <v>90</v>
      </c>
      <c r="E806">
        <f t="shared" si="77"/>
        <v>4.0434226626889052</v>
      </c>
      <c r="F806">
        <v>110</v>
      </c>
      <c r="G806">
        <f t="shared" si="78"/>
        <v>4.9419610321753282</v>
      </c>
      <c r="H806">
        <f t="shared" si="81"/>
        <v>200</v>
      </c>
      <c r="I806">
        <f t="shared" si="79"/>
        <v>8.9853836948642325</v>
      </c>
      <c r="J806">
        <v>12.95</v>
      </c>
      <c r="K806">
        <f t="shared" si="80"/>
        <v>1.4364228702781243</v>
      </c>
      <c r="L806">
        <v>8.69</v>
      </c>
      <c r="M806">
        <v>11.15</v>
      </c>
    </row>
    <row r="807" spans="1:13" ht="15" x14ac:dyDescent="0.25">
      <c r="A807" t="s">
        <v>8</v>
      </c>
      <c r="B807" t="s">
        <v>9</v>
      </c>
      <c r="C807">
        <v>28.6</v>
      </c>
      <c r="D807">
        <v>20</v>
      </c>
      <c r="E807">
        <f t="shared" si="77"/>
        <v>1.7444952779836065</v>
      </c>
      <c r="F807">
        <v>26</v>
      </c>
      <c r="G807">
        <f t="shared" si="78"/>
        <v>2.2678438613786884</v>
      </c>
      <c r="H807">
        <f t="shared" si="81"/>
        <v>46</v>
      </c>
      <c r="I807">
        <f t="shared" si="79"/>
        <v>4.0123391393622949</v>
      </c>
      <c r="J807">
        <v>4.6399999999999997</v>
      </c>
      <c r="K807">
        <f t="shared" si="80"/>
        <v>0.82363452790635017</v>
      </c>
      <c r="L807">
        <v>5.39</v>
      </c>
      <c r="M807">
        <v>13.63</v>
      </c>
    </row>
    <row r="808" spans="1:13" ht="15" x14ac:dyDescent="0.25">
      <c r="A808" t="s">
        <v>8</v>
      </c>
      <c r="B808" t="s">
        <v>9</v>
      </c>
      <c r="C808">
        <v>40.1</v>
      </c>
      <c r="D808">
        <v>36</v>
      </c>
      <c r="E808">
        <f t="shared" si="77"/>
        <v>2.455702684882783</v>
      </c>
      <c r="F808">
        <v>50</v>
      </c>
      <c r="G808">
        <f t="shared" si="78"/>
        <v>3.4106981734483095</v>
      </c>
      <c r="H808">
        <f t="shared" si="81"/>
        <v>86</v>
      </c>
      <c r="I808">
        <f t="shared" si="79"/>
        <v>5.866400858331092</v>
      </c>
      <c r="J808">
        <v>7.65</v>
      </c>
      <c r="K808">
        <f t="shared" si="80"/>
        <v>1.14080409012954</v>
      </c>
      <c r="L808">
        <v>6.6400000000000006</v>
      </c>
      <c r="M808">
        <v>12.4</v>
      </c>
    </row>
    <row r="809" spans="1:13" ht="15" x14ac:dyDescent="0.25">
      <c r="A809" t="s">
        <v>8</v>
      </c>
      <c r="B809" t="s">
        <v>572</v>
      </c>
      <c r="C809">
        <v>55.2</v>
      </c>
      <c r="D809">
        <v>64</v>
      </c>
      <c r="E809">
        <f t="shared" si="77"/>
        <v>3.460142884924891</v>
      </c>
      <c r="F809">
        <v>82</v>
      </c>
      <c r="G809">
        <f t="shared" si="78"/>
        <v>4.4333080713100159</v>
      </c>
      <c r="H809">
        <f t="shared" si="81"/>
        <v>146</v>
      </c>
      <c r="I809">
        <f t="shared" si="79"/>
        <v>7.8934509562349069</v>
      </c>
      <c r="J809">
        <v>11.01</v>
      </c>
      <c r="K809">
        <f t="shared" si="80"/>
        <v>1.3924696366330107</v>
      </c>
      <c r="L809">
        <v>8.1300000000000008</v>
      </c>
      <c r="M809">
        <v>11.56</v>
      </c>
    </row>
    <row r="810" spans="1:13" ht="15" x14ac:dyDescent="0.25">
      <c r="A810" t="s">
        <v>1289</v>
      </c>
      <c r="B810" t="s">
        <v>409</v>
      </c>
      <c r="C810">
        <v>43.5</v>
      </c>
      <c r="D810">
        <v>28</v>
      </c>
      <c r="E810">
        <f t="shared" si="77"/>
        <v>1.8002029034194988</v>
      </c>
      <c r="F810">
        <v>35</v>
      </c>
      <c r="G810">
        <f t="shared" si="78"/>
        <v>2.2502536292743733</v>
      </c>
      <c r="H810">
        <f t="shared" ref="H810:H841" si="82">D810+F810</f>
        <v>63</v>
      </c>
      <c r="I810">
        <f t="shared" si="79"/>
        <v>4.0504565326938726</v>
      </c>
      <c r="J810">
        <v>6.38</v>
      </c>
      <c r="K810">
        <f t="shared" si="80"/>
        <v>0.91232458067906652</v>
      </c>
      <c r="L810">
        <v>5.99</v>
      </c>
      <c r="M810">
        <v>14</v>
      </c>
    </row>
    <row r="811" spans="1:13" x14ac:dyDescent="0.3">
      <c r="A811" t="s">
        <v>1814</v>
      </c>
      <c r="B811" t="s">
        <v>1407</v>
      </c>
      <c r="C811">
        <v>67.900000000000006</v>
      </c>
      <c r="D811">
        <v>61</v>
      </c>
      <c r="E811">
        <f t="shared" si="77"/>
        <v>2.8367974874283033</v>
      </c>
      <c r="F811">
        <v>84</v>
      </c>
      <c r="G811">
        <f t="shared" si="78"/>
        <v>3.9064096548193028</v>
      </c>
      <c r="H811">
        <f t="shared" si="82"/>
        <v>145</v>
      </c>
      <c r="I811">
        <f t="shared" si="79"/>
        <v>6.7432071422476056</v>
      </c>
      <c r="J811">
        <v>11.32</v>
      </c>
      <c r="K811">
        <f t="shared" si="80"/>
        <v>1.2867195994447709</v>
      </c>
      <c r="L811">
        <v>6.93</v>
      </c>
    </row>
    <row r="812" spans="1:13" x14ac:dyDescent="0.3">
      <c r="A812" t="s">
        <v>1406</v>
      </c>
      <c r="B812" t="s">
        <v>1407</v>
      </c>
      <c r="C812">
        <v>55.9</v>
      </c>
      <c r="D812">
        <v>43</v>
      </c>
      <c r="E812">
        <f t="shared" si="77"/>
        <v>2.3035712654138041</v>
      </c>
      <c r="F812">
        <v>60</v>
      </c>
      <c r="G812">
        <f t="shared" si="78"/>
        <v>3.2142854866239126</v>
      </c>
      <c r="H812">
        <f t="shared" si="82"/>
        <v>103</v>
      </c>
      <c r="I812">
        <f t="shared" si="79"/>
        <v>5.5178567520377166</v>
      </c>
      <c r="J812">
        <v>8.85</v>
      </c>
      <c r="K812">
        <f t="shared" si="80"/>
        <v>1.1120399583565812</v>
      </c>
      <c r="L812">
        <v>6.61</v>
      </c>
    </row>
    <row r="813" spans="1:13" ht="15" x14ac:dyDescent="0.25">
      <c r="A813" t="s">
        <v>1575</v>
      </c>
      <c r="B813" t="s">
        <v>3</v>
      </c>
      <c r="C813">
        <v>76.599999999999994</v>
      </c>
      <c r="D813">
        <v>63</v>
      </c>
      <c r="E813">
        <f t="shared" si="77"/>
        <v>2.6838184317385685</v>
      </c>
      <c r="F813">
        <v>76</v>
      </c>
      <c r="G813">
        <f t="shared" si="78"/>
        <v>3.2376222351131938</v>
      </c>
      <c r="H813">
        <f t="shared" si="82"/>
        <v>139</v>
      </c>
      <c r="I813">
        <f t="shared" si="79"/>
        <v>5.9214406668517627</v>
      </c>
      <c r="J813">
        <v>9.68</v>
      </c>
      <c r="K813">
        <f t="shared" si="80"/>
        <v>1.0340006767803589</v>
      </c>
      <c r="L813">
        <v>6.71</v>
      </c>
    </row>
    <row r="814" spans="1:13" ht="15" x14ac:dyDescent="0.25">
      <c r="A814" t="s">
        <v>1575</v>
      </c>
      <c r="B814" t="s">
        <v>3</v>
      </c>
      <c r="C814">
        <v>87.1</v>
      </c>
      <c r="D814">
        <v>85</v>
      </c>
      <c r="E814">
        <f t="shared" si="77"/>
        <v>3.297997529288895</v>
      </c>
      <c r="F814">
        <v>107</v>
      </c>
      <c r="G814">
        <f t="shared" si="78"/>
        <v>4.1515968898107269</v>
      </c>
      <c r="H814">
        <f t="shared" si="82"/>
        <v>192</v>
      </c>
      <c r="I814">
        <f t="shared" si="79"/>
        <v>7.4495944190996219</v>
      </c>
      <c r="J814" s="3">
        <v>11.58</v>
      </c>
      <c r="K814">
        <f t="shared" si="80"/>
        <v>1.1576934399464223</v>
      </c>
      <c r="L814" s="3">
        <v>7.0200000000000005</v>
      </c>
    </row>
    <row r="815" spans="1:13" ht="15" x14ac:dyDescent="0.25">
      <c r="A815" t="s">
        <v>959</v>
      </c>
      <c r="B815" t="s">
        <v>3</v>
      </c>
      <c r="C815">
        <v>73</v>
      </c>
      <c r="D815">
        <v>45</v>
      </c>
      <c r="E815">
        <f t="shared" si="77"/>
        <v>1.9853269936885309</v>
      </c>
      <c r="F815">
        <v>58</v>
      </c>
      <c r="G815">
        <f t="shared" si="78"/>
        <v>2.5588659029763288</v>
      </c>
      <c r="H815">
        <f t="shared" si="82"/>
        <v>103</v>
      </c>
      <c r="I815">
        <f t="shared" si="79"/>
        <v>4.5441928966648604</v>
      </c>
      <c r="J815">
        <v>9.1</v>
      </c>
      <c r="K815">
        <f t="shared" si="80"/>
        <v>0.99647002310671362</v>
      </c>
      <c r="L815">
        <v>6.13</v>
      </c>
    </row>
    <row r="816" spans="1:13" ht="15" x14ac:dyDescent="0.25">
      <c r="A816" t="s">
        <v>1794</v>
      </c>
      <c r="B816" t="s">
        <v>409</v>
      </c>
      <c r="C816">
        <v>50.4</v>
      </c>
      <c r="D816">
        <v>24</v>
      </c>
      <c r="E816">
        <f t="shared" si="77"/>
        <v>1.3863209983137303</v>
      </c>
      <c r="F816">
        <v>30</v>
      </c>
      <c r="G816">
        <f t="shared" si="78"/>
        <v>1.732901247892163</v>
      </c>
      <c r="H816">
        <f t="shared" si="82"/>
        <v>54</v>
      </c>
      <c r="I816">
        <f t="shared" si="79"/>
        <v>3.1192222462058936</v>
      </c>
      <c r="J816">
        <v>5.68</v>
      </c>
      <c r="K816">
        <f t="shared" si="80"/>
        <v>0.75285983695920944</v>
      </c>
      <c r="L816">
        <v>6.21</v>
      </c>
    </row>
    <row r="817" spans="1:13" ht="15" x14ac:dyDescent="0.25">
      <c r="A817" t="s">
        <v>1486</v>
      </c>
      <c r="B817" t="s">
        <v>866</v>
      </c>
      <c r="C817">
        <v>48.3</v>
      </c>
      <c r="D817">
        <v>36</v>
      </c>
      <c r="E817">
        <f t="shared" si="77"/>
        <v>2.1448646127851485</v>
      </c>
      <c r="F817">
        <v>48</v>
      </c>
      <c r="G817">
        <f t="shared" si="78"/>
        <v>2.8598194837135313</v>
      </c>
      <c r="H817">
        <f t="shared" si="82"/>
        <v>84</v>
      </c>
      <c r="I817">
        <f t="shared" si="79"/>
        <v>5.0046840964986803</v>
      </c>
      <c r="J817">
        <v>7.8</v>
      </c>
      <c r="K817">
        <f t="shared" si="80"/>
        <v>1.0567905750397935</v>
      </c>
      <c r="L817">
        <v>6.3</v>
      </c>
      <c r="M817">
        <v>13.8</v>
      </c>
    </row>
    <row r="818" spans="1:13" ht="15" x14ac:dyDescent="0.25">
      <c r="A818" t="s">
        <v>1482</v>
      </c>
      <c r="B818" t="s">
        <v>246</v>
      </c>
      <c r="C818">
        <v>68.7</v>
      </c>
      <c r="D818">
        <v>70</v>
      </c>
      <c r="E818">
        <f t="shared" si="77"/>
        <v>3.2277231972564562</v>
      </c>
      <c r="F818">
        <v>90</v>
      </c>
      <c r="G818">
        <f t="shared" si="78"/>
        <v>4.1499298250440146</v>
      </c>
      <c r="H818">
        <f t="shared" si="82"/>
        <v>160</v>
      </c>
      <c r="I818">
        <f t="shared" si="79"/>
        <v>7.3776530223004713</v>
      </c>
      <c r="J818">
        <v>9.6199999999999992</v>
      </c>
      <c r="K818">
        <f t="shared" si="80"/>
        <v>1.0869013762862727</v>
      </c>
      <c r="L818">
        <v>7.5</v>
      </c>
      <c r="M818">
        <v>14.108208924221699</v>
      </c>
    </row>
    <row r="819" spans="1:13" ht="15" x14ac:dyDescent="0.25">
      <c r="A819" t="s">
        <v>1482</v>
      </c>
      <c r="B819" t="s">
        <v>246</v>
      </c>
      <c r="C819">
        <v>55</v>
      </c>
      <c r="D819">
        <v>33</v>
      </c>
      <c r="E819">
        <f t="shared" si="77"/>
        <v>1.7888530399799676</v>
      </c>
      <c r="F819">
        <v>41</v>
      </c>
      <c r="G819">
        <f t="shared" si="78"/>
        <v>2.2225143830054144</v>
      </c>
      <c r="H819">
        <f t="shared" si="82"/>
        <v>74</v>
      </c>
      <c r="I819">
        <f t="shared" si="79"/>
        <v>4.0113674229853817</v>
      </c>
      <c r="J819">
        <v>6.36</v>
      </c>
      <c r="K819">
        <f t="shared" si="80"/>
        <v>0.80587593619287656</v>
      </c>
      <c r="L819">
        <v>6.15</v>
      </c>
      <c r="M819">
        <v>12.9</v>
      </c>
    </row>
    <row r="820" spans="1:13" ht="15" x14ac:dyDescent="0.25">
      <c r="A820" t="s">
        <v>1482</v>
      </c>
      <c r="B820" t="s">
        <v>246</v>
      </c>
      <c r="C820">
        <v>59.6</v>
      </c>
      <c r="D820">
        <v>53</v>
      </c>
      <c r="E820">
        <f t="shared" si="77"/>
        <v>2.7099563458869818</v>
      </c>
      <c r="F820">
        <v>63</v>
      </c>
      <c r="G820">
        <f t="shared" si="78"/>
        <v>3.2212688639788647</v>
      </c>
      <c r="H820">
        <f t="shared" si="82"/>
        <v>116</v>
      </c>
      <c r="I820">
        <f t="shared" si="79"/>
        <v>5.9312252098658469</v>
      </c>
      <c r="J820">
        <v>9.3000000000000007</v>
      </c>
      <c r="K820">
        <f t="shared" si="80"/>
        <v>1.1306049942693921</v>
      </c>
      <c r="L820">
        <v>7.23</v>
      </c>
      <c r="M820">
        <v>12.18</v>
      </c>
    </row>
    <row r="821" spans="1:13" x14ac:dyDescent="0.3">
      <c r="A821" t="s">
        <v>541</v>
      </c>
      <c r="B821" t="s">
        <v>47</v>
      </c>
      <c r="C821">
        <v>73.5</v>
      </c>
      <c r="D821">
        <v>67</v>
      </c>
      <c r="E821">
        <f t="shared" si="77"/>
        <v>2.9412908736909875</v>
      </c>
      <c r="F821">
        <v>86</v>
      </c>
      <c r="G821">
        <f t="shared" si="78"/>
        <v>3.7753882856332082</v>
      </c>
      <c r="H821">
        <f t="shared" si="82"/>
        <v>153</v>
      </c>
      <c r="I821">
        <f t="shared" si="79"/>
        <v>6.7166791593241957</v>
      </c>
      <c r="J821">
        <v>11</v>
      </c>
      <c r="K821">
        <f t="shared" si="80"/>
        <v>1.2002930399752618</v>
      </c>
      <c r="L821">
        <v>6.91</v>
      </c>
    </row>
    <row r="822" spans="1:13" x14ac:dyDescent="0.3">
      <c r="A822" t="s">
        <v>541</v>
      </c>
      <c r="B822" t="s">
        <v>832</v>
      </c>
      <c r="C822">
        <v>76.2</v>
      </c>
      <c r="D822">
        <v>74</v>
      </c>
      <c r="E822">
        <f t="shared" si="77"/>
        <v>3.1644501723143081</v>
      </c>
      <c r="F822">
        <v>101</v>
      </c>
      <c r="G822">
        <f t="shared" si="78"/>
        <v>4.3190468568073666</v>
      </c>
      <c r="H822">
        <f t="shared" si="82"/>
        <v>175</v>
      </c>
      <c r="I822">
        <f t="shared" si="79"/>
        <v>7.4834970291216747</v>
      </c>
      <c r="J822">
        <v>9.35</v>
      </c>
      <c r="K822">
        <f t="shared" si="80"/>
        <v>1.0014499780236579</v>
      </c>
      <c r="L822">
        <v>7.84</v>
      </c>
    </row>
    <row r="823" spans="1:13" x14ac:dyDescent="0.3">
      <c r="A823" t="s">
        <v>541</v>
      </c>
      <c r="B823" t="s">
        <v>832</v>
      </c>
      <c r="C823">
        <v>74.8</v>
      </c>
      <c r="D823">
        <v>75</v>
      </c>
      <c r="E823">
        <f t="shared" si="77"/>
        <v>3.2507668821428872</v>
      </c>
      <c r="F823">
        <v>105</v>
      </c>
      <c r="G823">
        <f t="shared" si="78"/>
        <v>4.5510736350000416</v>
      </c>
      <c r="H823">
        <f t="shared" si="82"/>
        <v>180</v>
      </c>
      <c r="I823">
        <f t="shared" si="79"/>
        <v>7.8018405171429288</v>
      </c>
      <c r="J823">
        <v>11.3</v>
      </c>
      <c r="K823">
        <f t="shared" si="80"/>
        <v>1.2219340190961021</v>
      </c>
      <c r="L823">
        <v>8.02</v>
      </c>
      <c r="M823">
        <v>14.1060214586645</v>
      </c>
    </row>
    <row r="824" spans="1:13" x14ac:dyDescent="0.3">
      <c r="A824" t="s">
        <v>541</v>
      </c>
      <c r="B824" t="s">
        <v>47</v>
      </c>
      <c r="C824">
        <v>51.8</v>
      </c>
      <c r="D824">
        <v>24</v>
      </c>
      <c r="E824">
        <f t="shared" si="77"/>
        <v>1.3589651204015345</v>
      </c>
      <c r="F824">
        <v>35</v>
      </c>
      <c r="G824">
        <f t="shared" si="78"/>
        <v>1.9818241339189044</v>
      </c>
      <c r="H824">
        <f t="shared" si="82"/>
        <v>59</v>
      </c>
      <c r="I824">
        <f t="shared" si="79"/>
        <v>3.3407892543204389</v>
      </c>
      <c r="J824">
        <v>6.28</v>
      </c>
      <c r="K824">
        <f t="shared" si="80"/>
        <v>0.82071272892361158</v>
      </c>
      <c r="L824">
        <v>5</v>
      </c>
      <c r="M824">
        <v>14.6</v>
      </c>
    </row>
    <row r="825" spans="1:13" x14ac:dyDescent="0.3">
      <c r="A825" t="s">
        <v>541</v>
      </c>
      <c r="B825" t="s">
        <v>47</v>
      </c>
      <c r="C825">
        <v>66.5</v>
      </c>
      <c r="D825">
        <v>50</v>
      </c>
      <c r="E825">
        <f t="shared" si="77"/>
        <v>2.3607506020575038</v>
      </c>
      <c r="F825">
        <v>72</v>
      </c>
      <c r="G825">
        <f t="shared" si="78"/>
        <v>3.3994808669628056</v>
      </c>
      <c r="H825">
        <f t="shared" si="82"/>
        <v>122</v>
      </c>
      <c r="I825">
        <f t="shared" si="79"/>
        <v>5.7602314690203089</v>
      </c>
      <c r="J825">
        <v>11.35</v>
      </c>
      <c r="K825">
        <f t="shared" si="80"/>
        <v>1.3040607619321389</v>
      </c>
      <c r="L825">
        <v>6.7</v>
      </c>
      <c r="M825">
        <v>13.41</v>
      </c>
    </row>
    <row r="826" spans="1:13" x14ac:dyDescent="0.3">
      <c r="A826" t="s">
        <v>541</v>
      </c>
      <c r="B826" t="s">
        <v>832</v>
      </c>
      <c r="C826">
        <v>67.8</v>
      </c>
      <c r="D826">
        <v>59</v>
      </c>
      <c r="E826">
        <f t="shared" si="77"/>
        <v>2.7467308448982988</v>
      </c>
      <c r="F826">
        <v>75</v>
      </c>
      <c r="G826">
        <f t="shared" si="78"/>
        <v>3.4916070062266509</v>
      </c>
      <c r="H826">
        <f t="shared" si="82"/>
        <v>134</v>
      </c>
      <c r="I826">
        <f t="shared" si="79"/>
        <v>6.2383378511249497</v>
      </c>
      <c r="J826">
        <v>11.45</v>
      </c>
      <c r="K826">
        <f t="shared" si="80"/>
        <v>1.3024856561637739</v>
      </c>
      <c r="L826">
        <v>7.38</v>
      </c>
      <c r="M826">
        <v>13.3</v>
      </c>
    </row>
    <row r="827" spans="1:13" x14ac:dyDescent="0.3">
      <c r="A827" t="s">
        <v>541</v>
      </c>
      <c r="B827" t="s">
        <v>47</v>
      </c>
      <c r="C827">
        <v>76.8</v>
      </c>
      <c r="D827">
        <v>70</v>
      </c>
      <c r="E827">
        <f t="shared" si="77"/>
        <v>2.9763697204836785</v>
      </c>
      <c r="F827">
        <v>94</v>
      </c>
      <c r="G827">
        <f t="shared" si="78"/>
        <v>3.9968393389352257</v>
      </c>
      <c r="H827">
        <f t="shared" si="82"/>
        <v>164</v>
      </c>
      <c r="I827">
        <f t="shared" si="79"/>
        <v>6.9732090594189042</v>
      </c>
      <c r="J827">
        <v>11.94</v>
      </c>
      <c r="K827">
        <f t="shared" si="80"/>
        <v>1.2736966117727988</v>
      </c>
      <c r="L827">
        <v>7.3</v>
      </c>
      <c r="M827">
        <v>13</v>
      </c>
    </row>
    <row r="828" spans="1:13" x14ac:dyDescent="0.3">
      <c r="A828" t="s">
        <v>541</v>
      </c>
      <c r="B828" t="s">
        <v>832</v>
      </c>
      <c r="C828">
        <v>73.900000000000006</v>
      </c>
      <c r="D828">
        <v>80</v>
      </c>
      <c r="E828">
        <f t="shared" si="77"/>
        <v>3.4981514368836879</v>
      </c>
      <c r="F828">
        <v>100</v>
      </c>
      <c r="G828">
        <f t="shared" si="78"/>
        <v>4.3726892961046095</v>
      </c>
      <c r="H828">
        <f t="shared" si="82"/>
        <v>180</v>
      </c>
      <c r="I828">
        <f t="shared" si="79"/>
        <v>7.8708407329882979</v>
      </c>
      <c r="J828">
        <v>12.35</v>
      </c>
      <c r="K828">
        <f t="shared" si="80"/>
        <v>1.343836498311672</v>
      </c>
      <c r="L828">
        <v>7.72</v>
      </c>
      <c r="M828">
        <v>12.97</v>
      </c>
    </row>
    <row r="829" spans="1:13" x14ac:dyDescent="0.3">
      <c r="A829" t="s">
        <v>972</v>
      </c>
      <c r="B829" t="s">
        <v>47</v>
      </c>
      <c r="C829">
        <v>58.6</v>
      </c>
      <c r="D829">
        <v>39</v>
      </c>
      <c r="E829">
        <f t="shared" si="77"/>
        <v>2.0188145845188195</v>
      </c>
      <c r="F829">
        <v>58</v>
      </c>
      <c r="G829">
        <f t="shared" si="78"/>
        <v>3.0023396385151675</v>
      </c>
      <c r="H829">
        <f t="shared" si="82"/>
        <v>97</v>
      </c>
      <c r="I829">
        <f t="shared" si="79"/>
        <v>5.021154223033987</v>
      </c>
      <c r="J829">
        <v>7.14</v>
      </c>
      <c r="K829">
        <f t="shared" si="80"/>
        <v>0.87561768312305677</v>
      </c>
      <c r="L829">
        <v>6.2</v>
      </c>
    </row>
    <row r="830" spans="1:13" x14ac:dyDescent="0.3">
      <c r="A830" t="s">
        <v>1073</v>
      </c>
      <c r="B830" t="s">
        <v>1074</v>
      </c>
      <c r="C830">
        <v>64.400000000000006</v>
      </c>
      <c r="D830">
        <v>43</v>
      </c>
      <c r="E830">
        <f t="shared" si="77"/>
        <v>2.0781909099653482</v>
      </c>
      <c r="F830">
        <v>48</v>
      </c>
      <c r="G830">
        <f t="shared" si="78"/>
        <v>2.3198410157752725</v>
      </c>
      <c r="H830">
        <f t="shared" si="82"/>
        <v>91</v>
      </c>
      <c r="I830">
        <f t="shared" si="79"/>
        <v>4.3980319257406206</v>
      </c>
      <c r="J830">
        <v>6.98</v>
      </c>
      <c r="K830">
        <f t="shared" si="80"/>
        <v>0.81534523621916621</v>
      </c>
      <c r="L830">
        <v>5.57</v>
      </c>
      <c r="M830">
        <v>14.69</v>
      </c>
    </row>
    <row r="831" spans="1:13" x14ac:dyDescent="0.3">
      <c r="A831" t="s">
        <v>2172</v>
      </c>
      <c r="B831" t="s">
        <v>2173</v>
      </c>
      <c r="C831">
        <v>98</v>
      </c>
      <c r="D831">
        <v>112</v>
      </c>
      <c r="E831">
        <f t="shared" si="77"/>
        <v>3.9884191921949026</v>
      </c>
      <c r="F831">
        <v>137</v>
      </c>
      <c r="G831">
        <f t="shared" si="78"/>
        <v>4.8786913333098356</v>
      </c>
      <c r="H831">
        <f t="shared" si="82"/>
        <v>249</v>
      </c>
      <c r="I831">
        <f t="shared" si="79"/>
        <v>8.8671105255047387</v>
      </c>
      <c r="J831">
        <v>11.78</v>
      </c>
      <c r="K831">
        <f t="shared" si="80"/>
        <v>1.10823453576599</v>
      </c>
      <c r="L831">
        <v>8.4</v>
      </c>
      <c r="M831">
        <v>14.158520632037201</v>
      </c>
    </row>
    <row r="832" spans="1:13" x14ac:dyDescent="0.3">
      <c r="A832" t="s">
        <v>545</v>
      </c>
      <c r="B832" t="s">
        <v>47</v>
      </c>
      <c r="C832">
        <v>56.7</v>
      </c>
      <c r="D832">
        <v>20</v>
      </c>
      <c r="E832">
        <f t="shared" si="77"/>
        <v>1.0604110058508018</v>
      </c>
      <c r="F832">
        <v>30</v>
      </c>
      <c r="G832">
        <f t="shared" si="78"/>
        <v>1.5906165087762028</v>
      </c>
      <c r="H832">
        <f t="shared" si="82"/>
        <v>50</v>
      </c>
      <c r="I832">
        <f t="shared" si="79"/>
        <v>2.6510275146270046</v>
      </c>
      <c r="J832">
        <v>5.48</v>
      </c>
      <c r="K832">
        <f t="shared" si="80"/>
        <v>0.68355944322613649</v>
      </c>
      <c r="L832">
        <v>4.58</v>
      </c>
      <c r="M832">
        <v>15.3</v>
      </c>
    </row>
    <row r="833" spans="1:13" x14ac:dyDescent="0.3">
      <c r="A833" t="s">
        <v>545</v>
      </c>
      <c r="B833" t="s">
        <v>47</v>
      </c>
      <c r="C833">
        <v>73.5</v>
      </c>
      <c r="D833">
        <v>38</v>
      </c>
      <c r="E833">
        <f t="shared" si="77"/>
        <v>1.6681948238844408</v>
      </c>
      <c r="F833">
        <v>50</v>
      </c>
      <c r="G833">
        <f t="shared" si="78"/>
        <v>2.1949931893216323</v>
      </c>
      <c r="H833">
        <f t="shared" si="82"/>
        <v>88</v>
      </c>
      <c r="I833">
        <f t="shared" si="79"/>
        <v>3.8631880132060732</v>
      </c>
      <c r="J833">
        <v>8.5</v>
      </c>
      <c r="K833">
        <f t="shared" si="80"/>
        <v>0.92749916725361148</v>
      </c>
      <c r="L833">
        <v>5.62</v>
      </c>
      <c r="M833">
        <v>14.78</v>
      </c>
    </row>
    <row r="834" spans="1:13" x14ac:dyDescent="0.3">
      <c r="A834" t="s">
        <v>963</v>
      </c>
      <c r="B834" t="s">
        <v>47</v>
      </c>
      <c r="C834">
        <v>67.599999999999994</v>
      </c>
      <c r="D834">
        <v>32</v>
      </c>
      <c r="E834">
        <f t="shared" ref="E834:E897" si="83">IF(AND($C834&gt;0,D834&gt;0),D834/($C834^0.727399687532279),"")</f>
        <v>1.4929570828229868</v>
      </c>
      <c r="F834">
        <v>44</v>
      </c>
      <c r="G834">
        <f t="shared" ref="G834:G897" si="84">IF(AND($C834&gt;0,F834&gt;0),F834/($C834^0.727399687532279),"")</f>
        <v>2.0528159888816067</v>
      </c>
      <c r="H834">
        <f t="shared" si="82"/>
        <v>76</v>
      </c>
      <c r="I834">
        <f t="shared" ref="I834:I897" si="85">IF(AND($C834&gt;0,H834&gt;0),H834/($C834^0.727399687532279),"")</f>
        <v>3.5457730717045934</v>
      </c>
      <c r="J834">
        <v>7.47</v>
      </c>
      <c r="K834">
        <f t="shared" ref="K834:K897" si="86">IF(AND($C834&gt;0,J834&gt;0),J834/($C834^0.515518364833551),"")</f>
        <v>0.85103902101680962</v>
      </c>
      <c r="L834">
        <v>5.15</v>
      </c>
    </row>
    <row r="835" spans="1:13" ht="15" x14ac:dyDescent="0.25">
      <c r="A835" t="s">
        <v>1661</v>
      </c>
      <c r="B835" t="s">
        <v>1662</v>
      </c>
      <c r="C835">
        <v>75.900000000000006</v>
      </c>
      <c r="D835">
        <v>60</v>
      </c>
      <c r="E835">
        <f t="shared" si="83"/>
        <v>2.5731432827596104</v>
      </c>
      <c r="G835" t="str">
        <f t="shared" si="84"/>
        <v/>
      </c>
      <c r="H835">
        <f t="shared" si="82"/>
        <v>60</v>
      </c>
      <c r="I835">
        <f t="shared" si="85"/>
        <v>2.5731432827596104</v>
      </c>
      <c r="J835">
        <v>10.6</v>
      </c>
      <c r="K835">
        <f t="shared" si="86"/>
        <v>1.1376448350934931</v>
      </c>
      <c r="L835">
        <v>6.69</v>
      </c>
    </row>
    <row r="836" spans="1:13" ht="15" x14ac:dyDescent="0.25">
      <c r="A836" t="s">
        <v>1661</v>
      </c>
      <c r="B836" t="s">
        <v>1919</v>
      </c>
      <c r="C836">
        <v>96.8</v>
      </c>
      <c r="D836">
        <v>86</v>
      </c>
      <c r="E836">
        <f t="shared" si="83"/>
        <v>3.09010571227586</v>
      </c>
      <c r="F836">
        <v>100</v>
      </c>
      <c r="G836">
        <f t="shared" si="84"/>
        <v>3.5931461770649533</v>
      </c>
      <c r="H836">
        <f t="shared" si="82"/>
        <v>186</v>
      </c>
      <c r="I836">
        <f t="shared" si="85"/>
        <v>6.6832518893408128</v>
      </c>
      <c r="J836">
        <v>12.3</v>
      </c>
      <c r="K836">
        <f t="shared" si="86"/>
        <v>1.1645278907873562</v>
      </c>
      <c r="L836">
        <v>7.2</v>
      </c>
      <c r="M836">
        <v>12.6</v>
      </c>
    </row>
    <row r="837" spans="1:13" ht="15" x14ac:dyDescent="0.25">
      <c r="A837" t="s">
        <v>1157</v>
      </c>
      <c r="C837">
        <v>69.5</v>
      </c>
      <c r="D837">
        <v>46</v>
      </c>
      <c r="E837">
        <f t="shared" si="83"/>
        <v>2.1032875948740228</v>
      </c>
      <c r="F837">
        <v>54</v>
      </c>
      <c r="G837">
        <f t="shared" si="84"/>
        <v>2.4690767418086352</v>
      </c>
      <c r="H837">
        <f t="shared" si="82"/>
        <v>100</v>
      </c>
      <c r="I837">
        <f t="shared" si="85"/>
        <v>4.5723643366826581</v>
      </c>
      <c r="J837">
        <v>8.14</v>
      </c>
      <c r="K837">
        <f t="shared" si="86"/>
        <v>0.91421303739757276</v>
      </c>
      <c r="L837">
        <v>5.74</v>
      </c>
    </row>
    <row r="838" spans="1:13" x14ac:dyDescent="0.3">
      <c r="A838" t="s">
        <v>788</v>
      </c>
      <c r="B838" t="s">
        <v>789</v>
      </c>
      <c r="C838">
        <v>57.3</v>
      </c>
      <c r="D838">
        <v>25</v>
      </c>
      <c r="E838">
        <f t="shared" si="83"/>
        <v>1.3154031757108147</v>
      </c>
      <c r="F838">
        <v>33</v>
      </c>
      <c r="G838">
        <f t="shared" si="84"/>
        <v>1.7363321919382753</v>
      </c>
      <c r="H838">
        <f t="shared" si="82"/>
        <v>58</v>
      </c>
      <c r="I838">
        <f t="shared" si="85"/>
        <v>3.0517353676490901</v>
      </c>
      <c r="J838">
        <v>6.5600000000000005</v>
      </c>
      <c r="K838">
        <f t="shared" si="86"/>
        <v>0.81384714355875176</v>
      </c>
      <c r="L838">
        <v>4.7</v>
      </c>
    </row>
    <row r="839" spans="1:13" ht="15" x14ac:dyDescent="0.25">
      <c r="A839" t="s">
        <v>1734</v>
      </c>
      <c r="B839" t="s">
        <v>46</v>
      </c>
      <c r="C839">
        <v>43.8</v>
      </c>
      <c r="D839">
        <v>33</v>
      </c>
      <c r="E839">
        <f t="shared" si="83"/>
        <v>2.1110872596715669</v>
      </c>
      <c r="F839">
        <v>43</v>
      </c>
      <c r="G839">
        <f t="shared" si="84"/>
        <v>2.7508106716932539</v>
      </c>
      <c r="H839">
        <f t="shared" si="82"/>
        <v>76</v>
      </c>
      <c r="I839">
        <f t="shared" si="85"/>
        <v>4.8618979313648207</v>
      </c>
      <c r="J839">
        <v>5.25</v>
      </c>
      <c r="K839">
        <f t="shared" si="86"/>
        <v>0.74808208434223322</v>
      </c>
    </row>
    <row r="840" spans="1:13" ht="15" x14ac:dyDescent="0.25">
      <c r="A840" t="s">
        <v>614</v>
      </c>
      <c r="B840" t="s">
        <v>46</v>
      </c>
      <c r="C840">
        <v>36.4</v>
      </c>
      <c r="D840">
        <v>21</v>
      </c>
      <c r="E840">
        <f t="shared" si="83"/>
        <v>1.5370027199983851</v>
      </c>
      <c r="F840">
        <v>24</v>
      </c>
      <c r="G840">
        <f t="shared" si="84"/>
        <v>1.7565745371410115</v>
      </c>
      <c r="H840">
        <f t="shared" si="82"/>
        <v>45</v>
      </c>
      <c r="I840">
        <f t="shared" si="85"/>
        <v>3.2935772571393969</v>
      </c>
      <c r="J840">
        <v>4.07</v>
      </c>
      <c r="K840">
        <f t="shared" si="86"/>
        <v>0.63799603044417341</v>
      </c>
      <c r="L840">
        <v>4.8099999999999996</v>
      </c>
      <c r="M840">
        <v>16.2</v>
      </c>
    </row>
    <row r="841" spans="1:13" ht="15" x14ac:dyDescent="0.25">
      <c r="A841" t="s">
        <v>614</v>
      </c>
      <c r="B841" t="s">
        <v>152</v>
      </c>
      <c r="C841">
        <v>31.1</v>
      </c>
      <c r="D841">
        <v>16</v>
      </c>
      <c r="E841">
        <f t="shared" si="83"/>
        <v>1.3130659579274138</v>
      </c>
      <c r="F841">
        <v>24</v>
      </c>
      <c r="G841">
        <f t="shared" si="84"/>
        <v>1.9695989368911204</v>
      </c>
      <c r="H841">
        <f t="shared" si="82"/>
        <v>40</v>
      </c>
      <c r="I841">
        <f t="shared" si="85"/>
        <v>3.2826648948185344</v>
      </c>
      <c r="J841">
        <v>4.6100000000000003</v>
      </c>
      <c r="K841">
        <f t="shared" si="86"/>
        <v>0.78371025665656469</v>
      </c>
      <c r="L841">
        <v>4.5</v>
      </c>
      <c r="M841">
        <v>15.8</v>
      </c>
    </row>
    <row r="842" spans="1:13" ht="15" x14ac:dyDescent="0.25">
      <c r="A842" t="s">
        <v>614</v>
      </c>
      <c r="B842" t="s">
        <v>152</v>
      </c>
      <c r="C842">
        <v>57.7</v>
      </c>
      <c r="D842">
        <v>49</v>
      </c>
      <c r="E842">
        <f t="shared" si="83"/>
        <v>2.56517703884596</v>
      </c>
      <c r="F842">
        <v>65</v>
      </c>
      <c r="G842">
        <f t="shared" si="84"/>
        <v>3.4027858678568861</v>
      </c>
      <c r="H842">
        <f t="shared" ref="H842:H873" si="87">D842+F842</f>
        <v>114</v>
      </c>
      <c r="I842">
        <f t="shared" si="85"/>
        <v>5.9679629067028461</v>
      </c>
      <c r="J842">
        <v>7.58</v>
      </c>
      <c r="K842">
        <f t="shared" si="86"/>
        <v>0.93702403372903009</v>
      </c>
      <c r="L842">
        <v>6.57</v>
      </c>
      <c r="M842">
        <v>13.5</v>
      </c>
    </row>
    <row r="843" spans="1:13" ht="15" x14ac:dyDescent="0.25">
      <c r="A843" t="s">
        <v>614</v>
      </c>
      <c r="B843" t="s">
        <v>46</v>
      </c>
      <c r="C843">
        <v>38.700000000000003</v>
      </c>
      <c r="D843">
        <v>25</v>
      </c>
      <c r="E843">
        <f t="shared" si="83"/>
        <v>1.7500060448580805</v>
      </c>
      <c r="F843">
        <v>32</v>
      </c>
      <c r="G843">
        <f t="shared" si="84"/>
        <v>2.2400077374183431</v>
      </c>
      <c r="H843">
        <f t="shared" si="87"/>
        <v>57</v>
      </c>
      <c r="I843">
        <f t="shared" si="85"/>
        <v>3.9900137822764239</v>
      </c>
      <c r="J843">
        <v>5.07</v>
      </c>
      <c r="K843">
        <f t="shared" si="86"/>
        <v>0.77004091044242362</v>
      </c>
      <c r="L843">
        <v>5.48</v>
      </c>
    </row>
    <row r="844" spans="1:13" x14ac:dyDescent="0.3">
      <c r="A844" t="s">
        <v>1522</v>
      </c>
      <c r="B844" t="s">
        <v>66</v>
      </c>
      <c r="C844">
        <v>44.9</v>
      </c>
      <c r="D844">
        <v>50</v>
      </c>
      <c r="E844">
        <f t="shared" si="83"/>
        <v>3.1414238177626097</v>
      </c>
      <c r="F844">
        <v>57</v>
      </c>
      <c r="G844">
        <f t="shared" si="84"/>
        <v>3.5812231522493749</v>
      </c>
      <c r="H844">
        <f t="shared" si="87"/>
        <v>107</v>
      </c>
      <c r="I844">
        <f t="shared" si="85"/>
        <v>6.7226469700119846</v>
      </c>
      <c r="J844">
        <v>9.31</v>
      </c>
      <c r="K844">
        <f t="shared" si="86"/>
        <v>1.3097437930089038</v>
      </c>
      <c r="L844">
        <v>7.2</v>
      </c>
    </row>
    <row r="845" spans="1:13" x14ac:dyDescent="0.3">
      <c r="A845" t="s">
        <v>1522</v>
      </c>
      <c r="B845" t="s">
        <v>1523</v>
      </c>
      <c r="C845">
        <v>42.2</v>
      </c>
      <c r="D845">
        <v>45</v>
      </c>
      <c r="E845">
        <f t="shared" si="83"/>
        <v>2.9577451085311499</v>
      </c>
      <c r="F845">
        <v>53</v>
      </c>
      <c r="G845">
        <f t="shared" si="84"/>
        <v>3.4835664611589099</v>
      </c>
      <c r="H845">
        <f t="shared" si="87"/>
        <v>98</v>
      </c>
      <c r="I845">
        <f t="shared" si="85"/>
        <v>6.4413115696900602</v>
      </c>
      <c r="J845">
        <v>8.51</v>
      </c>
      <c r="K845">
        <f t="shared" si="86"/>
        <v>1.2360929886160259</v>
      </c>
      <c r="L845">
        <v>7.15</v>
      </c>
    </row>
    <row r="846" spans="1:13" x14ac:dyDescent="0.3">
      <c r="A846" t="s">
        <v>929</v>
      </c>
      <c r="B846" t="s">
        <v>66</v>
      </c>
      <c r="C846">
        <v>38</v>
      </c>
      <c r="D846">
        <v>39</v>
      </c>
      <c r="E846">
        <f t="shared" si="83"/>
        <v>2.7664989675891554</v>
      </c>
      <c r="F846">
        <v>45</v>
      </c>
      <c r="G846">
        <f t="shared" si="84"/>
        <v>3.192114193372102</v>
      </c>
      <c r="H846">
        <f t="shared" si="87"/>
        <v>84</v>
      </c>
      <c r="I846">
        <f t="shared" si="85"/>
        <v>5.9586131609612574</v>
      </c>
      <c r="J846">
        <v>6.91</v>
      </c>
      <c r="K846">
        <f t="shared" si="86"/>
        <v>1.0594259118085598</v>
      </c>
      <c r="L846">
        <v>6.6400000000000006</v>
      </c>
      <c r="M846">
        <v>14.62</v>
      </c>
    </row>
    <row r="847" spans="1:13" x14ac:dyDescent="0.3">
      <c r="A847" t="s">
        <v>1080</v>
      </c>
      <c r="B847" t="s">
        <v>85</v>
      </c>
      <c r="C847">
        <v>46.8</v>
      </c>
      <c r="D847">
        <v>24</v>
      </c>
      <c r="E847">
        <f t="shared" si="83"/>
        <v>1.4631030986350271</v>
      </c>
      <c r="F847">
        <v>30</v>
      </c>
      <c r="G847">
        <f t="shared" si="84"/>
        <v>1.8288788732937837</v>
      </c>
      <c r="H847">
        <f t="shared" si="87"/>
        <v>54</v>
      </c>
      <c r="I847">
        <f t="shared" si="85"/>
        <v>3.291981971928811</v>
      </c>
      <c r="J847">
        <v>6.64</v>
      </c>
      <c r="K847">
        <f t="shared" si="86"/>
        <v>0.91437778938208758</v>
      </c>
      <c r="L847">
        <v>5.97</v>
      </c>
    </row>
    <row r="848" spans="1:13" x14ac:dyDescent="0.3">
      <c r="A848" t="s">
        <v>111</v>
      </c>
      <c r="B848" t="s">
        <v>112</v>
      </c>
      <c r="C848">
        <v>35.1</v>
      </c>
      <c r="D848">
        <v>25</v>
      </c>
      <c r="E848">
        <f t="shared" si="83"/>
        <v>1.8788153295962329</v>
      </c>
      <c r="F848">
        <v>35</v>
      </c>
      <c r="G848">
        <f t="shared" si="84"/>
        <v>2.630341461434726</v>
      </c>
      <c r="H848">
        <f t="shared" si="87"/>
        <v>60</v>
      </c>
      <c r="I848">
        <f t="shared" si="85"/>
        <v>4.5091567910309589</v>
      </c>
      <c r="J848">
        <v>7.23</v>
      </c>
      <c r="K848">
        <f t="shared" si="86"/>
        <v>1.1547928851077738</v>
      </c>
      <c r="L848">
        <v>5.35</v>
      </c>
      <c r="M848">
        <v>13.5</v>
      </c>
    </row>
    <row r="849" spans="1:13" ht="15" x14ac:dyDescent="0.25">
      <c r="A849" t="s">
        <v>1673</v>
      </c>
      <c r="B849" t="s">
        <v>1674</v>
      </c>
      <c r="C849">
        <v>67.900000000000006</v>
      </c>
      <c r="D849">
        <v>47</v>
      </c>
      <c r="E849">
        <f t="shared" si="83"/>
        <v>2.1857292116250862</v>
      </c>
      <c r="F849">
        <v>58</v>
      </c>
      <c r="G849">
        <f t="shared" si="84"/>
        <v>2.6972828568990423</v>
      </c>
      <c r="H849">
        <f t="shared" si="87"/>
        <v>105</v>
      </c>
      <c r="I849">
        <f t="shared" si="85"/>
        <v>4.8830120685241285</v>
      </c>
      <c r="J849">
        <v>9.4500000000000011</v>
      </c>
      <c r="K849">
        <f t="shared" si="86"/>
        <v>1.0741607963562798</v>
      </c>
      <c r="L849">
        <v>7.1000000000000005</v>
      </c>
      <c r="M849">
        <v>12.8</v>
      </c>
    </row>
    <row r="850" spans="1:13" ht="15" x14ac:dyDescent="0.25">
      <c r="A850" t="s">
        <v>1100</v>
      </c>
      <c r="B850" t="s">
        <v>1101</v>
      </c>
      <c r="C850">
        <v>59.6</v>
      </c>
      <c r="D850">
        <v>50</v>
      </c>
      <c r="E850">
        <f t="shared" si="83"/>
        <v>2.5565625904594165</v>
      </c>
      <c r="F850">
        <v>60</v>
      </c>
      <c r="G850">
        <f t="shared" si="84"/>
        <v>3.0678751085512999</v>
      </c>
      <c r="H850">
        <f t="shared" si="87"/>
        <v>110</v>
      </c>
      <c r="I850">
        <f t="shared" si="85"/>
        <v>5.6244376990107163</v>
      </c>
      <c r="J850">
        <v>7.43</v>
      </c>
      <c r="K850">
        <f t="shared" si="86"/>
        <v>0.90326829112060025</v>
      </c>
      <c r="L850">
        <v>6.9</v>
      </c>
      <c r="M850">
        <v>13.1</v>
      </c>
    </row>
    <row r="851" spans="1:13" ht="15" x14ac:dyDescent="0.25">
      <c r="A851" t="s">
        <v>1632</v>
      </c>
      <c r="B851" t="s">
        <v>1633</v>
      </c>
      <c r="C851">
        <v>65.3</v>
      </c>
      <c r="D851">
        <v>66</v>
      </c>
      <c r="E851">
        <f t="shared" si="83"/>
        <v>3.1577420802554279</v>
      </c>
      <c r="F851">
        <v>77</v>
      </c>
      <c r="G851">
        <f t="shared" si="84"/>
        <v>3.6840324269646656</v>
      </c>
      <c r="H851">
        <f t="shared" si="87"/>
        <v>143</v>
      </c>
      <c r="I851">
        <f t="shared" si="85"/>
        <v>6.8417745072200935</v>
      </c>
      <c r="J851">
        <v>10.28</v>
      </c>
      <c r="K851">
        <f t="shared" si="86"/>
        <v>1.1922629248160568</v>
      </c>
      <c r="L851">
        <v>7.1000000000000005</v>
      </c>
      <c r="M851">
        <v>13.1</v>
      </c>
    </row>
    <row r="852" spans="1:13" x14ac:dyDescent="0.3">
      <c r="A852" t="s">
        <v>948</v>
      </c>
      <c r="B852" t="s">
        <v>947</v>
      </c>
      <c r="C852">
        <v>100.1</v>
      </c>
      <c r="D852">
        <v>41</v>
      </c>
      <c r="E852">
        <f t="shared" si="83"/>
        <v>1.4377015264172808</v>
      </c>
      <c r="F852">
        <v>60</v>
      </c>
      <c r="G852">
        <f t="shared" si="84"/>
        <v>2.1039534532935815</v>
      </c>
      <c r="H852">
        <f t="shared" si="87"/>
        <v>101</v>
      </c>
      <c r="I852">
        <f t="shared" si="85"/>
        <v>3.5416549797108625</v>
      </c>
      <c r="J852">
        <v>7.6</v>
      </c>
      <c r="K852">
        <f t="shared" si="86"/>
        <v>0.70721764493991146</v>
      </c>
      <c r="L852">
        <v>4.8</v>
      </c>
      <c r="M852">
        <v>15</v>
      </c>
    </row>
    <row r="853" spans="1:13" x14ac:dyDescent="0.3">
      <c r="A853" t="s">
        <v>952</v>
      </c>
      <c r="B853" t="s">
        <v>947</v>
      </c>
      <c r="C853">
        <v>90.3</v>
      </c>
      <c r="D853">
        <v>36</v>
      </c>
      <c r="E853">
        <f t="shared" si="83"/>
        <v>1.3606168414759776</v>
      </c>
      <c r="F853">
        <v>50</v>
      </c>
      <c r="G853">
        <f t="shared" si="84"/>
        <v>1.8897456131610799</v>
      </c>
      <c r="H853">
        <f t="shared" si="87"/>
        <v>86</v>
      </c>
      <c r="I853">
        <f t="shared" si="85"/>
        <v>3.2503624546370578</v>
      </c>
      <c r="J853">
        <v>6.46</v>
      </c>
      <c r="K853">
        <f t="shared" si="86"/>
        <v>0.63392746321484905</v>
      </c>
      <c r="L853">
        <v>4.54</v>
      </c>
    </row>
    <row r="854" spans="1:13" x14ac:dyDescent="0.3">
      <c r="A854" t="s">
        <v>268</v>
      </c>
      <c r="B854" t="s">
        <v>269</v>
      </c>
      <c r="C854">
        <v>42</v>
      </c>
      <c r="D854">
        <v>14</v>
      </c>
      <c r="E854">
        <f t="shared" si="83"/>
        <v>0.92337265491698195</v>
      </c>
      <c r="F854">
        <v>18</v>
      </c>
      <c r="G854">
        <f t="shared" si="84"/>
        <v>1.1871934134646911</v>
      </c>
      <c r="H854">
        <f t="shared" si="87"/>
        <v>32</v>
      </c>
      <c r="I854">
        <f t="shared" si="85"/>
        <v>2.1105660683816727</v>
      </c>
      <c r="J854">
        <v>4.9000000000000004</v>
      </c>
      <c r="K854">
        <f t="shared" si="86"/>
        <v>0.71347910708257245</v>
      </c>
      <c r="L854">
        <v>4.2699999999999996</v>
      </c>
      <c r="M854">
        <v>16.309999999999999</v>
      </c>
    </row>
    <row r="855" spans="1:13" x14ac:dyDescent="0.3">
      <c r="A855" t="s">
        <v>69</v>
      </c>
      <c r="B855" t="s">
        <v>884</v>
      </c>
      <c r="C855">
        <v>38.700000000000003</v>
      </c>
      <c r="D855">
        <v>22</v>
      </c>
      <c r="E855">
        <f t="shared" si="83"/>
        <v>1.5400053194751109</v>
      </c>
      <c r="F855">
        <v>28</v>
      </c>
      <c r="G855">
        <f t="shared" si="84"/>
        <v>1.9600067702410504</v>
      </c>
      <c r="H855">
        <f t="shared" si="87"/>
        <v>50</v>
      </c>
      <c r="I855">
        <f t="shared" si="85"/>
        <v>3.5000120897161611</v>
      </c>
      <c r="J855">
        <v>4.2</v>
      </c>
      <c r="K855">
        <f t="shared" si="86"/>
        <v>0.63790371279254021</v>
      </c>
      <c r="L855">
        <v>5.65</v>
      </c>
      <c r="M855">
        <v>13.2</v>
      </c>
    </row>
    <row r="856" spans="1:13" x14ac:dyDescent="0.3">
      <c r="A856" t="s">
        <v>715</v>
      </c>
      <c r="B856" t="s">
        <v>103</v>
      </c>
      <c r="C856">
        <v>44.2</v>
      </c>
      <c r="D856">
        <v>32</v>
      </c>
      <c r="E856">
        <f t="shared" si="83"/>
        <v>2.0336224787687662</v>
      </c>
      <c r="F856">
        <v>37</v>
      </c>
      <c r="G856">
        <f t="shared" si="84"/>
        <v>2.3513759910763858</v>
      </c>
      <c r="H856">
        <f t="shared" si="87"/>
        <v>69</v>
      </c>
      <c r="I856">
        <f t="shared" si="85"/>
        <v>4.3849984698451525</v>
      </c>
      <c r="J856">
        <v>7.94</v>
      </c>
      <c r="K856">
        <f t="shared" si="86"/>
        <v>1.1260951932135101</v>
      </c>
    </row>
    <row r="857" spans="1:13" x14ac:dyDescent="0.3">
      <c r="A857" t="s">
        <v>1772</v>
      </c>
      <c r="B857" t="s">
        <v>103</v>
      </c>
      <c r="C857">
        <v>52.8</v>
      </c>
      <c r="D857">
        <v>37</v>
      </c>
      <c r="E857">
        <f t="shared" si="83"/>
        <v>2.0661333464831166</v>
      </c>
      <c r="F857">
        <v>46</v>
      </c>
      <c r="G857">
        <f t="shared" si="84"/>
        <v>2.5687063226546858</v>
      </c>
      <c r="H857">
        <f t="shared" si="87"/>
        <v>83</v>
      </c>
      <c r="I857">
        <f t="shared" si="85"/>
        <v>4.6348396691378024</v>
      </c>
      <c r="J857">
        <v>8.4700000000000006</v>
      </c>
      <c r="K857">
        <f t="shared" si="86"/>
        <v>1.0960591384764367</v>
      </c>
      <c r="L857">
        <v>6.22</v>
      </c>
    </row>
    <row r="858" spans="1:13" x14ac:dyDescent="0.3">
      <c r="A858" t="s">
        <v>1374</v>
      </c>
      <c r="B858" t="s">
        <v>103</v>
      </c>
      <c r="C858">
        <v>47.4</v>
      </c>
      <c r="D858">
        <v>37</v>
      </c>
      <c r="E858">
        <f t="shared" si="83"/>
        <v>2.2348124491649184</v>
      </c>
      <c r="F858">
        <v>45</v>
      </c>
      <c r="G858">
        <f t="shared" si="84"/>
        <v>2.7180151408762523</v>
      </c>
      <c r="H858">
        <f t="shared" si="87"/>
        <v>82</v>
      </c>
      <c r="I858">
        <f t="shared" si="85"/>
        <v>4.9528275900411707</v>
      </c>
      <c r="J858">
        <v>7.01</v>
      </c>
      <c r="K858">
        <f t="shared" si="86"/>
        <v>0.95901082074080779</v>
      </c>
      <c r="L858">
        <v>5.88</v>
      </c>
    </row>
    <row r="859" spans="1:13" x14ac:dyDescent="0.3">
      <c r="A859" t="s">
        <v>1571</v>
      </c>
      <c r="B859" t="s">
        <v>944</v>
      </c>
      <c r="C859">
        <v>57.1</v>
      </c>
      <c r="D859">
        <v>71</v>
      </c>
      <c r="E859">
        <f t="shared" si="83"/>
        <v>3.7452584494312524</v>
      </c>
      <c r="F859">
        <v>81</v>
      </c>
      <c r="G859">
        <f t="shared" si="84"/>
        <v>4.2727596394919924</v>
      </c>
      <c r="H859">
        <f t="shared" si="87"/>
        <v>152</v>
      </c>
      <c r="I859">
        <f t="shared" si="85"/>
        <v>8.0180180889232453</v>
      </c>
      <c r="J859">
        <v>9.9499999999999993</v>
      </c>
      <c r="K859">
        <f t="shared" si="86"/>
        <v>1.2366446034015692</v>
      </c>
      <c r="L859">
        <v>7.59</v>
      </c>
    </row>
    <row r="860" spans="1:13" x14ac:dyDescent="0.3">
      <c r="A860" t="s">
        <v>1571</v>
      </c>
      <c r="B860" t="s">
        <v>301</v>
      </c>
      <c r="C860">
        <v>89.9</v>
      </c>
      <c r="D860">
        <v>127</v>
      </c>
      <c r="E860">
        <f t="shared" si="83"/>
        <v>4.8154794258534981</v>
      </c>
      <c r="F860">
        <v>140</v>
      </c>
      <c r="G860">
        <f t="shared" si="84"/>
        <v>5.3084025166888953</v>
      </c>
      <c r="H860">
        <f t="shared" si="87"/>
        <v>267</v>
      </c>
      <c r="I860">
        <f t="shared" si="85"/>
        <v>10.123881942542393</v>
      </c>
      <c r="J860">
        <v>15.9</v>
      </c>
      <c r="K860">
        <f t="shared" si="86"/>
        <v>1.5638609047020369</v>
      </c>
      <c r="L860">
        <v>9.67</v>
      </c>
    </row>
    <row r="861" spans="1:13" x14ac:dyDescent="0.3">
      <c r="A861" t="s">
        <v>1571</v>
      </c>
      <c r="B861" t="s">
        <v>944</v>
      </c>
      <c r="C861">
        <v>61.7</v>
      </c>
      <c r="D861">
        <v>79</v>
      </c>
      <c r="E861">
        <f t="shared" si="83"/>
        <v>3.9388933538616935</v>
      </c>
      <c r="F861">
        <v>97</v>
      </c>
      <c r="G861">
        <f t="shared" si="84"/>
        <v>4.8363627256276489</v>
      </c>
      <c r="H861">
        <f t="shared" si="87"/>
        <v>176</v>
      </c>
      <c r="I861">
        <f t="shared" si="85"/>
        <v>8.7752560794893419</v>
      </c>
      <c r="J861">
        <v>11.2</v>
      </c>
      <c r="K861">
        <f t="shared" si="86"/>
        <v>1.3374980032075972</v>
      </c>
      <c r="L861">
        <v>8.27</v>
      </c>
    </row>
    <row r="862" spans="1:13" x14ac:dyDescent="0.3">
      <c r="A862" t="s">
        <v>1571</v>
      </c>
      <c r="B862" t="s">
        <v>2051</v>
      </c>
      <c r="C862">
        <v>76.7</v>
      </c>
      <c r="D862">
        <v>72</v>
      </c>
      <c r="E862">
        <f t="shared" si="83"/>
        <v>3.0643116876059069</v>
      </c>
      <c r="F862">
        <v>88</v>
      </c>
      <c r="G862">
        <f t="shared" si="84"/>
        <v>3.7452698404072198</v>
      </c>
      <c r="H862">
        <f t="shared" si="87"/>
        <v>160</v>
      </c>
      <c r="I862">
        <f t="shared" si="85"/>
        <v>6.8095815280131271</v>
      </c>
      <c r="J862">
        <v>9.1199999999999992</v>
      </c>
      <c r="K862">
        <f t="shared" si="86"/>
        <v>0.97352747841557552</v>
      </c>
      <c r="L862">
        <v>7.47</v>
      </c>
    </row>
    <row r="863" spans="1:13" x14ac:dyDescent="0.3">
      <c r="A863" t="s">
        <v>1571</v>
      </c>
      <c r="B863" t="s">
        <v>301</v>
      </c>
      <c r="C863">
        <v>70.900000000000006</v>
      </c>
      <c r="D863">
        <v>83</v>
      </c>
      <c r="E863">
        <f t="shared" si="83"/>
        <v>3.7404047442190325</v>
      </c>
      <c r="F863">
        <v>105</v>
      </c>
      <c r="G863">
        <f t="shared" si="84"/>
        <v>4.7318373270240777</v>
      </c>
      <c r="H863">
        <f t="shared" si="87"/>
        <v>188</v>
      </c>
      <c r="I863">
        <f t="shared" si="85"/>
        <v>8.4722420712431106</v>
      </c>
      <c r="J863">
        <v>12.15</v>
      </c>
      <c r="K863">
        <f t="shared" si="86"/>
        <v>1.3506230490187823</v>
      </c>
      <c r="L863">
        <v>8.25</v>
      </c>
    </row>
    <row r="864" spans="1:13" x14ac:dyDescent="0.3">
      <c r="A864" t="s">
        <v>1571</v>
      </c>
      <c r="B864" t="s">
        <v>94</v>
      </c>
      <c r="C864">
        <v>70.8</v>
      </c>
      <c r="D864">
        <v>64</v>
      </c>
      <c r="E864">
        <f t="shared" si="83"/>
        <v>2.8871301391880548</v>
      </c>
      <c r="F864">
        <v>85</v>
      </c>
      <c r="G864">
        <f t="shared" si="84"/>
        <v>3.8344697161091355</v>
      </c>
      <c r="H864">
        <f t="shared" si="87"/>
        <v>149</v>
      </c>
      <c r="I864">
        <f t="shared" si="85"/>
        <v>6.7215998552971907</v>
      </c>
      <c r="J864">
        <v>10.1</v>
      </c>
      <c r="K864">
        <f t="shared" si="86"/>
        <v>1.1235573727022461</v>
      </c>
      <c r="L864">
        <v>7.35</v>
      </c>
      <c r="M864">
        <v>12.9</v>
      </c>
    </row>
    <row r="865" spans="1:13" x14ac:dyDescent="0.3">
      <c r="A865" t="s">
        <v>1571</v>
      </c>
      <c r="B865" t="s">
        <v>944</v>
      </c>
      <c r="C865">
        <v>51.3</v>
      </c>
      <c r="D865">
        <v>51</v>
      </c>
      <c r="E865">
        <f t="shared" si="83"/>
        <v>2.9082473368512392</v>
      </c>
      <c r="F865">
        <v>63</v>
      </c>
      <c r="G865">
        <f t="shared" si="84"/>
        <v>3.5925408278750601</v>
      </c>
      <c r="H865">
        <f t="shared" si="87"/>
        <v>114</v>
      </c>
      <c r="I865">
        <f t="shared" si="85"/>
        <v>6.5007881647262993</v>
      </c>
      <c r="J865">
        <v>9.56</v>
      </c>
      <c r="K865">
        <f t="shared" si="86"/>
        <v>1.2556279792173226</v>
      </c>
      <c r="L865">
        <v>6.83</v>
      </c>
      <c r="M865">
        <v>12.68</v>
      </c>
    </row>
    <row r="866" spans="1:13" x14ac:dyDescent="0.3">
      <c r="A866" t="s">
        <v>1571</v>
      </c>
      <c r="B866" t="s">
        <v>301</v>
      </c>
      <c r="C866">
        <v>60.7</v>
      </c>
      <c r="D866">
        <v>65</v>
      </c>
      <c r="E866">
        <f t="shared" si="83"/>
        <v>3.2796119481221222</v>
      </c>
      <c r="F866">
        <v>81</v>
      </c>
      <c r="G866">
        <f t="shared" si="84"/>
        <v>4.0869010430444908</v>
      </c>
      <c r="H866">
        <f t="shared" si="87"/>
        <v>146</v>
      </c>
      <c r="I866">
        <f t="shared" si="85"/>
        <v>7.3665129911666121</v>
      </c>
      <c r="J866">
        <v>10.95</v>
      </c>
      <c r="K866">
        <f t="shared" si="86"/>
        <v>1.3187048424146357</v>
      </c>
      <c r="L866">
        <v>7.5</v>
      </c>
      <c r="M866">
        <v>11.6</v>
      </c>
    </row>
    <row r="867" spans="1:13" x14ac:dyDescent="0.3">
      <c r="A867" t="s">
        <v>2118</v>
      </c>
      <c r="B867" t="s">
        <v>92</v>
      </c>
      <c r="C867">
        <v>93.9</v>
      </c>
      <c r="D867">
        <v>78</v>
      </c>
      <c r="E867">
        <f t="shared" si="83"/>
        <v>2.8653538862871519</v>
      </c>
      <c r="F867">
        <v>97</v>
      </c>
      <c r="G867">
        <f t="shared" si="84"/>
        <v>3.5633247047417145</v>
      </c>
      <c r="H867">
        <f t="shared" si="87"/>
        <v>175</v>
      </c>
      <c r="I867">
        <f t="shared" si="85"/>
        <v>6.4286785910288664</v>
      </c>
      <c r="J867">
        <v>11.57</v>
      </c>
      <c r="K867">
        <f t="shared" si="86"/>
        <v>1.1127254428725386</v>
      </c>
      <c r="L867">
        <v>7.15</v>
      </c>
    </row>
    <row r="868" spans="1:13" x14ac:dyDescent="0.3">
      <c r="A868" t="s">
        <v>994</v>
      </c>
      <c r="B868" t="s">
        <v>944</v>
      </c>
      <c r="C868">
        <v>45</v>
      </c>
      <c r="D868">
        <v>34</v>
      </c>
      <c r="E868">
        <f t="shared" si="83"/>
        <v>2.1327141534865239</v>
      </c>
      <c r="F868">
        <v>46</v>
      </c>
      <c r="G868">
        <f t="shared" si="84"/>
        <v>2.8854367958935323</v>
      </c>
      <c r="H868">
        <f t="shared" si="87"/>
        <v>80</v>
      </c>
      <c r="I868">
        <f t="shared" si="85"/>
        <v>5.0181509493800558</v>
      </c>
      <c r="J868">
        <v>7.2</v>
      </c>
      <c r="K868">
        <f t="shared" si="86"/>
        <v>1.0117450414745341</v>
      </c>
      <c r="L868">
        <v>6.12</v>
      </c>
    </row>
    <row r="869" spans="1:13" x14ac:dyDescent="0.3">
      <c r="A869" t="s">
        <v>994</v>
      </c>
      <c r="B869" t="s">
        <v>301</v>
      </c>
      <c r="C869">
        <v>58.7</v>
      </c>
      <c r="D869">
        <v>56</v>
      </c>
      <c r="E869">
        <f t="shared" si="83"/>
        <v>2.895217697469664</v>
      </c>
      <c r="F869">
        <v>64</v>
      </c>
      <c r="G869">
        <f t="shared" si="84"/>
        <v>3.3088202256796158</v>
      </c>
      <c r="H869">
        <f t="shared" si="87"/>
        <v>120</v>
      </c>
      <c r="I869">
        <f t="shared" si="85"/>
        <v>6.2040379231492802</v>
      </c>
      <c r="J869">
        <v>9.06</v>
      </c>
      <c r="K869">
        <f t="shared" si="86"/>
        <v>1.1101017204762089</v>
      </c>
      <c r="L869">
        <v>7.04</v>
      </c>
      <c r="M869">
        <v>12.16</v>
      </c>
    </row>
    <row r="870" spans="1:13" x14ac:dyDescent="0.3">
      <c r="A870" t="s">
        <v>1335</v>
      </c>
      <c r="B870" t="s">
        <v>92</v>
      </c>
      <c r="C870">
        <v>88.4</v>
      </c>
      <c r="D870">
        <v>42</v>
      </c>
      <c r="E870">
        <f t="shared" si="83"/>
        <v>1.6121317121004677</v>
      </c>
      <c r="F870">
        <v>52</v>
      </c>
      <c r="G870">
        <f t="shared" si="84"/>
        <v>1.9959725959339125</v>
      </c>
      <c r="H870">
        <f t="shared" si="87"/>
        <v>94</v>
      </c>
      <c r="I870">
        <f t="shared" si="85"/>
        <v>3.6081043080343802</v>
      </c>
      <c r="J870">
        <v>7.87</v>
      </c>
      <c r="K870">
        <f t="shared" si="86"/>
        <v>0.78080546337710299</v>
      </c>
    </row>
    <row r="871" spans="1:13" x14ac:dyDescent="0.3">
      <c r="A871" t="s">
        <v>853</v>
      </c>
      <c r="B871" t="s">
        <v>613</v>
      </c>
      <c r="C871">
        <v>57.2</v>
      </c>
      <c r="D871">
        <v>38</v>
      </c>
      <c r="E871">
        <f t="shared" si="83"/>
        <v>2.0019548305147699</v>
      </c>
      <c r="F871">
        <v>46</v>
      </c>
      <c r="G871">
        <f t="shared" si="84"/>
        <v>2.4234190053599844</v>
      </c>
      <c r="H871">
        <f t="shared" si="87"/>
        <v>84</v>
      </c>
      <c r="I871">
        <f t="shared" si="85"/>
        <v>4.4253738358747547</v>
      </c>
      <c r="J871">
        <v>6.4</v>
      </c>
      <c r="K871">
        <f t="shared" si="86"/>
        <v>0.7947125050962438</v>
      </c>
      <c r="L871">
        <v>5.78</v>
      </c>
      <c r="M871">
        <v>14.1</v>
      </c>
    </row>
    <row r="872" spans="1:13" x14ac:dyDescent="0.3">
      <c r="A872" t="s">
        <v>167</v>
      </c>
      <c r="B872" t="s">
        <v>168</v>
      </c>
      <c r="C872">
        <v>36.5</v>
      </c>
      <c r="D872">
        <v>13</v>
      </c>
      <c r="E872">
        <f t="shared" si="83"/>
        <v>0.94958098809692137</v>
      </c>
      <c r="F872">
        <v>19</v>
      </c>
      <c r="G872">
        <f t="shared" si="84"/>
        <v>1.3878491364493466</v>
      </c>
      <c r="H872">
        <f t="shared" si="87"/>
        <v>32</v>
      </c>
      <c r="I872">
        <f t="shared" si="85"/>
        <v>2.3374301245462679</v>
      </c>
      <c r="J872">
        <v>6.49</v>
      </c>
      <c r="K872">
        <f t="shared" si="86"/>
        <v>1.0159071897797374</v>
      </c>
      <c r="L872">
        <v>4.7</v>
      </c>
    </row>
    <row r="873" spans="1:13" x14ac:dyDescent="0.3">
      <c r="A873" t="s">
        <v>167</v>
      </c>
      <c r="B873" t="s">
        <v>39</v>
      </c>
      <c r="C873">
        <v>41.7</v>
      </c>
      <c r="D873">
        <v>20</v>
      </c>
      <c r="E873">
        <f t="shared" si="83"/>
        <v>1.3260000349519372</v>
      </c>
      <c r="F873">
        <v>25</v>
      </c>
      <c r="G873">
        <f t="shared" si="84"/>
        <v>1.6575000436899214</v>
      </c>
      <c r="H873">
        <f t="shared" si="87"/>
        <v>45</v>
      </c>
      <c r="I873">
        <f t="shared" si="85"/>
        <v>2.9835000786418586</v>
      </c>
      <c r="J873">
        <v>6.33</v>
      </c>
      <c r="K873">
        <f t="shared" si="86"/>
        <v>0.92511094717068376</v>
      </c>
      <c r="L873">
        <v>5.3</v>
      </c>
    </row>
    <row r="874" spans="1:13" x14ac:dyDescent="0.3">
      <c r="A874" s="1" t="s">
        <v>38</v>
      </c>
      <c r="B874" s="1" t="s">
        <v>39</v>
      </c>
      <c r="C874" s="1">
        <v>34.4</v>
      </c>
      <c r="D874" s="1">
        <v>13</v>
      </c>
      <c r="E874">
        <f t="shared" si="83"/>
        <v>0.99140526579159249</v>
      </c>
      <c r="F874" s="1">
        <v>16</v>
      </c>
      <c r="G874">
        <f t="shared" si="84"/>
        <v>1.2201910963588831</v>
      </c>
      <c r="H874">
        <f t="shared" ref="H874:H905" si="88">D874+F874</f>
        <v>29</v>
      </c>
      <c r="I874">
        <f t="shared" si="85"/>
        <v>2.2115963621504755</v>
      </c>
      <c r="J874" s="1">
        <v>5.8</v>
      </c>
      <c r="K874">
        <f t="shared" si="86"/>
        <v>0.93606045379249003</v>
      </c>
      <c r="L874" s="1">
        <v>4.3</v>
      </c>
    </row>
    <row r="875" spans="1:13" x14ac:dyDescent="0.3">
      <c r="A875" t="s">
        <v>1655</v>
      </c>
      <c r="B875" t="s">
        <v>1656</v>
      </c>
      <c r="C875">
        <v>66.8</v>
      </c>
      <c r="D875">
        <v>55</v>
      </c>
      <c r="E875">
        <f t="shared" si="83"/>
        <v>2.5883372401920552</v>
      </c>
      <c r="F875">
        <v>70</v>
      </c>
      <c r="G875">
        <f t="shared" si="84"/>
        <v>3.2942473966080699</v>
      </c>
      <c r="H875">
        <f t="shared" si="88"/>
        <v>125</v>
      </c>
      <c r="I875">
        <f t="shared" si="85"/>
        <v>5.8825846368001251</v>
      </c>
      <c r="J875">
        <v>8.39</v>
      </c>
      <c r="K875">
        <f t="shared" si="86"/>
        <v>0.96173668584773941</v>
      </c>
      <c r="L875">
        <v>5.8100000000000005</v>
      </c>
      <c r="M875">
        <v>13.4</v>
      </c>
    </row>
    <row r="876" spans="1:13" ht="15" x14ac:dyDescent="0.25">
      <c r="A876" t="s">
        <v>1704</v>
      </c>
      <c r="B876" t="s">
        <v>1705</v>
      </c>
      <c r="C876">
        <v>59.9</v>
      </c>
      <c r="D876">
        <v>85</v>
      </c>
      <c r="E876">
        <f t="shared" si="83"/>
        <v>4.3303122193239227</v>
      </c>
      <c r="F876">
        <v>95</v>
      </c>
      <c r="G876">
        <f t="shared" si="84"/>
        <v>4.8397607157149727</v>
      </c>
      <c r="H876">
        <f t="shared" si="88"/>
        <v>180</v>
      </c>
      <c r="I876">
        <f t="shared" si="85"/>
        <v>9.1700729350388954</v>
      </c>
      <c r="J876">
        <v>9.83</v>
      </c>
      <c r="K876">
        <f t="shared" si="86"/>
        <v>1.1919481083667609</v>
      </c>
      <c r="L876">
        <v>8.17</v>
      </c>
    </row>
    <row r="877" spans="1:13" ht="15" x14ac:dyDescent="0.25">
      <c r="A877" t="s">
        <v>1704</v>
      </c>
      <c r="B877" t="s">
        <v>1705</v>
      </c>
      <c r="C877">
        <v>66.900000000000006</v>
      </c>
      <c r="D877">
        <v>110</v>
      </c>
      <c r="E877">
        <f t="shared" si="83"/>
        <v>5.1710447657937815</v>
      </c>
      <c r="F877">
        <v>130</v>
      </c>
      <c r="G877">
        <f t="shared" si="84"/>
        <v>6.1112347232108331</v>
      </c>
      <c r="H877">
        <f t="shared" si="88"/>
        <v>240</v>
      </c>
      <c r="I877">
        <f t="shared" si="85"/>
        <v>11.282279489004614</v>
      </c>
      <c r="J877">
        <v>12.6</v>
      </c>
      <c r="K877">
        <f t="shared" si="86"/>
        <v>1.4432110910694362</v>
      </c>
      <c r="L877">
        <v>8.4700000000000006</v>
      </c>
    </row>
    <row r="878" spans="1:13" ht="15" x14ac:dyDescent="0.25">
      <c r="A878" t="s">
        <v>1704</v>
      </c>
      <c r="B878" t="s">
        <v>1705</v>
      </c>
      <c r="C878">
        <v>67.5</v>
      </c>
      <c r="D878">
        <v>122</v>
      </c>
      <c r="E878">
        <f t="shared" si="83"/>
        <v>5.6980313967197276</v>
      </c>
      <c r="F878">
        <v>146</v>
      </c>
      <c r="G878">
        <f t="shared" si="84"/>
        <v>6.8189556059104941</v>
      </c>
      <c r="H878">
        <f t="shared" si="88"/>
        <v>268</v>
      </c>
      <c r="I878">
        <f t="shared" si="85"/>
        <v>12.516987002630222</v>
      </c>
      <c r="J878">
        <v>12.2</v>
      </c>
      <c r="K878">
        <f t="shared" si="86"/>
        <v>1.3909776149135396</v>
      </c>
      <c r="L878">
        <v>8.75</v>
      </c>
    </row>
    <row r="879" spans="1:13" ht="15" x14ac:dyDescent="0.25">
      <c r="A879" t="s">
        <v>652</v>
      </c>
      <c r="B879" t="s">
        <v>96</v>
      </c>
      <c r="C879">
        <v>47.9</v>
      </c>
      <c r="D879">
        <v>22</v>
      </c>
      <c r="E879">
        <f t="shared" si="83"/>
        <v>1.3187034834662648</v>
      </c>
      <c r="F879">
        <v>32</v>
      </c>
      <c r="G879">
        <f t="shared" si="84"/>
        <v>1.9181141577691123</v>
      </c>
      <c r="H879">
        <f t="shared" si="88"/>
        <v>54</v>
      </c>
      <c r="I879">
        <f t="shared" si="85"/>
        <v>3.2368176412353771</v>
      </c>
      <c r="J879">
        <v>5.58</v>
      </c>
      <c r="K879">
        <f t="shared" si="86"/>
        <v>0.75925975890065578</v>
      </c>
      <c r="L879">
        <v>5.25</v>
      </c>
    </row>
    <row r="880" spans="1:13" ht="15" x14ac:dyDescent="0.25">
      <c r="A880" t="s">
        <v>652</v>
      </c>
      <c r="B880" t="s">
        <v>96</v>
      </c>
      <c r="C880">
        <v>65.8</v>
      </c>
      <c r="D880">
        <v>55</v>
      </c>
      <c r="E880">
        <f t="shared" si="83"/>
        <v>2.6168916570448859</v>
      </c>
      <c r="F880">
        <v>70</v>
      </c>
      <c r="G880">
        <f t="shared" si="84"/>
        <v>3.3305893816934908</v>
      </c>
      <c r="H880">
        <f t="shared" si="88"/>
        <v>125</v>
      </c>
      <c r="I880">
        <f t="shared" si="85"/>
        <v>5.9474810387383767</v>
      </c>
      <c r="J880">
        <v>8.8699999999999992</v>
      </c>
      <c r="K880">
        <f t="shared" si="86"/>
        <v>1.0246953850297671</v>
      </c>
      <c r="L880">
        <v>6.75</v>
      </c>
    </row>
    <row r="881" spans="1:13" ht="15" x14ac:dyDescent="0.25">
      <c r="A881" t="s">
        <v>2147</v>
      </c>
      <c r="B881" t="s">
        <v>96</v>
      </c>
      <c r="C881">
        <v>92.3</v>
      </c>
      <c r="D881">
        <v>100</v>
      </c>
      <c r="E881">
        <f t="shared" si="83"/>
        <v>3.7197426708318284</v>
      </c>
      <c r="F881">
        <v>125</v>
      </c>
      <c r="G881">
        <f t="shared" si="84"/>
        <v>4.6496783385397853</v>
      </c>
      <c r="H881">
        <f t="shared" si="88"/>
        <v>225</v>
      </c>
      <c r="I881">
        <f t="shared" si="85"/>
        <v>8.3694210093716137</v>
      </c>
      <c r="J881">
        <v>12.82</v>
      </c>
      <c r="K881">
        <f t="shared" si="86"/>
        <v>1.2439142920309745</v>
      </c>
      <c r="L881">
        <v>8.2899999999999991</v>
      </c>
      <c r="M881">
        <v>14.2350819265392</v>
      </c>
    </row>
    <row r="882" spans="1:13" ht="15" x14ac:dyDescent="0.25">
      <c r="A882" t="s">
        <v>652</v>
      </c>
      <c r="B882" t="s">
        <v>96</v>
      </c>
      <c r="C882">
        <v>80.7</v>
      </c>
      <c r="D882">
        <v>85</v>
      </c>
      <c r="E882">
        <f t="shared" si="83"/>
        <v>3.4862595134284291</v>
      </c>
      <c r="F882">
        <v>100</v>
      </c>
      <c r="G882">
        <f t="shared" si="84"/>
        <v>4.1014817805040344</v>
      </c>
      <c r="H882">
        <f t="shared" si="88"/>
        <v>185</v>
      </c>
      <c r="I882">
        <f t="shared" si="85"/>
        <v>7.5877412939324627</v>
      </c>
      <c r="J882">
        <v>10.8</v>
      </c>
      <c r="K882">
        <f t="shared" si="86"/>
        <v>1.123040527146532</v>
      </c>
      <c r="L882">
        <v>7.4</v>
      </c>
    </row>
    <row r="883" spans="1:13" ht="15" x14ac:dyDescent="0.25">
      <c r="A883" t="s">
        <v>652</v>
      </c>
      <c r="B883" t="s">
        <v>96</v>
      </c>
      <c r="C883">
        <v>85.6</v>
      </c>
      <c r="D883">
        <v>96</v>
      </c>
      <c r="E883">
        <f t="shared" si="83"/>
        <v>3.77216273557949</v>
      </c>
      <c r="F883">
        <v>116</v>
      </c>
      <c r="G883">
        <f t="shared" si="84"/>
        <v>4.5580299721585504</v>
      </c>
      <c r="H883">
        <f t="shared" si="88"/>
        <v>212</v>
      </c>
      <c r="I883">
        <f t="shared" si="85"/>
        <v>8.3301927077380409</v>
      </c>
      <c r="J883">
        <v>12.51</v>
      </c>
      <c r="K883">
        <f t="shared" si="86"/>
        <v>1.2619193344876189</v>
      </c>
      <c r="L883">
        <v>8.02</v>
      </c>
    </row>
    <row r="884" spans="1:13" ht="15" x14ac:dyDescent="0.25">
      <c r="A884" t="s">
        <v>1250</v>
      </c>
      <c r="B884" t="s">
        <v>96</v>
      </c>
      <c r="C884">
        <v>55.7</v>
      </c>
      <c r="D884">
        <v>47</v>
      </c>
      <c r="E884">
        <f t="shared" si="83"/>
        <v>2.5244300107931501</v>
      </c>
      <c r="F884">
        <v>55</v>
      </c>
      <c r="G884">
        <f t="shared" si="84"/>
        <v>2.9541202253962395</v>
      </c>
      <c r="H884">
        <f t="shared" si="88"/>
        <v>102</v>
      </c>
      <c r="I884">
        <f t="shared" si="85"/>
        <v>5.4785502361893901</v>
      </c>
      <c r="J884">
        <v>7.5600000000000005</v>
      </c>
      <c r="K884">
        <f t="shared" si="86"/>
        <v>0.95170287231575279</v>
      </c>
      <c r="L884">
        <v>6</v>
      </c>
      <c r="M884">
        <v>14.6</v>
      </c>
    </row>
    <row r="885" spans="1:13" x14ac:dyDescent="0.3">
      <c r="A885" t="s">
        <v>181</v>
      </c>
      <c r="B885" t="s">
        <v>182</v>
      </c>
      <c r="C885">
        <v>40</v>
      </c>
      <c r="D885">
        <v>25</v>
      </c>
      <c r="E885">
        <f t="shared" si="83"/>
        <v>1.708449207098339</v>
      </c>
      <c r="F885">
        <v>32</v>
      </c>
      <c r="G885">
        <f t="shared" si="84"/>
        <v>2.1868149850858742</v>
      </c>
      <c r="H885">
        <f t="shared" si="88"/>
        <v>57</v>
      </c>
      <c r="I885">
        <f t="shared" si="85"/>
        <v>3.895264192184213</v>
      </c>
      <c r="J885">
        <v>5.93</v>
      </c>
      <c r="K885">
        <f t="shared" si="86"/>
        <v>0.88544858096485712</v>
      </c>
      <c r="L885">
        <v>5.8</v>
      </c>
    </row>
    <row r="886" spans="1:13" x14ac:dyDescent="0.3">
      <c r="A886" t="s">
        <v>1757</v>
      </c>
      <c r="B886" t="s">
        <v>190</v>
      </c>
      <c r="C886">
        <v>89.5</v>
      </c>
      <c r="D886">
        <v>63</v>
      </c>
      <c r="E886">
        <f t="shared" si="83"/>
        <v>2.3965422148372717</v>
      </c>
      <c r="F886">
        <v>70</v>
      </c>
      <c r="G886">
        <f t="shared" si="84"/>
        <v>2.662824683152524</v>
      </c>
      <c r="H886">
        <f t="shared" si="88"/>
        <v>133</v>
      </c>
      <c r="I886">
        <f t="shared" si="85"/>
        <v>5.0593668979897952</v>
      </c>
      <c r="J886">
        <v>8.32</v>
      </c>
      <c r="K886">
        <f t="shared" si="86"/>
        <v>0.82020555570974429</v>
      </c>
    </row>
    <row r="887" spans="1:13" x14ac:dyDescent="0.3">
      <c r="A887" t="s">
        <v>698</v>
      </c>
      <c r="B887" t="s">
        <v>190</v>
      </c>
      <c r="C887">
        <v>72.900000000000006</v>
      </c>
      <c r="D887">
        <v>28</v>
      </c>
      <c r="E887">
        <f t="shared" si="83"/>
        <v>1.2365469463180683</v>
      </c>
      <c r="F887">
        <v>41</v>
      </c>
      <c r="G887">
        <f t="shared" si="84"/>
        <v>1.8106580285371714</v>
      </c>
      <c r="H887">
        <f t="shared" si="88"/>
        <v>69</v>
      </c>
      <c r="I887">
        <f t="shared" si="85"/>
        <v>3.0472049748552394</v>
      </c>
      <c r="J887">
        <v>5.43</v>
      </c>
      <c r="K887">
        <f t="shared" si="86"/>
        <v>0.59501728236595663</v>
      </c>
      <c r="L887">
        <v>4.76</v>
      </c>
      <c r="M887">
        <v>16.8</v>
      </c>
    </row>
    <row r="888" spans="1:13" x14ac:dyDescent="0.3">
      <c r="A888" t="s">
        <v>1757</v>
      </c>
      <c r="B888" t="s">
        <v>190</v>
      </c>
      <c r="D888">
        <v>86</v>
      </c>
      <c r="E888" t="str">
        <f t="shared" si="83"/>
        <v/>
      </c>
      <c r="F888">
        <v>105</v>
      </c>
      <c r="G888" t="str">
        <f t="shared" si="84"/>
        <v/>
      </c>
      <c r="H888">
        <f t="shared" si="88"/>
        <v>191</v>
      </c>
      <c r="I888" t="str">
        <f t="shared" si="85"/>
        <v/>
      </c>
      <c r="J888">
        <v>9.8800000000000008</v>
      </c>
      <c r="K888" t="str">
        <f t="shared" si="86"/>
        <v/>
      </c>
      <c r="L888">
        <v>6.51</v>
      </c>
    </row>
    <row r="889" spans="1:13" x14ac:dyDescent="0.3">
      <c r="A889" t="s">
        <v>1334</v>
      </c>
      <c r="B889" t="s">
        <v>190</v>
      </c>
      <c r="C889">
        <v>86</v>
      </c>
      <c r="D889">
        <v>42</v>
      </c>
      <c r="E889">
        <f t="shared" si="83"/>
        <v>1.6447341937724365</v>
      </c>
      <c r="F889">
        <v>48</v>
      </c>
      <c r="G889">
        <f t="shared" si="84"/>
        <v>1.8796962214542132</v>
      </c>
      <c r="H889">
        <f t="shared" si="88"/>
        <v>90</v>
      </c>
      <c r="I889">
        <f t="shared" si="85"/>
        <v>3.5244304152266497</v>
      </c>
      <c r="J889">
        <v>6.14</v>
      </c>
      <c r="K889">
        <f t="shared" si="86"/>
        <v>0.61787253774133899</v>
      </c>
      <c r="L889">
        <v>4.45</v>
      </c>
    </row>
    <row r="890" spans="1:13" ht="15" x14ac:dyDescent="0.25">
      <c r="A890" t="s">
        <v>2141</v>
      </c>
      <c r="B890" t="s">
        <v>2142</v>
      </c>
      <c r="C890">
        <v>62</v>
      </c>
      <c r="D890">
        <v>70</v>
      </c>
      <c r="E890">
        <f t="shared" si="83"/>
        <v>3.4778663222714368</v>
      </c>
      <c r="F890">
        <v>75</v>
      </c>
      <c r="G890">
        <f t="shared" si="84"/>
        <v>3.7262853452908251</v>
      </c>
      <c r="H890">
        <f t="shared" si="88"/>
        <v>145</v>
      </c>
      <c r="I890">
        <f t="shared" si="85"/>
        <v>7.2041516675622619</v>
      </c>
      <c r="J890">
        <v>9.5500000000000007</v>
      </c>
      <c r="K890">
        <f t="shared" si="86"/>
        <v>1.1376077411657162</v>
      </c>
      <c r="L890">
        <v>7.92</v>
      </c>
      <c r="M890">
        <v>11.97</v>
      </c>
    </row>
    <row r="891" spans="1:13" ht="15" x14ac:dyDescent="0.25">
      <c r="A891" t="s">
        <v>1179</v>
      </c>
      <c r="B891" t="s">
        <v>1180</v>
      </c>
      <c r="C891">
        <v>40</v>
      </c>
      <c r="D891">
        <v>22</v>
      </c>
      <c r="E891">
        <f t="shared" si="83"/>
        <v>1.5034353022465383</v>
      </c>
      <c r="F891">
        <v>27</v>
      </c>
      <c r="G891">
        <f t="shared" si="84"/>
        <v>1.8451251436662062</v>
      </c>
      <c r="H891">
        <f t="shared" si="88"/>
        <v>49</v>
      </c>
      <c r="I891">
        <f t="shared" si="85"/>
        <v>3.3485604459127445</v>
      </c>
      <c r="J891">
        <v>5.46</v>
      </c>
      <c r="K891">
        <f t="shared" si="86"/>
        <v>0.81526968837573699</v>
      </c>
      <c r="L891">
        <v>6.13</v>
      </c>
      <c r="M891">
        <v>13.4</v>
      </c>
    </row>
    <row r="892" spans="1:13" x14ac:dyDescent="0.3">
      <c r="A892" t="s">
        <v>151</v>
      </c>
      <c r="B892" t="s">
        <v>152</v>
      </c>
      <c r="C892">
        <v>34.6</v>
      </c>
      <c r="D892">
        <v>23</v>
      </c>
      <c r="E892">
        <f t="shared" si="83"/>
        <v>1.7466438645556444</v>
      </c>
      <c r="F892">
        <v>31</v>
      </c>
      <c r="G892">
        <f t="shared" si="84"/>
        <v>2.3541721652706511</v>
      </c>
      <c r="H892">
        <f t="shared" si="88"/>
        <v>54</v>
      </c>
      <c r="I892">
        <f t="shared" si="85"/>
        <v>4.1008160298262952</v>
      </c>
      <c r="J892">
        <v>6.14</v>
      </c>
      <c r="K892">
        <f t="shared" si="86"/>
        <v>0.98797596028288426</v>
      </c>
      <c r="L892">
        <v>5.86</v>
      </c>
      <c r="M892">
        <v>13.8</v>
      </c>
    </row>
    <row r="893" spans="1:13" x14ac:dyDescent="0.3">
      <c r="A893" t="s">
        <v>151</v>
      </c>
      <c r="B893" t="s">
        <v>152</v>
      </c>
      <c r="C893">
        <v>56.6</v>
      </c>
      <c r="D893">
        <v>48</v>
      </c>
      <c r="E893">
        <f t="shared" si="83"/>
        <v>2.5482563378188337</v>
      </c>
      <c r="F893">
        <v>62</v>
      </c>
      <c r="G893">
        <f t="shared" si="84"/>
        <v>3.2914977696826604</v>
      </c>
      <c r="H893">
        <f t="shared" si="88"/>
        <v>110</v>
      </c>
      <c r="I893">
        <f t="shared" si="85"/>
        <v>5.839754107501494</v>
      </c>
      <c r="J893">
        <v>8.3000000000000007</v>
      </c>
      <c r="K893">
        <f t="shared" si="86"/>
        <v>1.0362607095194571</v>
      </c>
      <c r="L893">
        <v>7.12</v>
      </c>
    </row>
    <row r="894" spans="1:13" x14ac:dyDescent="0.3">
      <c r="A894" t="s">
        <v>151</v>
      </c>
      <c r="B894" t="s">
        <v>152</v>
      </c>
      <c r="C894">
        <v>57.4</v>
      </c>
      <c r="D894">
        <v>51</v>
      </c>
      <c r="E894">
        <f t="shared" si="83"/>
        <v>2.680021111704602</v>
      </c>
      <c r="F894">
        <v>65</v>
      </c>
      <c r="G894">
        <f t="shared" si="84"/>
        <v>3.4157131815842967</v>
      </c>
      <c r="H894">
        <f t="shared" si="88"/>
        <v>116</v>
      </c>
      <c r="I894">
        <f t="shared" si="85"/>
        <v>6.0957342932888992</v>
      </c>
      <c r="J894">
        <v>10.07</v>
      </c>
      <c r="K894">
        <f t="shared" si="86"/>
        <v>1.2481824959386776</v>
      </c>
      <c r="L894">
        <v>7</v>
      </c>
    </row>
    <row r="895" spans="1:13" ht="15" x14ac:dyDescent="0.25">
      <c r="A895" t="s">
        <v>1786</v>
      </c>
      <c r="B895" t="s">
        <v>1787</v>
      </c>
      <c r="C895">
        <v>60.9</v>
      </c>
      <c r="D895">
        <v>47</v>
      </c>
      <c r="E895">
        <f t="shared" si="83"/>
        <v>2.3657442702036571</v>
      </c>
      <c r="F895">
        <v>60</v>
      </c>
      <c r="G895">
        <f t="shared" si="84"/>
        <v>3.0200990683450941</v>
      </c>
      <c r="H895">
        <f t="shared" si="88"/>
        <v>107</v>
      </c>
      <c r="I895">
        <f t="shared" si="85"/>
        <v>5.3858433385487512</v>
      </c>
      <c r="J895">
        <v>8.07</v>
      </c>
      <c r="K895">
        <f t="shared" si="86"/>
        <v>0.97022072224147171</v>
      </c>
      <c r="L895">
        <v>6</v>
      </c>
    </row>
    <row r="896" spans="1:13" ht="15" x14ac:dyDescent="0.25">
      <c r="A896" t="s">
        <v>400</v>
      </c>
      <c r="B896" t="s">
        <v>64</v>
      </c>
      <c r="C896">
        <v>71.400000000000006</v>
      </c>
      <c r="D896">
        <v>51</v>
      </c>
      <c r="E896">
        <f t="shared" si="83"/>
        <v>2.2866025110127755</v>
      </c>
      <c r="F896">
        <v>66</v>
      </c>
      <c r="G896">
        <f t="shared" si="84"/>
        <v>2.9591326613106506</v>
      </c>
      <c r="H896">
        <f t="shared" si="88"/>
        <v>117</v>
      </c>
      <c r="I896">
        <f t="shared" si="85"/>
        <v>5.2457351723234265</v>
      </c>
      <c r="J896">
        <v>8.41</v>
      </c>
      <c r="K896">
        <f t="shared" si="86"/>
        <v>0.93149499291946636</v>
      </c>
      <c r="L896">
        <v>6.1</v>
      </c>
    </row>
    <row r="897" spans="1:13" ht="15" x14ac:dyDescent="0.25">
      <c r="A897" t="s">
        <v>400</v>
      </c>
      <c r="B897" t="s">
        <v>64</v>
      </c>
      <c r="C897">
        <v>80.900000000000006</v>
      </c>
      <c r="D897">
        <v>71</v>
      </c>
      <c r="E897">
        <f t="shared" si="83"/>
        <v>2.9068136456965221</v>
      </c>
      <c r="F897">
        <v>87</v>
      </c>
      <c r="G897">
        <f t="shared" si="84"/>
        <v>3.5618702419098227</v>
      </c>
      <c r="H897">
        <f t="shared" si="88"/>
        <v>158</v>
      </c>
      <c r="I897">
        <f t="shared" si="85"/>
        <v>6.4686838876063453</v>
      </c>
      <c r="J897">
        <v>9.89</v>
      </c>
      <c r="K897">
        <f t="shared" si="86"/>
        <v>1.0271025076668325</v>
      </c>
      <c r="L897">
        <v>6.86</v>
      </c>
    </row>
    <row r="898" spans="1:13" ht="15" x14ac:dyDescent="0.25">
      <c r="A898" t="s">
        <v>965</v>
      </c>
      <c r="B898" t="s">
        <v>64</v>
      </c>
      <c r="C898">
        <v>62.7</v>
      </c>
      <c r="D898">
        <v>42</v>
      </c>
      <c r="E898">
        <f t="shared" ref="E898:E961" si="89">IF(AND($C898&gt;0,D898&gt;0),D898/($C898^0.727399687532279),"")</f>
        <v>2.0697478626498453</v>
      </c>
      <c r="F898">
        <v>55</v>
      </c>
      <c r="G898">
        <f t="shared" ref="G898:G961" si="90">IF(AND($C898&gt;0,F898&gt;0),F898/($C898^0.727399687532279),"")</f>
        <v>2.7103841058509883</v>
      </c>
      <c r="H898">
        <f t="shared" si="88"/>
        <v>97</v>
      </c>
      <c r="I898">
        <f t="shared" ref="I898:I961" si="91">IF(AND($C898&gt;0,H898&gt;0),H898/($C898^0.727399687532279),"")</f>
        <v>4.7801319685008332</v>
      </c>
      <c r="J898">
        <v>7.12</v>
      </c>
      <c r="K898">
        <f t="shared" ref="K898:K961" si="92">IF(AND($C898&gt;0,J898&gt;0),J898/($C898^0.515518364833551),"")</f>
        <v>0.84324848542929398</v>
      </c>
      <c r="L898">
        <v>5.52</v>
      </c>
    </row>
    <row r="899" spans="1:13" ht="15" x14ac:dyDescent="0.25">
      <c r="A899" t="s">
        <v>1927</v>
      </c>
      <c r="B899" t="s">
        <v>161</v>
      </c>
      <c r="C899">
        <v>76.5</v>
      </c>
      <c r="D899">
        <v>75</v>
      </c>
      <c r="E899">
        <f t="shared" si="89"/>
        <v>3.1980593858326816</v>
      </c>
      <c r="F899">
        <v>85</v>
      </c>
      <c r="G899">
        <f t="shared" si="90"/>
        <v>3.6244673039437059</v>
      </c>
      <c r="H899">
        <f t="shared" si="88"/>
        <v>160</v>
      </c>
      <c r="I899">
        <f t="shared" si="91"/>
        <v>6.8225266897763879</v>
      </c>
      <c r="J899">
        <v>10</v>
      </c>
      <c r="K899">
        <f t="shared" si="92"/>
        <v>1.0689021166107435</v>
      </c>
      <c r="L899">
        <v>7.82</v>
      </c>
      <c r="M899">
        <v>12.5</v>
      </c>
    </row>
    <row r="900" spans="1:13" ht="15" x14ac:dyDescent="0.25">
      <c r="A900" t="s">
        <v>144</v>
      </c>
      <c r="B900" t="s">
        <v>145</v>
      </c>
      <c r="C900">
        <v>40.5</v>
      </c>
      <c r="D900">
        <v>25</v>
      </c>
      <c r="E900">
        <f t="shared" si="89"/>
        <v>1.6930809650647405</v>
      </c>
      <c r="F900">
        <v>31</v>
      </c>
      <c r="G900">
        <f t="shared" si="90"/>
        <v>2.0994203966802782</v>
      </c>
      <c r="H900">
        <f t="shared" si="88"/>
        <v>56</v>
      </c>
      <c r="I900">
        <f t="shared" si="91"/>
        <v>3.7925013617450185</v>
      </c>
      <c r="J900">
        <v>6.4</v>
      </c>
      <c r="K900">
        <f t="shared" si="92"/>
        <v>0.94952715385291153</v>
      </c>
      <c r="L900">
        <v>5.35</v>
      </c>
      <c r="M900">
        <v>14.53</v>
      </c>
    </row>
    <row r="901" spans="1:13" ht="15" x14ac:dyDescent="0.25">
      <c r="A901" t="s">
        <v>144</v>
      </c>
      <c r="B901" t="s">
        <v>145</v>
      </c>
      <c r="C901">
        <v>35.299999999999997</v>
      </c>
      <c r="D901">
        <v>16</v>
      </c>
      <c r="E901">
        <f t="shared" si="89"/>
        <v>1.197482417914149</v>
      </c>
      <c r="F901">
        <v>20</v>
      </c>
      <c r="G901">
        <f t="shared" si="90"/>
        <v>1.4968530223926864</v>
      </c>
      <c r="H901">
        <f t="shared" si="88"/>
        <v>36</v>
      </c>
      <c r="I901">
        <f t="shared" si="91"/>
        <v>2.6943354403068351</v>
      </c>
      <c r="J901">
        <v>6.37</v>
      </c>
      <c r="K901">
        <f t="shared" si="92"/>
        <v>1.0144558410667732</v>
      </c>
      <c r="L901">
        <v>5.16</v>
      </c>
      <c r="M901">
        <v>14.22</v>
      </c>
    </row>
    <row r="902" spans="1:13" ht="15" x14ac:dyDescent="0.25">
      <c r="A902" s="1" t="s">
        <v>1372</v>
      </c>
      <c r="B902" s="1" t="s">
        <v>145</v>
      </c>
      <c r="C902" s="1">
        <v>50.5</v>
      </c>
      <c r="D902" s="1">
        <v>32</v>
      </c>
      <c r="E902">
        <f t="shared" si="89"/>
        <v>1.8457648113202265</v>
      </c>
      <c r="F902" s="1">
        <v>40</v>
      </c>
      <c r="G902">
        <f t="shared" si="90"/>
        <v>2.307206014150283</v>
      </c>
      <c r="H902">
        <f t="shared" si="88"/>
        <v>72</v>
      </c>
      <c r="I902">
        <f t="shared" si="91"/>
        <v>4.1529708254705096</v>
      </c>
      <c r="J902" s="1">
        <v>7.05</v>
      </c>
      <c r="K902">
        <f t="shared" si="92"/>
        <v>0.93349314027887498</v>
      </c>
      <c r="L902" s="1">
        <v>5.5</v>
      </c>
    </row>
    <row r="903" spans="1:13" ht="15" x14ac:dyDescent="0.25">
      <c r="A903" t="s">
        <v>506</v>
      </c>
      <c r="B903" t="s">
        <v>603</v>
      </c>
      <c r="C903">
        <v>51.5</v>
      </c>
      <c r="D903">
        <v>50</v>
      </c>
      <c r="E903">
        <f t="shared" si="89"/>
        <v>2.8431643229770289</v>
      </c>
      <c r="F903">
        <v>61</v>
      </c>
      <c r="G903">
        <f t="shared" si="90"/>
        <v>3.4686604740319753</v>
      </c>
      <c r="H903">
        <f t="shared" si="88"/>
        <v>111</v>
      </c>
      <c r="I903">
        <f t="shared" si="91"/>
        <v>6.3118247970090042</v>
      </c>
      <c r="J903">
        <v>9.4</v>
      </c>
      <c r="K903">
        <f t="shared" si="92"/>
        <v>1.2321392433548444</v>
      </c>
      <c r="L903">
        <v>7.72</v>
      </c>
    </row>
    <row r="904" spans="1:13" ht="15" x14ac:dyDescent="0.25">
      <c r="A904" t="s">
        <v>506</v>
      </c>
      <c r="B904" t="s">
        <v>603</v>
      </c>
      <c r="C904">
        <v>67.5</v>
      </c>
      <c r="D904">
        <v>82</v>
      </c>
      <c r="E904">
        <f t="shared" si="89"/>
        <v>3.8298243814017843</v>
      </c>
      <c r="F904">
        <v>95</v>
      </c>
      <c r="G904">
        <f t="shared" si="90"/>
        <v>4.4369916613801159</v>
      </c>
      <c r="H904">
        <f t="shared" si="88"/>
        <v>177</v>
      </c>
      <c r="I904">
        <f t="shared" si="91"/>
        <v>8.2668160427819011</v>
      </c>
      <c r="J904">
        <v>13.08</v>
      </c>
      <c r="K904">
        <f t="shared" si="92"/>
        <v>1.4913104264810735</v>
      </c>
      <c r="L904">
        <v>9.18</v>
      </c>
      <c r="M904">
        <v>14.296330962140701</v>
      </c>
    </row>
    <row r="905" spans="1:13" ht="15" x14ac:dyDescent="0.25">
      <c r="A905" t="s">
        <v>506</v>
      </c>
      <c r="B905" t="s">
        <v>603</v>
      </c>
      <c r="C905">
        <v>37.200000000000003</v>
      </c>
      <c r="D905">
        <v>18</v>
      </c>
      <c r="E905">
        <f t="shared" si="89"/>
        <v>1.2967613604513482</v>
      </c>
      <c r="F905">
        <v>25</v>
      </c>
      <c r="G905">
        <f t="shared" si="90"/>
        <v>1.801057445071317</v>
      </c>
      <c r="H905">
        <f t="shared" si="88"/>
        <v>43</v>
      </c>
      <c r="I905">
        <f t="shared" si="91"/>
        <v>3.0978188055226652</v>
      </c>
      <c r="J905">
        <v>7.67</v>
      </c>
      <c r="K905">
        <f t="shared" si="92"/>
        <v>1.1889172702639292</v>
      </c>
      <c r="L905">
        <v>6</v>
      </c>
      <c r="M905">
        <v>13.4</v>
      </c>
    </row>
    <row r="906" spans="1:13" ht="15" x14ac:dyDescent="0.25">
      <c r="A906" t="s">
        <v>506</v>
      </c>
      <c r="B906" t="s">
        <v>603</v>
      </c>
      <c r="C906">
        <v>43.6</v>
      </c>
      <c r="D906">
        <v>37</v>
      </c>
      <c r="E906">
        <f t="shared" si="89"/>
        <v>2.374869577066864</v>
      </c>
      <c r="F906">
        <v>48</v>
      </c>
      <c r="G906">
        <f t="shared" si="90"/>
        <v>3.0809118837624179</v>
      </c>
      <c r="H906">
        <f t="shared" ref="H906:H938" si="93">D906+F906</f>
        <v>85</v>
      </c>
      <c r="I906">
        <f t="shared" si="91"/>
        <v>5.4557814608292823</v>
      </c>
      <c r="J906">
        <v>7.79</v>
      </c>
      <c r="K906">
        <f t="shared" si="92"/>
        <v>1.1126333250045879</v>
      </c>
      <c r="L906">
        <v>6.5</v>
      </c>
      <c r="M906">
        <v>13</v>
      </c>
    </row>
    <row r="907" spans="1:13" ht="15" x14ac:dyDescent="0.25">
      <c r="A907" t="s">
        <v>506</v>
      </c>
      <c r="B907" t="s">
        <v>603</v>
      </c>
      <c r="C907">
        <v>61.9</v>
      </c>
      <c r="D907">
        <v>66</v>
      </c>
      <c r="E907">
        <f t="shared" si="89"/>
        <v>3.2829836306480877</v>
      </c>
      <c r="F907">
        <v>85</v>
      </c>
      <c r="G907">
        <f t="shared" si="90"/>
        <v>4.2280849788649615</v>
      </c>
      <c r="H907">
        <f t="shared" si="93"/>
        <v>151</v>
      </c>
      <c r="I907">
        <f t="shared" si="91"/>
        <v>7.5110686095130488</v>
      </c>
      <c r="J907">
        <v>12</v>
      </c>
      <c r="K907">
        <f t="shared" si="92"/>
        <v>1.4306447727209526</v>
      </c>
      <c r="L907">
        <v>8.8000000000000007</v>
      </c>
      <c r="M907">
        <v>12</v>
      </c>
    </row>
    <row r="908" spans="1:13" ht="15" x14ac:dyDescent="0.25">
      <c r="A908" t="s">
        <v>506</v>
      </c>
      <c r="B908" t="s">
        <v>507</v>
      </c>
      <c r="C908">
        <v>33</v>
      </c>
      <c r="D908">
        <v>16</v>
      </c>
      <c r="E908">
        <f t="shared" si="89"/>
        <v>1.2576315307940791</v>
      </c>
      <c r="F908">
        <v>20</v>
      </c>
      <c r="G908">
        <f t="shared" si="90"/>
        <v>1.572039413492599</v>
      </c>
      <c r="H908">
        <f t="shared" si="93"/>
        <v>36</v>
      </c>
      <c r="I908">
        <f t="shared" si="91"/>
        <v>2.8296709442866779</v>
      </c>
      <c r="J908">
        <v>5.0199999999999996</v>
      </c>
      <c r="K908">
        <f t="shared" si="92"/>
        <v>0.82771703596217017</v>
      </c>
      <c r="L908">
        <v>5.42</v>
      </c>
    </row>
    <row r="909" spans="1:13" ht="15" x14ac:dyDescent="0.25">
      <c r="A909" t="s">
        <v>1425</v>
      </c>
      <c r="B909" t="s">
        <v>92</v>
      </c>
      <c r="C909">
        <v>71.400000000000006</v>
      </c>
      <c r="D909">
        <v>45</v>
      </c>
      <c r="E909">
        <f t="shared" si="89"/>
        <v>2.0175904508936253</v>
      </c>
      <c r="F909">
        <v>55</v>
      </c>
      <c r="G909">
        <f t="shared" si="90"/>
        <v>2.4659438844255424</v>
      </c>
      <c r="H909">
        <f t="shared" si="93"/>
        <v>100</v>
      </c>
      <c r="I909">
        <f t="shared" si="91"/>
        <v>4.4835343353191677</v>
      </c>
      <c r="J909">
        <v>9.26</v>
      </c>
      <c r="K909">
        <f t="shared" si="92"/>
        <v>1.0256413358423613</v>
      </c>
      <c r="L909">
        <v>6.55</v>
      </c>
    </row>
    <row r="910" spans="1:13" ht="15" x14ac:dyDescent="0.25">
      <c r="A910" t="s">
        <v>618</v>
      </c>
      <c r="B910" t="s">
        <v>617</v>
      </c>
      <c r="C910">
        <v>93.7</v>
      </c>
      <c r="D910">
        <v>37</v>
      </c>
      <c r="E910">
        <f t="shared" si="89"/>
        <v>1.361316040136815</v>
      </c>
      <c r="F910">
        <v>50</v>
      </c>
      <c r="G910">
        <f t="shared" si="90"/>
        <v>1.8396162704551553</v>
      </c>
      <c r="H910">
        <f t="shared" si="93"/>
        <v>87</v>
      </c>
      <c r="I910">
        <f t="shared" si="91"/>
        <v>3.2009323105919703</v>
      </c>
      <c r="J910">
        <v>6.68</v>
      </c>
      <c r="K910">
        <f t="shared" si="92"/>
        <v>0.64314440031216369</v>
      </c>
      <c r="L910">
        <v>4.9800000000000004</v>
      </c>
      <c r="M910">
        <v>16.28</v>
      </c>
    </row>
    <row r="911" spans="1:13" ht="15" x14ac:dyDescent="0.25">
      <c r="A911" t="s">
        <v>1976</v>
      </c>
      <c r="B911" t="s">
        <v>664</v>
      </c>
      <c r="C911">
        <v>70.3</v>
      </c>
      <c r="D911">
        <v>62</v>
      </c>
      <c r="E911">
        <f t="shared" si="89"/>
        <v>2.8113632482819404</v>
      </c>
      <c r="F911">
        <v>72</v>
      </c>
      <c r="G911">
        <f t="shared" si="90"/>
        <v>3.2648089334887054</v>
      </c>
      <c r="H911">
        <f t="shared" si="93"/>
        <v>134</v>
      </c>
      <c r="I911">
        <f t="shared" si="91"/>
        <v>6.0761721817706453</v>
      </c>
      <c r="J911">
        <v>10.46</v>
      </c>
      <c r="K911">
        <f t="shared" si="92"/>
        <v>1.1678640649685039</v>
      </c>
    </row>
    <row r="912" spans="1:13" ht="15" x14ac:dyDescent="0.25">
      <c r="A912" t="s">
        <v>663</v>
      </c>
      <c r="B912" t="s">
        <v>664</v>
      </c>
      <c r="C912">
        <v>67.7</v>
      </c>
      <c r="D912">
        <v>31</v>
      </c>
      <c r="E912">
        <f t="shared" si="89"/>
        <v>1.4447478878857594</v>
      </c>
      <c r="F912">
        <v>40</v>
      </c>
      <c r="G912">
        <f t="shared" si="90"/>
        <v>1.8641908230783992</v>
      </c>
      <c r="H912">
        <f t="shared" si="93"/>
        <v>71</v>
      </c>
      <c r="I912">
        <f t="shared" si="91"/>
        <v>3.3089387109641586</v>
      </c>
      <c r="J912">
        <v>6.87</v>
      </c>
      <c r="K912">
        <f t="shared" si="92"/>
        <v>0.78208626683944449</v>
      </c>
      <c r="L912">
        <v>5.05</v>
      </c>
      <c r="M912">
        <v>15.72</v>
      </c>
    </row>
    <row r="913" spans="1:13" ht="15" x14ac:dyDescent="0.25">
      <c r="A913" t="s">
        <v>663</v>
      </c>
      <c r="B913" t="s">
        <v>664</v>
      </c>
      <c r="C913">
        <v>73</v>
      </c>
      <c r="D913">
        <v>46</v>
      </c>
      <c r="E913">
        <f t="shared" si="89"/>
        <v>2.0294453713260538</v>
      </c>
      <c r="F913">
        <v>53</v>
      </c>
      <c r="G913">
        <f t="shared" si="90"/>
        <v>2.3382740147887144</v>
      </c>
      <c r="H913">
        <f t="shared" si="93"/>
        <v>99</v>
      </c>
      <c r="I913">
        <f t="shared" si="91"/>
        <v>4.3677193861147687</v>
      </c>
      <c r="J913">
        <v>8.84</v>
      </c>
      <c r="K913">
        <f t="shared" si="92"/>
        <v>0.96799945101795037</v>
      </c>
      <c r="L913">
        <v>6.16</v>
      </c>
      <c r="M913">
        <v>14.1</v>
      </c>
    </row>
    <row r="914" spans="1:13" ht="15" x14ac:dyDescent="0.25">
      <c r="A914" t="s">
        <v>663</v>
      </c>
      <c r="B914" t="s">
        <v>664</v>
      </c>
      <c r="C914">
        <v>72</v>
      </c>
      <c r="D914">
        <v>56</v>
      </c>
      <c r="E914">
        <f t="shared" si="89"/>
        <v>2.4955423793287945</v>
      </c>
      <c r="F914">
        <v>64</v>
      </c>
      <c r="G914">
        <f t="shared" si="90"/>
        <v>2.8520484335186223</v>
      </c>
      <c r="H914">
        <f t="shared" si="93"/>
        <v>120</v>
      </c>
      <c r="I914">
        <f t="shared" si="91"/>
        <v>5.3475908128474163</v>
      </c>
      <c r="J914">
        <v>10.9</v>
      </c>
      <c r="K914">
        <f t="shared" si="92"/>
        <v>1.2020913897405368</v>
      </c>
      <c r="L914">
        <v>6.93</v>
      </c>
      <c r="M914">
        <v>13.8</v>
      </c>
    </row>
    <row r="915" spans="1:13" ht="15" x14ac:dyDescent="0.25">
      <c r="A915" t="s">
        <v>1292</v>
      </c>
      <c r="B915" t="s">
        <v>664</v>
      </c>
      <c r="C915">
        <v>73.599999999999994</v>
      </c>
      <c r="D915">
        <v>45</v>
      </c>
      <c r="E915">
        <f t="shared" si="89"/>
        <v>1.9735410987980264</v>
      </c>
      <c r="F915">
        <v>54</v>
      </c>
      <c r="G915">
        <f t="shared" si="90"/>
        <v>2.3682493185576314</v>
      </c>
      <c r="H915">
        <f t="shared" si="93"/>
        <v>99</v>
      </c>
      <c r="I915">
        <f t="shared" si="91"/>
        <v>4.3417904173556581</v>
      </c>
      <c r="J915">
        <v>7.5</v>
      </c>
      <c r="K915">
        <f t="shared" si="92"/>
        <v>0.81780820824022615</v>
      </c>
      <c r="L915">
        <v>5.97</v>
      </c>
      <c r="M915">
        <v>14.15</v>
      </c>
    </row>
    <row r="916" spans="1:13" ht="15" x14ac:dyDescent="0.25">
      <c r="A916" t="s">
        <v>19</v>
      </c>
      <c r="B916" t="s">
        <v>130</v>
      </c>
      <c r="C916">
        <v>43.4</v>
      </c>
      <c r="D916">
        <v>24</v>
      </c>
      <c r="E916">
        <f t="shared" si="89"/>
        <v>1.5456164244952075</v>
      </c>
      <c r="F916">
        <v>32</v>
      </c>
      <c r="G916">
        <f t="shared" si="90"/>
        <v>2.0608218993269434</v>
      </c>
      <c r="H916">
        <f t="shared" si="93"/>
        <v>56</v>
      </c>
      <c r="I916">
        <f t="shared" si="91"/>
        <v>3.6064383238221511</v>
      </c>
      <c r="J916">
        <v>6.28</v>
      </c>
      <c r="K916">
        <f t="shared" si="92"/>
        <v>0.89909092877514041</v>
      </c>
      <c r="L916">
        <v>5.58</v>
      </c>
      <c r="M916">
        <v>14.35</v>
      </c>
    </row>
    <row r="917" spans="1:13" x14ac:dyDescent="0.3">
      <c r="A917" t="s">
        <v>1844</v>
      </c>
      <c r="B917" t="s">
        <v>823</v>
      </c>
      <c r="C917">
        <v>42.8</v>
      </c>
      <c r="D917">
        <v>50</v>
      </c>
      <c r="E917">
        <f t="shared" si="89"/>
        <v>3.2528071545765016</v>
      </c>
      <c r="F917">
        <v>64</v>
      </c>
      <c r="G917">
        <f t="shared" si="90"/>
        <v>4.1635931578579219</v>
      </c>
      <c r="H917">
        <f t="shared" si="93"/>
        <v>114</v>
      </c>
      <c r="I917">
        <f t="shared" si="91"/>
        <v>7.4164003124344244</v>
      </c>
      <c r="J917">
        <v>6.24</v>
      </c>
      <c r="K917">
        <f t="shared" si="92"/>
        <v>0.89979870867584211</v>
      </c>
      <c r="L917">
        <v>6.8100000000000005</v>
      </c>
    </row>
    <row r="918" spans="1:13" ht="15" x14ac:dyDescent="0.25">
      <c r="A918" t="s">
        <v>57</v>
      </c>
      <c r="B918" t="s">
        <v>58</v>
      </c>
      <c r="C918">
        <v>31</v>
      </c>
      <c r="D918">
        <v>25</v>
      </c>
      <c r="E918">
        <f t="shared" si="89"/>
        <v>2.0564775773778643</v>
      </c>
      <c r="F918">
        <v>34</v>
      </c>
      <c r="G918">
        <f t="shared" si="90"/>
        <v>2.7968095052338953</v>
      </c>
      <c r="H918">
        <f t="shared" si="93"/>
        <v>59</v>
      </c>
      <c r="I918">
        <f t="shared" si="91"/>
        <v>4.85328708261176</v>
      </c>
      <c r="J918">
        <v>6.33</v>
      </c>
      <c r="K918">
        <f t="shared" si="92"/>
        <v>1.0779022246101713</v>
      </c>
      <c r="L918">
        <v>5.95</v>
      </c>
      <c r="M918">
        <v>13.8</v>
      </c>
    </row>
    <row r="919" spans="1:13" ht="15" x14ac:dyDescent="0.25">
      <c r="A919" t="s">
        <v>57</v>
      </c>
      <c r="B919" t="s">
        <v>58</v>
      </c>
      <c r="C919">
        <v>35.4</v>
      </c>
      <c r="D919">
        <v>29</v>
      </c>
      <c r="E919">
        <f t="shared" si="89"/>
        <v>2.1659753465557827</v>
      </c>
      <c r="F919">
        <v>39</v>
      </c>
      <c r="G919">
        <f t="shared" si="90"/>
        <v>2.9128633970922593</v>
      </c>
      <c r="H919">
        <f t="shared" si="93"/>
        <v>68</v>
      </c>
      <c r="I919">
        <f t="shared" si="91"/>
        <v>5.078838743648042</v>
      </c>
      <c r="J919">
        <v>6.88</v>
      </c>
      <c r="K919">
        <f t="shared" si="92"/>
        <v>1.0940793207138615</v>
      </c>
      <c r="L919">
        <v>6.4</v>
      </c>
      <c r="M919">
        <v>13.75</v>
      </c>
    </row>
    <row r="920" spans="1:13" ht="15" x14ac:dyDescent="0.25">
      <c r="A920" t="s">
        <v>671</v>
      </c>
      <c r="B920" t="s">
        <v>226</v>
      </c>
      <c r="C920">
        <v>38.4</v>
      </c>
      <c r="D920">
        <v>31</v>
      </c>
      <c r="E920">
        <f t="shared" si="89"/>
        <v>2.1823261479822373</v>
      </c>
      <c r="F920">
        <v>40</v>
      </c>
      <c r="G920">
        <f t="shared" si="90"/>
        <v>2.8159047070738548</v>
      </c>
      <c r="H920">
        <f t="shared" si="93"/>
        <v>71</v>
      </c>
      <c r="I920">
        <f t="shared" si="91"/>
        <v>4.9982308550560921</v>
      </c>
      <c r="J920">
        <v>7.1</v>
      </c>
      <c r="K920">
        <f t="shared" si="92"/>
        <v>1.0826959359026029</v>
      </c>
      <c r="L920">
        <v>6.37</v>
      </c>
    </row>
    <row r="921" spans="1:13" ht="15" x14ac:dyDescent="0.25">
      <c r="A921" t="s">
        <v>671</v>
      </c>
      <c r="B921" t="s">
        <v>226</v>
      </c>
      <c r="C921">
        <v>44.1</v>
      </c>
      <c r="D921">
        <v>40</v>
      </c>
      <c r="E921">
        <f t="shared" si="89"/>
        <v>2.5462197073047945</v>
      </c>
      <c r="F921">
        <v>60</v>
      </c>
      <c r="G921">
        <f t="shared" si="90"/>
        <v>3.819329560957192</v>
      </c>
      <c r="H921">
        <f t="shared" si="93"/>
        <v>100</v>
      </c>
      <c r="I921">
        <f t="shared" si="91"/>
        <v>6.3655492682619865</v>
      </c>
      <c r="J921">
        <v>7.77</v>
      </c>
      <c r="K921">
        <f t="shared" si="92"/>
        <v>1.1032723296242091</v>
      </c>
      <c r="L921">
        <v>6.95</v>
      </c>
    </row>
    <row r="922" spans="1:13" ht="15" x14ac:dyDescent="0.25">
      <c r="A922" t="s">
        <v>1753</v>
      </c>
      <c r="B922" t="s">
        <v>226</v>
      </c>
      <c r="C922">
        <v>49.5</v>
      </c>
      <c r="D922">
        <v>55</v>
      </c>
      <c r="E922">
        <f t="shared" si="89"/>
        <v>3.218899350872062</v>
      </c>
      <c r="F922">
        <v>68</v>
      </c>
      <c r="G922">
        <f t="shared" si="90"/>
        <v>3.9797301065327311</v>
      </c>
      <c r="H922">
        <f t="shared" si="93"/>
        <v>123</v>
      </c>
      <c r="I922">
        <f t="shared" si="91"/>
        <v>7.1986294574047927</v>
      </c>
      <c r="J922">
        <v>9.1</v>
      </c>
      <c r="K922">
        <f t="shared" si="92"/>
        <v>1.2174224079150642</v>
      </c>
      <c r="L922">
        <v>7.19</v>
      </c>
    </row>
    <row r="923" spans="1:13" ht="15" x14ac:dyDescent="0.25">
      <c r="A923" t="s">
        <v>1753</v>
      </c>
      <c r="B923" t="s">
        <v>226</v>
      </c>
      <c r="C923">
        <v>61.6</v>
      </c>
      <c r="D923">
        <v>77</v>
      </c>
      <c r="E923">
        <f t="shared" si="89"/>
        <v>3.8437069972281015</v>
      </c>
      <c r="F923">
        <v>105</v>
      </c>
      <c r="G923">
        <f t="shared" si="90"/>
        <v>5.2414186325837742</v>
      </c>
      <c r="H923">
        <f t="shared" si="93"/>
        <v>182</v>
      </c>
      <c r="I923">
        <f t="shared" si="91"/>
        <v>9.0851256298118752</v>
      </c>
      <c r="J923">
        <v>11.58</v>
      </c>
      <c r="K923">
        <f t="shared" si="92"/>
        <v>1.3840342480807293</v>
      </c>
      <c r="L923">
        <v>8.8000000000000007</v>
      </c>
    </row>
    <row r="924" spans="1:13" ht="15" x14ac:dyDescent="0.25">
      <c r="A924" t="s">
        <v>1753</v>
      </c>
      <c r="B924" t="s">
        <v>226</v>
      </c>
      <c r="C924">
        <v>67.3</v>
      </c>
      <c r="D924">
        <v>100</v>
      </c>
      <c r="E924">
        <f t="shared" si="89"/>
        <v>4.6806095401720249</v>
      </c>
      <c r="F924">
        <v>125</v>
      </c>
      <c r="G924">
        <f t="shared" si="90"/>
        <v>5.8507619252150311</v>
      </c>
      <c r="H924">
        <f t="shared" si="93"/>
        <v>225</v>
      </c>
      <c r="I924">
        <f t="shared" si="91"/>
        <v>10.531371465387057</v>
      </c>
      <c r="J924">
        <v>14.68</v>
      </c>
      <c r="K924">
        <f t="shared" si="92"/>
        <v>1.6762960389257378</v>
      </c>
      <c r="L924">
        <v>8.74</v>
      </c>
    </row>
    <row r="925" spans="1:13" x14ac:dyDescent="0.3">
      <c r="A925" t="s">
        <v>1588</v>
      </c>
      <c r="B925" t="s">
        <v>246</v>
      </c>
      <c r="C925">
        <v>87.2</v>
      </c>
      <c r="D925">
        <v>100</v>
      </c>
      <c r="E925">
        <f t="shared" si="89"/>
        <v>3.8767599946158136</v>
      </c>
      <c r="F925">
        <v>120</v>
      </c>
      <c r="G925">
        <f t="shared" si="90"/>
        <v>4.6521119935389761</v>
      </c>
      <c r="H925">
        <f t="shared" si="93"/>
        <v>220</v>
      </c>
      <c r="I925">
        <f t="shared" si="91"/>
        <v>8.5288719881547905</v>
      </c>
      <c r="J925">
        <v>11.15</v>
      </c>
      <c r="K925">
        <f t="shared" si="92"/>
        <v>1.1140456370427112</v>
      </c>
      <c r="L925">
        <v>7.65</v>
      </c>
    </row>
    <row r="926" spans="1:13" x14ac:dyDescent="0.3">
      <c r="A926" t="s">
        <v>1588</v>
      </c>
      <c r="B926" t="s">
        <v>246</v>
      </c>
      <c r="C926">
        <v>78.5</v>
      </c>
      <c r="D926">
        <v>80</v>
      </c>
      <c r="E926">
        <f t="shared" si="89"/>
        <v>3.347822245012845</v>
      </c>
      <c r="F926">
        <v>105</v>
      </c>
      <c r="G926">
        <f t="shared" si="90"/>
        <v>4.3940166965793592</v>
      </c>
      <c r="H926">
        <f t="shared" si="93"/>
        <v>185</v>
      </c>
      <c r="I926">
        <f t="shared" si="91"/>
        <v>7.7418389415922038</v>
      </c>
      <c r="J926">
        <v>9.8000000000000007</v>
      </c>
      <c r="K926">
        <f t="shared" si="92"/>
        <v>1.0336796553569705</v>
      </c>
      <c r="L926">
        <v>7.3</v>
      </c>
      <c r="M926">
        <v>13.2</v>
      </c>
    </row>
    <row r="927" spans="1:13" x14ac:dyDescent="0.3">
      <c r="A927" t="s">
        <v>1588</v>
      </c>
      <c r="B927" t="s">
        <v>246</v>
      </c>
      <c r="C927">
        <v>84</v>
      </c>
      <c r="D927">
        <v>75</v>
      </c>
      <c r="E927">
        <f t="shared" si="89"/>
        <v>2.9877283770743635</v>
      </c>
      <c r="F927">
        <v>94</v>
      </c>
      <c r="G927">
        <f t="shared" si="90"/>
        <v>3.7446195659332022</v>
      </c>
      <c r="H927">
        <f t="shared" si="93"/>
        <v>169</v>
      </c>
      <c r="I927">
        <f t="shared" si="91"/>
        <v>6.7323479430075661</v>
      </c>
      <c r="J927">
        <v>11.01</v>
      </c>
      <c r="K927">
        <f t="shared" si="92"/>
        <v>1.1214657327991304</v>
      </c>
      <c r="L927">
        <v>7.4</v>
      </c>
      <c r="M927">
        <v>12.66</v>
      </c>
    </row>
    <row r="928" spans="1:13" ht="15" x14ac:dyDescent="0.25">
      <c r="A928" t="s">
        <v>1351</v>
      </c>
      <c r="B928" t="s">
        <v>226</v>
      </c>
      <c r="C928">
        <v>42</v>
      </c>
      <c r="D928">
        <v>34</v>
      </c>
      <c r="E928">
        <f t="shared" si="89"/>
        <v>2.2424764476555277</v>
      </c>
      <c r="F928">
        <v>51</v>
      </c>
      <c r="G928">
        <f t="shared" si="90"/>
        <v>3.3637146714832911</v>
      </c>
      <c r="H928">
        <f t="shared" si="93"/>
        <v>85</v>
      </c>
      <c r="I928">
        <f t="shared" si="91"/>
        <v>5.6061911191388187</v>
      </c>
      <c r="J928">
        <v>7.38</v>
      </c>
      <c r="K928">
        <f t="shared" si="92"/>
        <v>1.0745869000549764</v>
      </c>
      <c r="L928">
        <v>6.72</v>
      </c>
    </row>
    <row r="929" spans="1:13" ht="15" x14ac:dyDescent="0.25">
      <c r="A929" t="s">
        <v>2068</v>
      </c>
      <c r="B929" t="s">
        <v>540</v>
      </c>
      <c r="C929">
        <v>59.9</v>
      </c>
      <c r="D929">
        <v>55</v>
      </c>
      <c r="E929">
        <f t="shared" si="89"/>
        <v>2.8019667301507738</v>
      </c>
      <c r="F929">
        <v>65</v>
      </c>
      <c r="G929">
        <f t="shared" si="90"/>
        <v>3.3114152265418233</v>
      </c>
      <c r="H929">
        <f t="shared" si="93"/>
        <v>120</v>
      </c>
      <c r="I929">
        <f t="shared" si="91"/>
        <v>6.1133819566925967</v>
      </c>
      <c r="J929">
        <v>9.48</v>
      </c>
      <c r="K929">
        <f t="shared" si="92"/>
        <v>1.1495084503882904</v>
      </c>
      <c r="L929">
        <v>7.37</v>
      </c>
      <c r="M929">
        <v>13.29</v>
      </c>
    </row>
    <row r="930" spans="1:13" ht="15" x14ac:dyDescent="0.25">
      <c r="A930" t="s">
        <v>1555</v>
      </c>
      <c r="B930" t="s">
        <v>190</v>
      </c>
      <c r="C930">
        <v>51</v>
      </c>
      <c r="D930">
        <v>22</v>
      </c>
      <c r="E930">
        <f t="shared" si="89"/>
        <v>1.2599017184402515</v>
      </c>
      <c r="F930">
        <v>30</v>
      </c>
      <c r="G930">
        <f t="shared" si="90"/>
        <v>1.7180477978730699</v>
      </c>
      <c r="H930">
        <f t="shared" si="93"/>
        <v>52</v>
      </c>
      <c r="I930">
        <f t="shared" si="91"/>
        <v>2.9779495163133216</v>
      </c>
      <c r="J930">
        <v>4.82</v>
      </c>
      <c r="K930">
        <f t="shared" si="92"/>
        <v>0.63498468853073731</v>
      </c>
      <c r="L930">
        <v>4.79</v>
      </c>
    </row>
    <row r="931" spans="1:13" ht="15" x14ac:dyDescent="0.25">
      <c r="A931" t="s">
        <v>1875</v>
      </c>
      <c r="B931" t="s">
        <v>126</v>
      </c>
      <c r="C931">
        <v>61.2</v>
      </c>
      <c r="D931">
        <v>42</v>
      </c>
      <c r="E931">
        <f t="shared" si="89"/>
        <v>2.106526196026091</v>
      </c>
      <c r="F931">
        <v>55</v>
      </c>
      <c r="G931">
        <f t="shared" si="90"/>
        <v>2.7585462090817856</v>
      </c>
      <c r="H931">
        <f t="shared" si="93"/>
        <v>97</v>
      </c>
      <c r="I931">
        <f t="shared" si="91"/>
        <v>4.8650724051078766</v>
      </c>
      <c r="J931">
        <v>9</v>
      </c>
      <c r="K931">
        <f t="shared" si="92"/>
        <v>1.0792929442742054</v>
      </c>
      <c r="L931">
        <v>7.4</v>
      </c>
      <c r="M931">
        <v>12.9</v>
      </c>
    </row>
    <row r="932" spans="1:13" ht="15" x14ac:dyDescent="0.25">
      <c r="A932" t="s">
        <v>627</v>
      </c>
      <c r="B932" t="s">
        <v>308</v>
      </c>
      <c r="C932">
        <v>75</v>
      </c>
      <c r="D932">
        <v>55</v>
      </c>
      <c r="E932">
        <f t="shared" si="89"/>
        <v>2.3792699109595032</v>
      </c>
      <c r="F932">
        <v>70</v>
      </c>
      <c r="G932">
        <f t="shared" si="90"/>
        <v>3.0281617048575495</v>
      </c>
      <c r="H932">
        <f t="shared" si="93"/>
        <v>125</v>
      </c>
      <c r="I932">
        <f t="shared" si="91"/>
        <v>5.4074316158170532</v>
      </c>
      <c r="J932">
        <v>10.050000000000001</v>
      </c>
      <c r="K932">
        <f t="shared" si="92"/>
        <v>1.0852693684439911</v>
      </c>
      <c r="L932">
        <v>6.26</v>
      </c>
    </row>
    <row r="933" spans="1:13" ht="15" x14ac:dyDescent="0.25">
      <c r="A933" t="s">
        <v>627</v>
      </c>
      <c r="C933">
        <v>60.4</v>
      </c>
      <c r="D933">
        <v>47</v>
      </c>
      <c r="E933">
        <f t="shared" si="89"/>
        <v>2.379973630982438</v>
      </c>
      <c r="F933">
        <v>57</v>
      </c>
      <c r="G933">
        <f t="shared" si="90"/>
        <v>2.8863509992765737</v>
      </c>
      <c r="H933">
        <f t="shared" si="93"/>
        <v>104</v>
      </c>
      <c r="I933">
        <f t="shared" si="91"/>
        <v>5.2663246302590121</v>
      </c>
      <c r="J933">
        <v>10.08</v>
      </c>
      <c r="K933">
        <f t="shared" si="92"/>
        <v>1.2170355990589194</v>
      </c>
      <c r="L933">
        <v>6.11</v>
      </c>
    </row>
    <row r="934" spans="1:13" ht="15" x14ac:dyDescent="0.25">
      <c r="A934" t="s">
        <v>1763</v>
      </c>
      <c r="B934" t="s">
        <v>308</v>
      </c>
      <c r="C934">
        <v>95.4</v>
      </c>
      <c r="D934">
        <v>73</v>
      </c>
      <c r="E934">
        <f t="shared" si="89"/>
        <v>2.6509405655811142</v>
      </c>
      <c r="F934">
        <v>90</v>
      </c>
      <c r="G934">
        <f t="shared" si="90"/>
        <v>3.2682828890726068</v>
      </c>
      <c r="H934">
        <f t="shared" si="93"/>
        <v>163</v>
      </c>
      <c r="I934">
        <f t="shared" si="91"/>
        <v>5.9192234546537215</v>
      </c>
      <c r="J934">
        <v>11.59</v>
      </c>
      <c r="K934">
        <f t="shared" si="92"/>
        <v>1.1055792898436096</v>
      </c>
    </row>
    <row r="935" spans="1:13" ht="15" x14ac:dyDescent="0.25">
      <c r="A935" t="s">
        <v>627</v>
      </c>
      <c r="B935" t="s">
        <v>85</v>
      </c>
      <c r="C935">
        <v>83.1</v>
      </c>
      <c r="D935">
        <v>96</v>
      </c>
      <c r="E935">
        <f t="shared" si="89"/>
        <v>3.8543757311423463</v>
      </c>
      <c r="F935">
        <v>127</v>
      </c>
      <c r="G935">
        <f t="shared" si="90"/>
        <v>5.0990178943237288</v>
      </c>
      <c r="H935">
        <f t="shared" si="93"/>
        <v>223</v>
      </c>
      <c r="I935">
        <f t="shared" si="91"/>
        <v>8.9533936254660755</v>
      </c>
      <c r="J935">
        <v>11.83</v>
      </c>
      <c r="K935">
        <f t="shared" si="92"/>
        <v>1.2117001557521276</v>
      </c>
      <c r="L935">
        <v>7.4</v>
      </c>
    </row>
    <row r="936" spans="1:13" ht="15" x14ac:dyDescent="0.25">
      <c r="A936" t="s">
        <v>627</v>
      </c>
      <c r="B936" t="s">
        <v>85</v>
      </c>
      <c r="C936">
        <v>75.599999999999994</v>
      </c>
      <c r="D936">
        <v>103</v>
      </c>
      <c r="E936">
        <f t="shared" si="89"/>
        <v>4.4299727792794137</v>
      </c>
      <c r="F936">
        <v>125</v>
      </c>
      <c r="G936">
        <f t="shared" si="90"/>
        <v>5.3761805573779293</v>
      </c>
      <c r="H936">
        <f t="shared" si="93"/>
        <v>228</v>
      </c>
      <c r="I936">
        <f t="shared" si="91"/>
        <v>9.8061533366573421</v>
      </c>
      <c r="J936">
        <v>13.51</v>
      </c>
      <c r="K936">
        <f t="shared" si="92"/>
        <v>1.452923889664705</v>
      </c>
      <c r="L936">
        <v>8.1</v>
      </c>
      <c r="M936">
        <v>14.261331513225601</v>
      </c>
    </row>
    <row r="937" spans="1:13" ht="15" x14ac:dyDescent="0.25">
      <c r="A937" t="s">
        <v>627</v>
      </c>
      <c r="B937" t="s">
        <v>85</v>
      </c>
      <c r="C937">
        <v>76.400000000000006</v>
      </c>
      <c r="D937">
        <v>85</v>
      </c>
      <c r="E937">
        <f t="shared" si="89"/>
        <v>3.6279175216089508</v>
      </c>
      <c r="F937">
        <v>112</v>
      </c>
      <c r="G937">
        <f t="shared" si="90"/>
        <v>4.7803148520023822</v>
      </c>
      <c r="H937">
        <f t="shared" si="93"/>
        <v>197</v>
      </c>
      <c r="I937">
        <f t="shared" si="91"/>
        <v>8.4082323736113338</v>
      </c>
      <c r="J937">
        <v>13.47</v>
      </c>
      <c r="K937">
        <f t="shared" si="92"/>
        <v>1.4407823734546443</v>
      </c>
      <c r="L937">
        <v>7.3</v>
      </c>
      <c r="M937">
        <v>12.7</v>
      </c>
    </row>
    <row r="938" spans="1:13" ht="15" x14ac:dyDescent="0.25">
      <c r="A938" t="s">
        <v>627</v>
      </c>
      <c r="B938" t="s">
        <v>85</v>
      </c>
      <c r="C938">
        <v>88.6</v>
      </c>
      <c r="D938">
        <v>110</v>
      </c>
      <c r="E938">
        <f t="shared" si="89"/>
        <v>4.2153147131692634</v>
      </c>
      <c r="F938">
        <v>134</v>
      </c>
      <c r="G938">
        <f t="shared" si="90"/>
        <v>5.1350197414971026</v>
      </c>
      <c r="H938">
        <f t="shared" si="93"/>
        <v>244</v>
      </c>
      <c r="I938">
        <f t="shared" si="91"/>
        <v>9.3503344546663651</v>
      </c>
      <c r="J938">
        <v>13.84</v>
      </c>
      <c r="K938">
        <f t="shared" si="92"/>
        <v>1.3715076747439139</v>
      </c>
      <c r="L938">
        <v>7.44</v>
      </c>
    </row>
    <row r="939" spans="1:13" ht="15" x14ac:dyDescent="0.25">
      <c r="A939" t="s">
        <v>1195</v>
      </c>
      <c r="B939" t="s">
        <v>85</v>
      </c>
      <c r="C939">
        <v>68.900000000000006</v>
      </c>
      <c r="E939" t="str">
        <f t="shared" si="89"/>
        <v/>
      </c>
      <c r="G939" t="str">
        <f t="shared" si="90"/>
        <v/>
      </c>
      <c r="I939" t="str">
        <f t="shared" si="91"/>
        <v/>
      </c>
      <c r="J939">
        <v>9.9600000000000009</v>
      </c>
      <c r="K939">
        <f t="shared" si="92"/>
        <v>1.1236306337460304</v>
      </c>
      <c r="L939">
        <v>6.45</v>
      </c>
    </row>
    <row r="940" spans="1:13" ht="15" x14ac:dyDescent="0.25">
      <c r="A940" t="s">
        <v>1337</v>
      </c>
      <c r="B940" t="s">
        <v>308</v>
      </c>
      <c r="C940">
        <v>81.7</v>
      </c>
      <c r="D940">
        <v>54</v>
      </c>
      <c r="E940">
        <f t="shared" si="89"/>
        <v>2.1950480598142716</v>
      </c>
      <c r="F940">
        <v>74</v>
      </c>
      <c r="G940">
        <f t="shared" si="90"/>
        <v>3.0080288227084466</v>
      </c>
      <c r="H940">
        <f>D940+F940</f>
        <v>128</v>
      </c>
      <c r="I940">
        <f t="shared" si="91"/>
        <v>5.2030768825227183</v>
      </c>
      <c r="J940">
        <v>9</v>
      </c>
      <c r="K940">
        <f t="shared" si="92"/>
        <v>0.92994426756543846</v>
      </c>
      <c r="L940">
        <v>6.03</v>
      </c>
    </row>
    <row r="941" spans="1:13" ht="15" x14ac:dyDescent="0.25">
      <c r="A941" t="s">
        <v>249</v>
      </c>
      <c r="B941" t="s">
        <v>242</v>
      </c>
      <c r="C941">
        <v>49</v>
      </c>
      <c r="D941">
        <v>24</v>
      </c>
      <c r="E941">
        <f t="shared" si="89"/>
        <v>1.415021834290997</v>
      </c>
      <c r="F941">
        <v>32</v>
      </c>
      <c r="G941">
        <f t="shared" si="90"/>
        <v>1.8866957790546626</v>
      </c>
      <c r="H941">
        <f>D941+F941</f>
        <v>56</v>
      </c>
      <c r="I941">
        <f t="shared" si="91"/>
        <v>3.3017176133456596</v>
      </c>
      <c r="J941">
        <v>5.88</v>
      </c>
      <c r="K941">
        <f t="shared" si="92"/>
        <v>0.7907700397558578</v>
      </c>
      <c r="L941">
        <v>4.93</v>
      </c>
    </row>
    <row r="942" spans="1:13" ht="15" x14ac:dyDescent="0.25">
      <c r="A942" t="s">
        <v>249</v>
      </c>
      <c r="B942" t="s">
        <v>242</v>
      </c>
      <c r="C942">
        <v>62.4</v>
      </c>
      <c r="E942" t="str">
        <f t="shared" si="89"/>
        <v/>
      </c>
      <c r="G942" t="str">
        <f t="shared" si="90"/>
        <v/>
      </c>
      <c r="I942" t="str">
        <f t="shared" si="91"/>
        <v/>
      </c>
      <c r="J942">
        <v>7.53</v>
      </c>
      <c r="K942">
        <f t="shared" si="92"/>
        <v>0.89401406624064661</v>
      </c>
      <c r="L942">
        <v>6.67</v>
      </c>
    </row>
    <row r="943" spans="1:13" ht="15" x14ac:dyDescent="0.25">
      <c r="A943" t="s">
        <v>249</v>
      </c>
      <c r="B943" t="s">
        <v>242</v>
      </c>
      <c r="C943">
        <v>57.7</v>
      </c>
      <c r="D943">
        <v>47</v>
      </c>
      <c r="E943">
        <f t="shared" si="89"/>
        <v>2.4604759352195944</v>
      </c>
      <c r="F943">
        <v>60</v>
      </c>
      <c r="G943">
        <f t="shared" si="90"/>
        <v>3.1410331087909715</v>
      </c>
      <c r="H943">
        <f t="shared" ref="H943:H970" si="94">D943+F943</f>
        <v>107</v>
      </c>
      <c r="I943">
        <f t="shared" si="91"/>
        <v>5.6015090440105659</v>
      </c>
      <c r="J943">
        <v>7.44</v>
      </c>
      <c r="K943">
        <f t="shared" si="92"/>
        <v>0.91971752123271566</v>
      </c>
      <c r="L943">
        <v>6.15</v>
      </c>
      <c r="M943">
        <v>13.7</v>
      </c>
    </row>
    <row r="944" spans="1:13" ht="15" x14ac:dyDescent="0.25">
      <c r="A944" t="s">
        <v>249</v>
      </c>
      <c r="B944" t="s">
        <v>64</v>
      </c>
      <c r="C944">
        <v>62.3</v>
      </c>
      <c r="D944">
        <v>57</v>
      </c>
      <c r="E944">
        <f t="shared" si="89"/>
        <v>2.8220506959537053</v>
      </c>
      <c r="F944">
        <v>68</v>
      </c>
      <c r="G944">
        <f t="shared" si="90"/>
        <v>3.3666569706114378</v>
      </c>
      <c r="H944">
        <f t="shared" si="94"/>
        <v>125</v>
      </c>
      <c r="I944">
        <f t="shared" si="91"/>
        <v>6.1887076665651435</v>
      </c>
      <c r="J944">
        <v>10.61</v>
      </c>
      <c r="K944">
        <f t="shared" si="92"/>
        <v>1.260735089035125</v>
      </c>
      <c r="L944">
        <v>7.1000000000000005</v>
      </c>
      <c r="M944">
        <v>12.1</v>
      </c>
    </row>
    <row r="945" spans="1:13" ht="15" x14ac:dyDescent="0.25">
      <c r="A945" t="s">
        <v>249</v>
      </c>
      <c r="B945" t="s">
        <v>242</v>
      </c>
      <c r="C945">
        <v>62.8</v>
      </c>
      <c r="D945">
        <v>62</v>
      </c>
      <c r="E945">
        <f t="shared" si="89"/>
        <v>3.0518023734676367</v>
      </c>
      <c r="F945">
        <v>78</v>
      </c>
      <c r="G945">
        <f t="shared" si="90"/>
        <v>3.8393642762979945</v>
      </c>
      <c r="H945">
        <f t="shared" si="94"/>
        <v>140</v>
      </c>
      <c r="I945">
        <f t="shared" si="91"/>
        <v>6.8911666497656316</v>
      </c>
      <c r="J945">
        <v>7.79</v>
      </c>
      <c r="K945">
        <f t="shared" si="92"/>
        <v>0.92184147143967177</v>
      </c>
      <c r="L945">
        <v>6.81</v>
      </c>
    </row>
    <row r="946" spans="1:13" ht="15" x14ac:dyDescent="0.25">
      <c r="A946" t="s">
        <v>1126</v>
      </c>
      <c r="B946" t="s">
        <v>242</v>
      </c>
      <c r="C946">
        <v>53</v>
      </c>
      <c r="D946">
        <v>35</v>
      </c>
      <c r="E946">
        <f t="shared" si="89"/>
        <v>1.9490829193069701</v>
      </c>
      <c r="F946">
        <v>45</v>
      </c>
      <c r="G946">
        <f t="shared" si="90"/>
        <v>2.5059637533946759</v>
      </c>
      <c r="H946">
        <f t="shared" si="94"/>
        <v>80</v>
      </c>
      <c r="I946">
        <f t="shared" si="91"/>
        <v>4.4550466727016458</v>
      </c>
      <c r="J946">
        <v>5.92</v>
      </c>
      <c r="K946">
        <f t="shared" si="92"/>
        <v>0.76458509918417805</v>
      </c>
      <c r="L946">
        <v>5.68</v>
      </c>
    </row>
    <row r="947" spans="1:13" ht="15" x14ac:dyDescent="0.25">
      <c r="A947" t="s">
        <v>755</v>
      </c>
      <c r="B947" t="s">
        <v>756</v>
      </c>
      <c r="C947">
        <v>46</v>
      </c>
      <c r="D947">
        <v>36</v>
      </c>
      <c r="E947">
        <f t="shared" si="89"/>
        <v>2.2223526410691643</v>
      </c>
      <c r="F947">
        <v>47</v>
      </c>
      <c r="G947">
        <f t="shared" si="90"/>
        <v>2.9014048369514089</v>
      </c>
      <c r="H947">
        <f t="shared" si="94"/>
        <v>83</v>
      </c>
      <c r="I947">
        <f t="shared" si="91"/>
        <v>5.1237574780205728</v>
      </c>
      <c r="J947">
        <v>7.46</v>
      </c>
      <c r="K947">
        <f t="shared" si="92"/>
        <v>1.0364697440425232</v>
      </c>
      <c r="L947">
        <v>5.8</v>
      </c>
    </row>
    <row r="948" spans="1:13" ht="15" x14ac:dyDescent="0.25">
      <c r="A948" t="s">
        <v>1444</v>
      </c>
      <c r="B948" t="s">
        <v>756</v>
      </c>
      <c r="C948">
        <v>52.2</v>
      </c>
      <c r="D948">
        <v>47</v>
      </c>
      <c r="E948">
        <f t="shared" si="89"/>
        <v>2.6464571758685946</v>
      </c>
      <c r="F948">
        <v>61</v>
      </c>
      <c r="G948">
        <f t="shared" si="90"/>
        <v>3.4347635686805162</v>
      </c>
      <c r="H948">
        <f t="shared" si="94"/>
        <v>108</v>
      </c>
      <c r="I948">
        <f t="shared" si="91"/>
        <v>6.0812207445491113</v>
      </c>
      <c r="J948">
        <v>7.61</v>
      </c>
      <c r="K948">
        <f t="shared" si="92"/>
        <v>0.99059006448519582</v>
      </c>
      <c r="L948">
        <v>6.5</v>
      </c>
    </row>
    <row r="949" spans="1:13" ht="15" x14ac:dyDescent="0.25">
      <c r="A949" t="s">
        <v>197</v>
      </c>
      <c r="B949" t="s">
        <v>198</v>
      </c>
      <c r="C949">
        <v>41.5</v>
      </c>
      <c r="D949">
        <v>13</v>
      </c>
      <c r="E949">
        <f t="shared" si="89"/>
        <v>0.86491946766350347</v>
      </c>
      <c r="F949">
        <v>17</v>
      </c>
      <c r="G949">
        <f t="shared" si="90"/>
        <v>1.1310485346368893</v>
      </c>
      <c r="H949">
        <f t="shared" si="94"/>
        <v>30</v>
      </c>
      <c r="I949">
        <f t="shared" si="91"/>
        <v>1.9959680023003927</v>
      </c>
      <c r="J949">
        <v>6.22</v>
      </c>
      <c r="K949">
        <f t="shared" si="92"/>
        <v>0.91129056877818626</v>
      </c>
      <c r="L949">
        <v>4.8</v>
      </c>
    </row>
    <row r="950" spans="1:13" ht="15" x14ac:dyDescent="0.25">
      <c r="A950" t="s">
        <v>489</v>
      </c>
      <c r="B950" t="s">
        <v>294</v>
      </c>
      <c r="C950">
        <v>40.299999999999997</v>
      </c>
      <c r="D950">
        <v>14</v>
      </c>
      <c r="E950">
        <f t="shared" si="89"/>
        <v>0.95154569054327121</v>
      </c>
      <c r="F950">
        <v>23</v>
      </c>
      <c r="G950">
        <f t="shared" si="90"/>
        <v>1.5632536344639456</v>
      </c>
      <c r="H950">
        <f t="shared" si="94"/>
        <v>37</v>
      </c>
      <c r="I950">
        <f t="shared" si="91"/>
        <v>2.5147993250072167</v>
      </c>
      <c r="J950">
        <v>6.12</v>
      </c>
      <c r="K950">
        <f t="shared" si="92"/>
        <v>0.91030554817758857</v>
      </c>
      <c r="L950">
        <v>5.92</v>
      </c>
    </row>
    <row r="951" spans="1:13" ht="15" x14ac:dyDescent="0.25">
      <c r="A951" t="s">
        <v>489</v>
      </c>
      <c r="B951" t="s">
        <v>294</v>
      </c>
      <c r="C951">
        <v>51.2</v>
      </c>
      <c r="D951">
        <v>42</v>
      </c>
      <c r="E951">
        <f t="shared" si="89"/>
        <v>2.3984289347092536</v>
      </c>
      <c r="F951">
        <v>55</v>
      </c>
      <c r="G951">
        <f t="shared" si="90"/>
        <v>3.1407997954525939</v>
      </c>
      <c r="H951">
        <f t="shared" si="94"/>
        <v>97</v>
      </c>
      <c r="I951">
        <f t="shared" si="91"/>
        <v>5.539228730161847</v>
      </c>
      <c r="J951">
        <v>7.7</v>
      </c>
      <c r="K951">
        <f t="shared" si="92"/>
        <v>1.0123499595195748</v>
      </c>
      <c r="L951">
        <v>7.3</v>
      </c>
    </row>
    <row r="952" spans="1:13" ht="15" x14ac:dyDescent="0.25">
      <c r="A952" t="s">
        <v>629</v>
      </c>
      <c r="B952" t="s">
        <v>630</v>
      </c>
      <c r="C952">
        <v>50.6</v>
      </c>
      <c r="D952">
        <v>26</v>
      </c>
      <c r="E952">
        <f t="shared" si="89"/>
        <v>1.4975274592000178</v>
      </c>
      <c r="F952">
        <v>37</v>
      </c>
      <c r="G952">
        <f t="shared" si="90"/>
        <v>2.1310967688615636</v>
      </c>
      <c r="H952">
        <f t="shared" si="94"/>
        <v>63</v>
      </c>
      <c r="I952">
        <f t="shared" si="91"/>
        <v>3.6286242280615815</v>
      </c>
      <c r="J952">
        <v>5.9</v>
      </c>
      <c r="K952">
        <f t="shared" si="92"/>
        <v>0.78042491142740233</v>
      </c>
      <c r="L952">
        <v>5.76</v>
      </c>
      <c r="M952">
        <v>13.8</v>
      </c>
    </row>
    <row r="953" spans="1:13" ht="15" x14ac:dyDescent="0.25">
      <c r="A953" t="s">
        <v>1127</v>
      </c>
      <c r="B953" t="s">
        <v>1128</v>
      </c>
      <c r="C953">
        <v>52.6</v>
      </c>
      <c r="D953">
        <v>38</v>
      </c>
      <c r="E953">
        <f t="shared" si="89"/>
        <v>2.127840663381892</v>
      </c>
      <c r="F953">
        <v>51</v>
      </c>
      <c r="G953">
        <f t="shared" si="90"/>
        <v>2.8557861534862234</v>
      </c>
      <c r="H953">
        <f t="shared" si="94"/>
        <v>89</v>
      </c>
      <c r="I953">
        <f t="shared" si="91"/>
        <v>4.9836268168681155</v>
      </c>
      <c r="J953">
        <v>8.08</v>
      </c>
      <c r="K953">
        <f t="shared" si="92"/>
        <v>1.0476388714286378</v>
      </c>
      <c r="L953">
        <v>7.42</v>
      </c>
    </row>
    <row r="954" spans="1:13" ht="15" x14ac:dyDescent="0.25">
      <c r="A954" t="s">
        <v>1127</v>
      </c>
      <c r="B954" t="s">
        <v>221</v>
      </c>
      <c r="C954">
        <v>72.900000000000006</v>
      </c>
      <c r="D954">
        <v>43</v>
      </c>
      <c r="E954">
        <f t="shared" si="89"/>
        <v>1.8989828104170332</v>
      </c>
      <c r="F954">
        <v>53</v>
      </c>
      <c r="G954">
        <f t="shared" si="90"/>
        <v>2.3406067198163436</v>
      </c>
      <c r="H954">
        <f t="shared" si="94"/>
        <v>96</v>
      </c>
      <c r="I954">
        <f t="shared" si="91"/>
        <v>4.2395895302333768</v>
      </c>
      <c r="J954">
        <v>6.81</v>
      </c>
      <c r="K954">
        <f t="shared" si="92"/>
        <v>0.74623714418271903</v>
      </c>
      <c r="L954">
        <v>5.2</v>
      </c>
    </row>
    <row r="955" spans="1:13" x14ac:dyDescent="0.3">
      <c r="A955" t="s">
        <v>1593</v>
      </c>
      <c r="B955" t="s">
        <v>1594</v>
      </c>
      <c r="C955">
        <v>50.6</v>
      </c>
      <c r="D955">
        <v>27</v>
      </c>
      <c r="E955">
        <f t="shared" si="89"/>
        <v>1.5551246691692493</v>
      </c>
      <c r="F955">
        <v>39</v>
      </c>
      <c r="G955">
        <f t="shared" si="90"/>
        <v>2.2462911888000265</v>
      </c>
      <c r="H955">
        <f t="shared" si="94"/>
        <v>66</v>
      </c>
      <c r="I955">
        <f t="shared" si="91"/>
        <v>3.8014158579692756</v>
      </c>
      <c r="J955">
        <v>6.4</v>
      </c>
      <c r="K955">
        <f t="shared" si="92"/>
        <v>0.84656261578565684</v>
      </c>
      <c r="L955">
        <v>5.6000000000000005</v>
      </c>
    </row>
    <row r="956" spans="1:13" x14ac:dyDescent="0.3">
      <c r="A956" t="s">
        <v>1593</v>
      </c>
      <c r="C956">
        <v>57</v>
      </c>
      <c r="D956">
        <v>32</v>
      </c>
      <c r="E956">
        <f t="shared" si="89"/>
        <v>1.6901574223221292</v>
      </c>
      <c r="F956">
        <v>52</v>
      </c>
      <c r="G956">
        <f t="shared" si="90"/>
        <v>2.7465058112734599</v>
      </c>
      <c r="H956">
        <f t="shared" si="94"/>
        <v>84</v>
      </c>
      <c r="I956">
        <f t="shared" si="91"/>
        <v>4.4366632335955893</v>
      </c>
      <c r="J956">
        <v>6.43</v>
      </c>
      <c r="K956">
        <f t="shared" si="92"/>
        <v>0.79988073771573065</v>
      </c>
      <c r="L956">
        <v>6.18</v>
      </c>
    </row>
    <row r="957" spans="1:13" x14ac:dyDescent="0.3">
      <c r="A957" t="s">
        <v>1593</v>
      </c>
      <c r="B957" t="s">
        <v>664</v>
      </c>
      <c r="C957">
        <v>57.7</v>
      </c>
      <c r="D957">
        <v>36</v>
      </c>
      <c r="E957">
        <f t="shared" si="89"/>
        <v>1.8846198652745831</v>
      </c>
      <c r="F957">
        <v>53</v>
      </c>
      <c r="G957">
        <f t="shared" si="90"/>
        <v>2.7745792460986918</v>
      </c>
      <c r="H957">
        <f t="shared" si="94"/>
        <v>89</v>
      </c>
      <c r="I957">
        <f t="shared" si="91"/>
        <v>4.6591991113732751</v>
      </c>
      <c r="J957">
        <v>7</v>
      </c>
      <c r="K957">
        <f t="shared" si="92"/>
        <v>0.86532562481572706</v>
      </c>
      <c r="L957">
        <v>6.25</v>
      </c>
    </row>
    <row r="958" spans="1:13" ht="15" x14ac:dyDescent="0.25">
      <c r="A958" t="s">
        <v>350</v>
      </c>
      <c r="B958" t="s">
        <v>145</v>
      </c>
      <c r="C958">
        <v>74.5</v>
      </c>
      <c r="D958">
        <v>73</v>
      </c>
      <c r="E958">
        <f t="shared" si="89"/>
        <v>3.1733426762540873</v>
      </c>
      <c r="F958">
        <v>85</v>
      </c>
      <c r="G958">
        <f t="shared" si="90"/>
        <v>3.6949880476931152</v>
      </c>
      <c r="H958">
        <f t="shared" si="94"/>
        <v>158</v>
      </c>
      <c r="I958">
        <f t="shared" si="91"/>
        <v>6.8683307239472029</v>
      </c>
      <c r="J958">
        <v>9.9</v>
      </c>
      <c r="K958">
        <f t="shared" si="92"/>
        <v>1.0727641561092736</v>
      </c>
      <c r="L958">
        <v>7.14</v>
      </c>
    </row>
    <row r="959" spans="1:13" ht="15" x14ac:dyDescent="0.25">
      <c r="A959" t="s">
        <v>350</v>
      </c>
      <c r="B959" t="s">
        <v>145</v>
      </c>
      <c r="C959">
        <v>79</v>
      </c>
      <c r="D959">
        <v>88</v>
      </c>
      <c r="E959">
        <f t="shared" si="89"/>
        <v>3.6656358467668575</v>
      </c>
      <c r="F959">
        <v>106</v>
      </c>
      <c r="G959">
        <f t="shared" si="90"/>
        <v>4.415424997241896</v>
      </c>
      <c r="H959">
        <f t="shared" si="94"/>
        <v>194</v>
      </c>
      <c r="I959">
        <f t="shared" si="91"/>
        <v>8.0810608440087535</v>
      </c>
      <c r="J959">
        <v>11.5</v>
      </c>
      <c r="K959">
        <f t="shared" si="92"/>
        <v>1.2090276279088703</v>
      </c>
      <c r="L959">
        <v>7.98</v>
      </c>
    </row>
    <row r="960" spans="1:13" ht="15" x14ac:dyDescent="0.25">
      <c r="A960" t="s">
        <v>350</v>
      </c>
      <c r="B960" t="s">
        <v>90</v>
      </c>
      <c r="C960">
        <v>35.700000000000003</v>
      </c>
      <c r="D960">
        <v>13</v>
      </c>
      <c r="E960">
        <f t="shared" si="89"/>
        <v>0.96501258484125263</v>
      </c>
      <c r="F960">
        <v>17</v>
      </c>
      <c r="G960">
        <f t="shared" si="90"/>
        <v>1.2619395340231765</v>
      </c>
      <c r="H960">
        <f t="shared" si="94"/>
        <v>30</v>
      </c>
      <c r="I960">
        <f t="shared" si="91"/>
        <v>2.2269521188644292</v>
      </c>
      <c r="J960">
        <v>4.4000000000000004</v>
      </c>
      <c r="K960">
        <f t="shared" si="92"/>
        <v>0.69666452546447877</v>
      </c>
      <c r="L960">
        <v>4.99</v>
      </c>
      <c r="M960">
        <v>15.9</v>
      </c>
    </row>
    <row r="961" spans="1:13" ht="15" x14ac:dyDescent="0.25">
      <c r="A961" t="s">
        <v>350</v>
      </c>
      <c r="B961" t="s">
        <v>94</v>
      </c>
      <c r="C961">
        <v>35.9</v>
      </c>
      <c r="D961">
        <v>20</v>
      </c>
      <c r="E961">
        <f t="shared" si="89"/>
        <v>1.4786138834322886</v>
      </c>
      <c r="F961">
        <v>27</v>
      </c>
      <c r="G961">
        <f t="shared" si="90"/>
        <v>1.9961287426335896</v>
      </c>
      <c r="H961">
        <f t="shared" si="94"/>
        <v>47</v>
      </c>
      <c r="I961">
        <f t="shared" si="91"/>
        <v>3.4747426260658782</v>
      </c>
      <c r="J961">
        <v>5.05</v>
      </c>
      <c r="K961">
        <f t="shared" si="92"/>
        <v>0.79728139704675427</v>
      </c>
      <c r="L961">
        <v>4.99</v>
      </c>
      <c r="M961">
        <v>14.9</v>
      </c>
    </row>
    <row r="962" spans="1:13" ht="15" x14ac:dyDescent="0.25">
      <c r="A962" t="s">
        <v>350</v>
      </c>
      <c r="B962" t="s">
        <v>90</v>
      </c>
      <c r="C962">
        <v>40.799999999999997</v>
      </c>
      <c r="D962">
        <v>30</v>
      </c>
      <c r="E962">
        <f t="shared" ref="E962:E1025" si="95">IF(AND($C962&gt;0,D962&gt;0),D962/($C962^0.727399687532279),"")</f>
        <v>2.0208196460580425</v>
      </c>
      <c r="F962">
        <v>41</v>
      </c>
      <c r="G962">
        <f t="shared" ref="G962:G1025" si="96">IF(AND($C962&gt;0,F962&gt;0),F962/($C962^0.727399687532279),"")</f>
        <v>2.7617868496126583</v>
      </c>
      <c r="H962">
        <f t="shared" si="94"/>
        <v>71</v>
      </c>
      <c r="I962">
        <f t="shared" ref="I962:I1025" si="97">IF(AND($C962&gt;0,H962&gt;0),H962/($C962^0.727399687532279),"")</f>
        <v>4.7826064956707013</v>
      </c>
      <c r="J962">
        <v>6.4</v>
      </c>
      <c r="K962">
        <f t="shared" ref="K962:K1025" si="98">IF(AND($C962&gt;0,J962&gt;0),J962/($C962^0.515518364833551),"")</f>
        <v>0.94592146444799419</v>
      </c>
      <c r="L962">
        <v>6.3</v>
      </c>
      <c r="M962">
        <v>14.29</v>
      </c>
    </row>
    <row r="963" spans="1:13" ht="15" x14ac:dyDescent="0.25">
      <c r="A963" t="s">
        <v>350</v>
      </c>
      <c r="B963" t="s">
        <v>145</v>
      </c>
      <c r="C963">
        <v>69.349999999999994</v>
      </c>
      <c r="D963">
        <v>55</v>
      </c>
      <c r="E963">
        <f t="shared" si="95"/>
        <v>2.5187558132020254</v>
      </c>
      <c r="F963">
        <v>65</v>
      </c>
      <c r="G963">
        <f t="shared" si="96"/>
        <v>2.9767114156023933</v>
      </c>
      <c r="H963">
        <f t="shared" si="94"/>
        <v>120</v>
      </c>
      <c r="I963">
        <f t="shared" si="97"/>
        <v>5.4954672288044186</v>
      </c>
      <c r="J963">
        <v>9.2899999999999991</v>
      </c>
      <c r="K963">
        <f t="shared" si="98"/>
        <v>1.0445336862691721</v>
      </c>
      <c r="L963">
        <v>6.66</v>
      </c>
      <c r="M963">
        <v>13.87</v>
      </c>
    </row>
    <row r="964" spans="1:13" ht="15" x14ac:dyDescent="0.25">
      <c r="A964" t="s">
        <v>350</v>
      </c>
      <c r="B964" t="s">
        <v>90</v>
      </c>
      <c r="C964">
        <v>56.2</v>
      </c>
      <c r="D964">
        <v>62</v>
      </c>
      <c r="E964">
        <f t="shared" si="95"/>
        <v>3.308522102550258</v>
      </c>
      <c r="F964">
        <v>78</v>
      </c>
      <c r="G964">
        <f t="shared" si="96"/>
        <v>4.1623342580470988</v>
      </c>
      <c r="H964">
        <f t="shared" si="94"/>
        <v>140</v>
      </c>
      <c r="I964">
        <f t="shared" si="97"/>
        <v>7.4708563605973568</v>
      </c>
      <c r="J964">
        <v>8.7900000000000009</v>
      </c>
      <c r="K964">
        <f t="shared" si="98"/>
        <v>1.1014573131523242</v>
      </c>
      <c r="L964">
        <v>7.82</v>
      </c>
      <c r="M964">
        <v>12.58</v>
      </c>
    </row>
    <row r="965" spans="1:13" ht="15" x14ac:dyDescent="0.25">
      <c r="A965" t="s">
        <v>1182</v>
      </c>
      <c r="B965" t="s">
        <v>90</v>
      </c>
      <c r="C965">
        <v>46</v>
      </c>
      <c r="D965">
        <v>43</v>
      </c>
      <c r="E965">
        <f t="shared" si="95"/>
        <v>2.6544767657215016</v>
      </c>
      <c r="F965">
        <v>54</v>
      </c>
      <c r="G965">
        <f t="shared" si="96"/>
        <v>3.3335289616037462</v>
      </c>
      <c r="H965">
        <f t="shared" si="94"/>
        <v>97</v>
      </c>
      <c r="I965">
        <f t="shared" si="97"/>
        <v>5.9880057273252483</v>
      </c>
      <c r="J965">
        <v>8.25</v>
      </c>
      <c r="K965">
        <f t="shared" si="98"/>
        <v>1.1462299448191442</v>
      </c>
      <c r="L965">
        <v>7.2700000000000005</v>
      </c>
      <c r="M965">
        <v>13.6</v>
      </c>
    </row>
    <row r="966" spans="1:13" ht="15" x14ac:dyDescent="0.25">
      <c r="A966" t="s">
        <v>521</v>
      </c>
      <c r="B966" t="s">
        <v>503</v>
      </c>
      <c r="C966">
        <v>61.4</v>
      </c>
      <c r="D966">
        <v>73</v>
      </c>
      <c r="E966">
        <f t="shared" si="95"/>
        <v>3.6526641798136348</v>
      </c>
      <c r="F966">
        <v>93</v>
      </c>
      <c r="G966">
        <f t="shared" si="96"/>
        <v>4.653394092091343</v>
      </c>
      <c r="H966">
        <f t="shared" si="94"/>
        <v>166</v>
      </c>
      <c r="I966">
        <f t="shared" si="97"/>
        <v>8.3060582719049787</v>
      </c>
      <c r="J966">
        <v>10.19</v>
      </c>
      <c r="K966">
        <f t="shared" si="98"/>
        <v>1.2199458367669049</v>
      </c>
      <c r="L966">
        <v>9</v>
      </c>
      <c r="M966">
        <v>11.6</v>
      </c>
    </row>
    <row r="967" spans="1:13" ht="15" x14ac:dyDescent="0.25">
      <c r="A967" t="s">
        <v>521</v>
      </c>
      <c r="B967" t="s">
        <v>503</v>
      </c>
      <c r="C967">
        <v>62.6</v>
      </c>
      <c r="D967">
        <v>77</v>
      </c>
      <c r="E967">
        <f t="shared" si="95"/>
        <v>3.7989459670532906</v>
      </c>
      <c r="F967">
        <v>95</v>
      </c>
      <c r="G967">
        <f t="shared" si="96"/>
        <v>4.6870112580527605</v>
      </c>
      <c r="H967">
        <f t="shared" si="94"/>
        <v>172</v>
      </c>
      <c r="I967">
        <f t="shared" si="97"/>
        <v>8.485957225106052</v>
      </c>
      <c r="J967">
        <v>10.75</v>
      </c>
      <c r="K967">
        <f t="shared" si="98"/>
        <v>1.274211151852271</v>
      </c>
      <c r="L967">
        <v>8.9499999999999993</v>
      </c>
    </row>
    <row r="968" spans="1:13" ht="15" x14ac:dyDescent="0.25">
      <c r="A968" t="s">
        <v>521</v>
      </c>
      <c r="B968" t="s">
        <v>503</v>
      </c>
      <c r="C968">
        <v>38.1</v>
      </c>
      <c r="D968">
        <v>26</v>
      </c>
      <c r="E968">
        <f t="shared" si="95"/>
        <v>1.8408102107777253</v>
      </c>
      <c r="F968">
        <v>36</v>
      </c>
      <c r="G968">
        <f t="shared" si="96"/>
        <v>2.5488141379999272</v>
      </c>
      <c r="H968">
        <f t="shared" si="94"/>
        <v>62</v>
      </c>
      <c r="I968">
        <f t="shared" si="97"/>
        <v>4.3896243487776525</v>
      </c>
      <c r="J968">
        <v>5.47</v>
      </c>
      <c r="K968">
        <f t="shared" si="98"/>
        <v>0.83751282837723184</v>
      </c>
      <c r="L968">
        <v>6.28</v>
      </c>
      <c r="M968">
        <v>14.1</v>
      </c>
    </row>
    <row r="969" spans="1:13" ht="15" x14ac:dyDescent="0.25">
      <c r="A969" t="s">
        <v>521</v>
      </c>
      <c r="B969" t="s">
        <v>503</v>
      </c>
      <c r="C969">
        <v>51.5</v>
      </c>
      <c r="D969">
        <v>55</v>
      </c>
      <c r="E969">
        <f t="shared" si="95"/>
        <v>3.1274807552747319</v>
      </c>
      <c r="F969">
        <v>67</v>
      </c>
      <c r="G969">
        <f t="shared" si="96"/>
        <v>3.8098401927892187</v>
      </c>
      <c r="H969">
        <f t="shared" si="94"/>
        <v>122</v>
      </c>
      <c r="I969">
        <f t="shared" si="97"/>
        <v>6.9373209480639506</v>
      </c>
      <c r="J969">
        <v>8.75</v>
      </c>
      <c r="K969">
        <f t="shared" si="98"/>
        <v>1.1469381254632858</v>
      </c>
      <c r="L969">
        <v>7.5</v>
      </c>
      <c r="M969">
        <v>12.5</v>
      </c>
    </row>
    <row r="970" spans="1:13" ht="15" x14ac:dyDescent="0.25">
      <c r="A970" t="s">
        <v>992</v>
      </c>
      <c r="B970" t="s">
        <v>503</v>
      </c>
      <c r="C970">
        <v>45.6</v>
      </c>
      <c r="D970">
        <v>43</v>
      </c>
      <c r="E970">
        <f t="shared" si="95"/>
        <v>2.6713940073450133</v>
      </c>
      <c r="F970">
        <v>55</v>
      </c>
      <c r="G970">
        <f t="shared" si="96"/>
        <v>3.4168993117203659</v>
      </c>
      <c r="H970">
        <f t="shared" si="94"/>
        <v>98</v>
      </c>
      <c r="I970">
        <f t="shared" si="97"/>
        <v>6.0882933190653796</v>
      </c>
      <c r="J970">
        <v>7.3</v>
      </c>
      <c r="K970">
        <f t="shared" si="98"/>
        <v>1.0188166108498404</v>
      </c>
      <c r="L970">
        <v>7.12</v>
      </c>
    </row>
    <row r="971" spans="1:13" ht="15" x14ac:dyDescent="0.25">
      <c r="A971" t="s">
        <v>992</v>
      </c>
      <c r="B971" t="s">
        <v>656</v>
      </c>
      <c r="C971">
        <v>34.5</v>
      </c>
      <c r="E971" t="str">
        <f t="shared" si="95"/>
        <v/>
      </c>
      <c r="G971" t="str">
        <f t="shared" si="96"/>
        <v/>
      </c>
      <c r="I971" t="str">
        <f t="shared" si="97"/>
        <v/>
      </c>
      <c r="K971" t="str">
        <f t="shared" si="98"/>
        <v/>
      </c>
      <c r="L971">
        <v>4.8500000000000005</v>
      </c>
    </row>
    <row r="972" spans="1:13" ht="15" x14ac:dyDescent="0.25">
      <c r="A972" t="s">
        <v>1648</v>
      </c>
      <c r="B972" t="s">
        <v>777</v>
      </c>
      <c r="C972">
        <v>72.2</v>
      </c>
      <c r="D972">
        <v>103</v>
      </c>
      <c r="E972">
        <f t="shared" si="95"/>
        <v>4.5807632651913943</v>
      </c>
      <c r="F972">
        <v>124</v>
      </c>
      <c r="G972">
        <f t="shared" si="96"/>
        <v>5.5147052901333291</v>
      </c>
      <c r="H972">
        <f t="shared" ref="H972:H1003" si="99">D972+F972</f>
        <v>227</v>
      </c>
      <c r="I972">
        <f t="shared" si="97"/>
        <v>10.095468555324723</v>
      </c>
      <c r="J972">
        <v>12.2</v>
      </c>
      <c r="K972">
        <f t="shared" si="98"/>
        <v>1.3435374409121321</v>
      </c>
      <c r="L972">
        <v>8.8699999999999992</v>
      </c>
      <c r="M972">
        <v>14.2941434965835</v>
      </c>
    </row>
    <row r="973" spans="1:13" ht="15" x14ac:dyDescent="0.25">
      <c r="A973" t="s">
        <v>1648</v>
      </c>
      <c r="B973" t="s">
        <v>777</v>
      </c>
      <c r="C973">
        <v>60.5</v>
      </c>
      <c r="D973">
        <v>76</v>
      </c>
      <c r="E973">
        <f t="shared" si="95"/>
        <v>3.8438398907175886</v>
      </c>
      <c r="F973">
        <v>92</v>
      </c>
      <c r="G973">
        <f t="shared" si="96"/>
        <v>4.6530693413949757</v>
      </c>
      <c r="H973">
        <f t="shared" si="99"/>
        <v>168</v>
      </c>
      <c r="I973">
        <f t="shared" si="97"/>
        <v>8.4969092321125643</v>
      </c>
      <c r="J973">
        <v>10.66</v>
      </c>
      <c r="K973">
        <f t="shared" si="98"/>
        <v>1.2859662993754875</v>
      </c>
      <c r="L973">
        <v>8.4499999999999993</v>
      </c>
      <c r="M973">
        <v>12.8</v>
      </c>
    </row>
    <row r="974" spans="1:13" ht="15" x14ac:dyDescent="0.25">
      <c r="A974" t="s">
        <v>1648</v>
      </c>
      <c r="B974" t="s">
        <v>777</v>
      </c>
      <c r="C974">
        <v>65.099999999999994</v>
      </c>
      <c r="D974">
        <v>88</v>
      </c>
      <c r="E974">
        <f t="shared" si="95"/>
        <v>4.2197277097961621</v>
      </c>
      <c r="F974">
        <v>107</v>
      </c>
      <c r="G974">
        <f t="shared" si="96"/>
        <v>5.1308052835021511</v>
      </c>
      <c r="H974">
        <f t="shared" si="99"/>
        <v>195</v>
      </c>
      <c r="I974">
        <f t="shared" si="97"/>
        <v>9.3505329932983141</v>
      </c>
      <c r="J974">
        <v>12.25</v>
      </c>
      <c r="K974">
        <f t="shared" si="98"/>
        <v>1.4229897866016692</v>
      </c>
      <c r="L974">
        <v>8.4499999999999993</v>
      </c>
      <c r="M974">
        <v>12.6</v>
      </c>
    </row>
    <row r="975" spans="1:13" ht="15" x14ac:dyDescent="0.25">
      <c r="A975" t="s">
        <v>1648</v>
      </c>
      <c r="B975" t="s">
        <v>777</v>
      </c>
      <c r="C975">
        <v>50.8</v>
      </c>
      <c r="D975">
        <v>37</v>
      </c>
      <c r="E975">
        <f t="shared" si="95"/>
        <v>2.1249904997496252</v>
      </c>
      <c r="F975">
        <v>40</v>
      </c>
      <c r="G975">
        <f t="shared" si="96"/>
        <v>2.2972870267563512</v>
      </c>
      <c r="H975">
        <f t="shared" si="99"/>
        <v>77</v>
      </c>
      <c r="I975">
        <f t="shared" si="97"/>
        <v>4.4222775265059759</v>
      </c>
      <c r="J975">
        <v>7.45</v>
      </c>
      <c r="K975">
        <f t="shared" si="98"/>
        <v>0.98344981090881134</v>
      </c>
      <c r="L975">
        <v>7.05</v>
      </c>
      <c r="M975">
        <v>12.5</v>
      </c>
    </row>
    <row r="976" spans="1:13" ht="15" x14ac:dyDescent="0.25">
      <c r="A976" t="s">
        <v>487</v>
      </c>
      <c r="B976" t="s">
        <v>242</v>
      </c>
      <c r="C976">
        <v>41.1</v>
      </c>
      <c r="D976">
        <v>17</v>
      </c>
      <c r="E976">
        <f t="shared" si="95"/>
        <v>1.1390450063591195</v>
      </c>
      <c r="F976">
        <v>20</v>
      </c>
      <c r="G976">
        <f t="shared" si="96"/>
        <v>1.3400529486577877</v>
      </c>
      <c r="H976">
        <f t="shared" si="99"/>
        <v>37</v>
      </c>
      <c r="I976">
        <f t="shared" si="97"/>
        <v>2.4790979550169072</v>
      </c>
      <c r="J976">
        <v>5.89</v>
      </c>
      <c r="K976">
        <f t="shared" si="98"/>
        <v>0.86726176024190571</v>
      </c>
      <c r="L976">
        <v>5.15</v>
      </c>
    </row>
    <row r="977" spans="1:13" ht="15" x14ac:dyDescent="0.25">
      <c r="A977" t="s">
        <v>487</v>
      </c>
      <c r="B977" t="s">
        <v>242</v>
      </c>
      <c r="C977">
        <v>52.6</v>
      </c>
      <c r="D977">
        <v>28</v>
      </c>
      <c r="E977">
        <f t="shared" si="95"/>
        <v>1.5678825940708678</v>
      </c>
      <c r="F977">
        <v>33</v>
      </c>
      <c r="G977">
        <f t="shared" si="96"/>
        <v>1.84786162872638</v>
      </c>
      <c r="H977">
        <f t="shared" si="99"/>
        <v>61</v>
      </c>
      <c r="I977">
        <f t="shared" si="97"/>
        <v>3.4157442227972479</v>
      </c>
      <c r="J977">
        <v>7.8900000000000006</v>
      </c>
      <c r="K977">
        <f t="shared" si="98"/>
        <v>1.0230037989569249</v>
      </c>
      <c r="L977">
        <v>5.55</v>
      </c>
    </row>
    <row r="978" spans="1:13" ht="15" x14ac:dyDescent="0.25">
      <c r="A978" t="s">
        <v>1507</v>
      </c>
      <c r="B978" t="s">
        <v>225</v>
      </c>
      <c r="C978">
        <v>43.8</v>
      </c>
      <c r="D978">
        <v>21</v>
      </c>
      <c r="E978">
        <f t="shared" si="95"/>
        <v>1.3434191652455425</v>
      </c>
      <c r="F978">
        <v>24</v>
      </c>
      <c r="G978">
        <f t="shared" si="96"/>
        <v>1.5353361888520487</v>
      </c>
      <c r="H978">
        <f t="shared" si="99"/>
        <v>45</v>
      </c>
      <c r="I978">
        <f t="shared" si="97"/>
        <v>2.8787553540975912</v>
      </c>
      <c r="J978">
        <v>4.57</v>
      </c>
      <c r="K978">
        <f t="shared" si="98"/>
        <v>0.65118764294171538</v>
      </c>
      <c r="L978">
        <v>4.75</v>
      </c>
      <c r="M978">
        <v>15.44</v>
      </c>
    </row>
    <row r="979" spans="1:13" ht="15" x14ac:dyDescent="0.25">
      <c r="A979" t="s">
        <v>946</v>
      </c>
      <c r="B979" t="s">
        <v>272</v>
      </c>
      <c r="C979">
        <v>82.1</v>
      </c>
      <c r="D979">
        <v>80</v>
      </c>
      <c r="E979">
        <f t="shared" si="95"/>
        <v>3.2403906672278775</v>
      </c>
      <c r="F979">
        <v>90</v>
      </c>
      <c r="G979">
        <f t="shared" si="96"/>
        <v>3.6454395006313622</v>
      </c>
      <c r="H979">
        <f t="shared" si="99"/>
        <v>170</v>
      </c>
      <c r="I979">
        <f t="shared" si="97"/>
        <v>6.8858301678592397</v>
      </c>
      <c r="J979">
        <v>10.8</v>
      </c>
      <c r="K979">
        <f t="shared" si="98"/>
        <v>1.1131269596984865</v>
      </c>
      <c r="L979">
        <v>7.6</v>
      </c>
    </row>
    <row r="980" spans="1:13" ht="15" x14ac:dyDescent="0.25">
      <c r="A980" t="s">
        <v>946</v>
      </c>
      <c r="B980" t="s">
        <v>272</v>
      </c>
      <c r="C980">
        <v>61.2</v>
      </c>
      <c r="D980">
        <v>47</v>
      </c>
      <c r="E980">
        <f t="shared" si="95"/>
        <v>2.3573031241244351</v>
      </c>
      <c r="F980">
        <v>56</v>
      </c>
      <c r="G980">
        <f t="shared" si="96"/>
        <v>2.8087015947014544</v>
      </c>
      <c r="H980">
        <f t="shared" si="99"/>
        <v>103</v>
      </c>
      <c r="I980">
        <f t="shared" si="97"/>
        <v>5.1660047188258895</v>
      </c>
      <c r="J980">
        <v>6.8</v>
      </c>
      <c r="K980">
        <f t="shared" si="98"/>
        <v>0.81546578011828863</v>
      </c>
      <c r="L980">
        <v>6.2</v>
      </c>
      <c r="M980">
        <v>13.72</v>
      </c>
    </row>
    <row r="981" spans="1:13" ht="15" x14ac:dyDescent="0.25">
      <c r="A981" t="s">
        <v>969</v>
      </c>
      <c r="B981" t="s">
        <v>272</v>
      </c>
      <c r="C981">
        <v>58.9</v>
      </c>
      <c r="D981">
        <v>40</v>
      </c>
      <c r="E981">
        <f t="shared" si="95"/>
        <v>2.0629023899155778</v>
      </c>
      <c r="F981">
        <v>46</v>
      </c>
      <c r="G981">
        <f t="shared" si="96"/>
        <v>2.3723377484029142</v>
      </c>
      <c r="H981">
        <f t="shared" si="99"/>
        <v>86</v>
      </c>
      <c r="I981">
        <f t="shared" si="97"/>
        <v>4.4352401383184921</v>
      </c>
      <c r="J981">
        <v>6.7</v>
      </c>
      <c r="K981">
        <f t="shared" si="98"/>
        <v>0.8194979289769686</v>
      </c>
      <c r="L981">
        <v>5.34</v>
      </c>
    </row>
    <row r="982" spans="1:13" ht="15" x14ac:dyDescent="0.25">
      <c r="A982" t="s">
        <v>969</v>
      </c>
      <c r="B982" t="s">
        <v>103</v>
      </c>
      <c r="C982">
        <v>49</v>
      </c>
      <c r="D982">
        <v>17</v>
      </c>
      <c r="E982">
        <f t="shared" si="95"/>
        <v>1.0023071326227895</v>
      </c>
      <c r="F982">
        <v>27</v>
      </c>
      <c r="G982">
        <f t="shared" si="96"/>
        <v>1.5918995635773716</v>
      </c>
      <c r="H982">
        <f t="shared" si="99"/>
        <v>44</v>
      </c>
      <c r="I982">
        <f t="shared" si="97"/>
        <v>2.5942066962001613</v>
      </c>
      <c r="J982">
        <v>5.8</v>
      </c>
      <c r="K982">
        <f t="shared" si="98"/>
        <v>0.78001126370475771</v>
      </c>
      <c r="L982">
        <v>6</v>
      </c>
      <c r="M982">
        <v>13.4</v>
      </c>
    </row>
    <row r="983" spans="1:13" ht="15" x14ac:dyDescent="0.25">
      <c r="A983" t="s">
        <v>580</v>
      </c>
      <c r="B983" t="s">
        <v>677</v>
      </c>
      <c r="C983">
        <v>34.5</v>
      </c>
      <c r="D983">
        <v>27</v>
      </c>
      <c r="E983">
        <f t="shared" si="95"/>
        <v>2.0547293993618299</v>
      </c>
      <c r="F983">
        <v>37</v>
      </c>
      <c r="G983">
        <f t="shared" si="96"/>
        <v>2.8157402880143594</v>
      </c>
      <c r="H983">
        <f t="shared" si="99"/>
        <v>64</v>
      </c>
      <c r="I983">
        <f t="shared" si="97"/>
        <v>4.8704696873761897</v>
      </c>
      <c r="J983">
        <v>6</v>
      </c>
      <c r="K983">
        <f t="shared" si="98"/>
        <v>0.96689043745546133</v>
      </c>
      <c r="L983">
        <v>5.9</v>
      </c>
    </row>
    <row r="984" spans="1:13" ht="15" x14ac:dyDescent="0.25">
      <c r="A984" t="s">
        <v>580</v>
      </c>
      <c r="B984" t="s">
        <v>72</v>
      </c>
      <c r="C984">
        <v>38.5</v>
      </c>
      <c r="D984">
        <v>25</v>
      </c>
      <c r="E984">
        <f t="shared" si="95"/>
        <v>1.7566141202454011</v>
      </c>
      <c r="F984">
        <v>31</v>
      </c>
      <c r="G984">
        <f t="shared" si="96"/>
        <v>2.1782015091042974</v>
      </c>
      <c r="H984">
        <f t="shared" si="99"/>
        <v>56</v>
      </c>
      <c r="I984">
        <f t="shared" si="97"/>
        <v>3.9348156293496985</v>
      </c>
      <c r="J984">
        <v>5.38</v>
      </c>
      <c r="K984">
        <f t="shared" si="98"/>
        <v>0.81930980617041371</v>
      </c>
      <c r="L984">
        <v>5.34</v>
      </c>
      <c r="M984">
        <v>14.22</v>
      </c>
    </row>
    <row r="985" spans="1:13" ht="15" x14ac:dyDescent="0.25">
      <c r="A985" t="s">
        <v>580</v>
      </c>
      <c r="B985" t="s">
        <v>72</v>
      </c>
      <c r="C985">
        <v>46.5</v>
      </c>
      <c r="D985">
        <v>25</v>
      </c>
      <c r="E985">
        <f t="shared" si="95"/>
        <v>1.5312117453844263</v>
      </c>
      <c r="F985">
        <v>35</v>
      </c>
      <c r="G985">
        <f t="shared" si="96"/>
        <v>2.1436964435381967</v>
      </c>
      <c r="H985">
        <f t="shared" si="99"/>
        <v>60</v>
      </c>
      <c r="I985">
        <f t="shared" si="97"/>
        <v>3.6749081889226232</v>
      </c>
      <c r="J985">
        <v>5.05</v>
      </c>
      <c r="K985">
        <f t="shared" si="98"/>
        <v>0.69773218793171909</v>
      </c>
      <c r="L985">
        <v>5.19</v>
      </c>
      <c r="M985">
        <v>13.6</v>
      </c>
    </row>
    <row r="986" spans="1:13" ht="15" x14ac:dyDescent="0.25">
      <c r="A986" t="s">
        <v>475</v>
      </c>
      <c r="B986" t="s">
        <v>434</v>
      </c>
      <c r="C986">
        <v>30.5</v>
      </c>
      <c r="D986">
        <v>20</v>
      </c>
      <c r="E986">
        <f t="shared" si="95"/>
        <v>1.6647566420566089</v>
      </c>
      <c r="F986">
        <v>25</v>
      </c>
      <c r="G986">
        <f t="shared" si="96"/>
        <v>2.0809458025707612</v>
      </c>
      <c r="H986">
        <f t="shared" si="99"/>
        <v>45</v>
      </c>
      <c r="I986">
        <f t="shared" si="97"/>
        <v>3.7457024446273701</v>
      </c>
      <c r="J986">
        <v>4.84</v>
      </c>
      <c r="K986">
        <f t="shared" si="98"/>
        <v>0.8311157941811097</v>
      </c>
      <c r="L986">
        <v>5.1100000000000003</v>
      </c>
    </row>
    <row r="987" spans="1:13" ht="15" x14ac:dyDescent="0.25">
      <c r="A987" t="s">
        <v>580</v>
      </c>
      <c r="B987" t="s">
        <v>434</v>
      </c>
      <c r="C987">
        <v>32.6</v>
      </c>
      <c r="D987">
        <v>22</v>
      </c>
      <c r="E987">
        <f t="shared" si="95"/>
        <v>1.7446514324631635</v>
      </c>
      <c r="F987">
        <v>28</v>
      </c>
      <c r="G987">
        <f t="shared" si="96"/>
        <v>2.2204654594985715</v>
      </c>
      <c r="H987">
        <f t="shared" si="99"/>
        <v>50</v>
      </c>
      <c r="I987">
        <f t="shared" si="97"/>
        <v>3.9651168919617352</v>
      </c>
      <c r="J987">
        <v>5.91</v>
      </c>
      <c r="K987">
        <f t="shared" si="98"/>
        <v>0.98060932330640305</v>
      </c>
      <c r="L987">
        <v>5.57</v>
      </c>
    </row>
    <row r="988" spans="1:13" ht="15" x14ac:dyDescent="0.25">
      <c r="A988" t="s">
        <v>580</v>
      </c>
      <c r="B988" t="s">
        <v>779</v>
      </c>
      <c r="C988">
        <v>40.299999999999997</v>
      </c>
      <c r="D988">
        <v>33</v>
      </c>
      <c r="E988">
        <f t="shared" si="95"/>
        <v>2.2429291277091394</v>
      </c>
      <c r="F988">
        <v>40</v>
      </c>
      <c r="G988">
        <f t="shared" si="96"/>
        <v>2.7187019729807749</v>
      </c>
      <c r="H988">
        <f t="shared" si="99"/>
        <v>73</v>
      </c>
      <c r="I988">
        <f t="shared" si="97"/>
        <v>4.9616311006899139</v>
      </c>
      <c r="J988">
        <v>7.45</v>
      </c>
      <c r="K988">
        <f t="shared" si="98"/>
        <v>1.1081333878959208</v>
      </c>
      <c r="L988">
        <v>6.65</v>
      </c>
    </row>
    <row r="989" spans="1:13" ht="15" x14ac:dyDescent="0.25">
      <c r="A989" t="s">
        <v>580</v>
      </c>
      <c r="B989" t="s">
        <v>677</v>
      </c>
      <c r="C989">
        <v>40.200000000000003</v>
      </c>
      <c r="D989">
        <v>37</v>
      </c>
      <c r="E989">
        <f t="shared" si="95"/>
        <v>2.5193481923588754</v>
      </c>
      <c r="F989">
        <v>50</v>
      </c>
      <c r="G989">
        <f t="shared" si="96"/>
        <v>3.4045245842687506</v>
      </c>
      <c r="H989">
        <f t="shared" si="99"/>
        <v>87</v>
      </c>
      <c r="I989">
        <f t="shared" si="97"/>
        <v>5.9238727766276265</v>
      </c>
      <c r="J989">
        <v>5.96</v>
      </c>
      <c r="K989">
        <f t="shared" si="98"/>
        <v>0.88764286812428683</v>
      </c>
      <c r="L989">
        <v>6.8</v>
      </c>
    </row>
    <row r="990" spans="1:13" ht="15" x14ac:dyDescent="0.25">
      <c r="A990" t="s">
        <v>475</v>
      </c>
      <c r="B990" t="s">
        <v>677</v>
      </c>
      <c r="C990">
        <v>48.5</v>
      </c>
      <c r="D990">
        <v>50</v>
      </c>
      <c r="E990">
        <f t="shared" si="95"/>
        <v>2.9700378940347814</v>
      </c>
      <c r="F990">
        <v>62</v>
      </c>
      <c r="G990">
        <f t="shared" si="96"/>
        <v>3.6828469886031292</v>
      </c>
      <c r="H990">
        <f t="shared" si="99"/>
        <v>112</v>
      </c>
      <c r="I990">
        <f t="shared" si="97"/>
        <v>6.6528848826379106</v>
      </c>
      <c r="J990">
        <v>8.35</v>
      </c>
      <c r="K990">
        <f t="shared" si="98"/>
        <v>1.1289004622445586</v>
      </c>
      <c r="L990">
        <v>7.11</v>
      </c>
    </row>
    <row r="991" spans="1:13" ht="15" x14ac:dyDescent="0.25">
      <c r="A991" t="s">
        <v>475</v>
      </c>
      <c r="B991" t="s">
        <v>677</v>
      </c>
      <c r="C991">
        <v>61.3</v>
      </c>
      <c r="D991">
        <v>77</v>
      </c>
      <c r="E991">
        <f t="shared" si="95"/>
        <v>3.8573809782521806</v>
      </c>
      <c r="F991">
        <v>97</v>
      </c>
      <c r="G991">
        <f t="shared" si="96"/>
        <v>4.8592981154605388</v>
      </c>
      <c r="H991">
        <f t="shared" si="99"/>
        <v>174</v>
      </c>
      <c r="I991">
        <f t="shared" si="97"/>
        <v>8.7166790937127203</v>
      </c>
      <c r="J991">
        <v>10.76</v>
      </c>
      <c r="K991">
        <f t="shared" si="98"/>
        <v>1.2892690889525058</v>
      </c>
      <c r="L991">
        <v>8.5299999999999994</v>
      </c>
    </row>
    <row r="992" spans="1:13" ht="15" x14ac:dyDescent="0.25">
      <c r="A992" t="s">
        <v>475</v>
      </c>
      <c r="B992" t="s">
        <v>677</v>
      </c>
      <c r="C992">
        <v>65.400000000000006</v>
      </c>
      <c r="D992">
        <v>88</v>
      </c>
      <c r="E992">
        <f t="shared" si="95"/>
        <v>4.2056389416276172</v>
      </c>
      <c r="F992">
        <v>110</v>
      </c>
      <c r="G992">
        <f t="shared" si="96"/>
        <v>5.2570486770345211</v>
      </c>
      <c r="H992">
        <f t="shared" si="99"/>
        <v>198</v>
      </c>
      <c r="I992">
        <f t="shared" si="97"/>
        <v>9.4626876186621391</v>
      </c>
      <c r="J992">
        <v>11.38</v>
      </c>
      <c r="K992">
        <f t="shared" si="98"/>
        <v>1.3187989418606612</v>
      </c>
      <c r="L992">
        <v>8.74</v>
      </c>
    </row>
    <row r="993" spans="1:13" ht="15" x14ac:dyDescent="0.25">
      <c r="A993" t="s">
        <v>1063</v>
      </c>
      <c r="B993" t="s">
        <v>72</v>
      </c>
      <c r="C993">
        <v>44.2</v>
      </c>
      <c r="D993">
        <v>32</v>
      </c>
      <c r="E993">
        <f t="shared" si="95"/>
        <v>2.0336224787687662</v>
      </c>
      <c r="F993">
        <v>43</v>
      </c>
      <c r="G993">
        <f t="shared" si="96"/>
        <v>2.7326802058455297</v>
      </c>
      <c r="H993">
        <f t="shared" si="99"/>
        <v>75</v>
      </c>
      <c r="I993">
        <f t="shared" si="97"/>
        <v>4.7663026846142955</v>
      </c>
      <c r="J993">
        <v>5.3100000000000005</v>
      </c>
      <c r="K993">
        <f t="shared" si="98"/>
        <v>0.75309388866042049</v>
      </c>
      <c r="L993">
        <v>5.55</v>
      </c>
      <c r="M993">
        <v>13.44</v>
      </c>
    </row>
    <row r="994" spans="1:13" ht="15" x14ac:dyDescent="0.25">
      <c r="A994" t="s">
        <v>1356</v>
      </c>
      <c r="B994" t="s">
        <v>677</v>
      </c>
      <c r="C994">
        <v>38.1</v>
      </c>
      <c r="D994">
        <v>32</v>
      </c>
      <c r="E994">
        <f t="shared" si="95"/>
        <v>2.2656125671110465</v>
      </c>
      <c r="F994">
        <v>41</v>
      </c>
      <c r="G994">
        <f t="shared" si="96"/>
        <v>2.9028161016110281</v>
      </c>
      <c r="H994">
        <f t="shared" si="99"/>
        <v>73</v>
      </c>
      <c r="I994">
        <f t="shared" si="97"/>
        <v>5.1684286687220746</v>
      </c>
      <c r="J994">
        <v>5.79</v>
      </c>
      <c r="K994">
        <f t="shared" si="98"/>
        <v>0.88650809438833134</v>
      </c>
      <c r="L994">
        <v>6.08</v>
      </c>
    </row>
    <row r="995" spans="1:13" ht="15" x14ac:dyDescent="0.25">
      <c r="A995" t="s">
        <v>1590</v>
      </c>
      <c r="B995" t="s">
        <v>208</v>
      </c>
      <c r="C995">
        <v>59.4</v>
      </c>
      <c r="D995">
        <v>40</v>
      </c>
      <c r="E995">
        <f t="shared" si="95"/>
        <v>2.0502569157696877</v>
      </c>
      <c r="F995">
        <v>55</v>
      </c>
      <c r="G995">
        <f t="shared" si="96"/>
        <v>2.8191032591833207</v>
      </c>
      <c r="H995">
        <f t="shared" si="99"/>
        <v>95</v>
      </c>
      <c r="I995">
        <f t="shared" si="97"/>
        <v>4.8693601749530089</v>
      </c>
      <c r="J995">
        <v>9.73</v>
      </c>
      <c r="K995">
        <f t="shared" si="98"/>
        <v>1.1849317939959558</v>
      </c>
      <c r="L995">
        <v>7.9</v>
      </c>
    </row>
    <row r="996" spans="1:13" ht="15" x14ac:dyDescent="0.25">
      <c r="A996" t="s">
        <v>1590</v>
      </c>
      <c r="B996" t="s">
        <v>208</v>
      </c>
      <c r="C996">
        <v>43.8</v>
      </c>
      <c r="D996">
        <v>18</v>
      </c>
      <c r="E996">
        <f t="shared" si="95"/>
        <v>1.1515021416390365</v>
      </c>
      <c r="F996">
        <v>27</v>
      </c>
      <c r="G996">
        <f t="shared" si="96"/>
        <v>1.7272532124585547</v>
      </c>
      <c r="H996">
        <f t="shared" si="99"/>
        <v>45</v>
      </c>
      <c r="I996">
        <f t="shared" si="97"/>
        <v>2.8787553540975912</v>
      </c>
      <c r="J996">
        <v>5.2</v>
      </c>
      <c r="K996">
        <f t="shared" si="98"/>
        <v>0.74095749306278336</v>
      </c>
      <c r="L996">
        <v>5.9</v>
      </c>
      <c r="M996">
        <v>13.7</v>
      </c>
    </row>
    <row r="997" spans="1:13" ht="15" x14ac:dyDescent="0.25">
      <c r="A997" t="s">
        <v>813</v>
      </c>
      <c r="B997" t="s">
        <v>46</v>
      </c>
      <c r="C997">
        <v>82.7</v>
      </c>
      <c r="D997">
        <v>82</v>
      </c>
      <c r="E997">
        <f t="shared" si="95"/>
        <v>3.303854735243406</v>
      </c>
      <c r="F997">
        <v>102</v>
      </c>
      <c r="G997">
        <f t="shared" si="96"/>
        <v>4.1096729633515539</v>
      </c>
      <c r="H997">
        <f t="shared" si="99"/>
        <v>184</v>
      </c>
      <c r="I997">
        <f t="shared" si="97"/>
        <v>7.4135276985949599</v>
      </c>
      <c r="J997">
        <v>12.48</v>
      </c>
      <c r="K997">
        <f t="shared" si="98"/>
        <v>1.2814606668832973</v>
      </c>
      <c r="L997">
        <v>7.27</v>
      </c>
      <c r="M997">
        <v>13.1</v>
      </c>
    </row>
    <row r="998" spans="1:13" ht="15" x14ac:dyDescent="0.25">
      <c r="A998" t="s">
        <v>813</v>
      </c>
      <c r="B998" t="s">
        <v>46</v>
      </c>
      <c r="C998">
        <v>76</v>
      </c>
      <c r="D998">
        <v>67</v>
      </c>
      <c r="E998">
        <f t="shared" si="95"/>
        <v>2.870592748086795</v>
      </c>
      <c r="F998">
        <v>90</v>
      </c>
      <c r="G998">
        <f t="shared" si="96"/>
        <v>3.8560201093703212</v>
      </c>
      <c r="H998">
        <f t="shared" si="99"/>
        <v>157</v>
      </c>
      <c r="I998">
        <f t="shared" si="97"/>
        <v>6.7266128574571162</v>
      </c>
      <c r="J998">
        <v>9.36</v>
      </c>
      <c r="K998">
        <f t="shared" si="98"/>
        <v>1.003880229046366</v>
      </c>
      <c r="L998">
        <v>7.3</v>
      </c>
      <c r="M998">
        <v>12.42</v>
      </c>
    </row>
    <row r="999" spans="1:13" ht="15" x14ac:dyDescent="0.25">
      <c r="A999" t="s">
        <v>1019</v>
      </c>
      <c r="B999" t="s">
        <v>420</v>
      </c>
      <c r="C999">
        <v>61.3</v>
      </c>
      <c r="D999">
        <v>45</v>
      </c>
      <c r="E999">
        <f t="shared" si="95"/>
        <v>2.254313558718807</v>
      </c>
      <c r="F999">
        <v>60</v>
      </c>
      <c r="G999">
        <f t="shared" si="96"/>
        <v>3.0057514116250759</v>
      </c>
      <c r="H999">
        <f t="shared" si="99"/>
        <v>105</v>
      </c>
      <c r="I999">
        <f t="shared" si="97"/>
        <v>5.2600649703438824</v>
      </c>
      <c r="J999">
        <v>8.6999999999999993</v>
      </c>
      <c r="K999">
        <f t="shared" si="98"/>
        <v>1.0424387615136432</v>
      </c>
      <c r="L999">
        <v>7</v>
      </c>
      <c r="M999">
        <v>13.06</v>
      </c>
    </row>
    <row r="1000" spans="1:13" ht="15" x14ac:dyDescent="0.25">
      <c r="A1000" t="s">
        <v>1019</v>
      </c>
      <c r="B1000" t="s">
        <v>420</v>
      </c>
      <c r="C1000">
        <v>67.5</v>
      </c>
      <c r="D1000">
        <v>64</v>
      </c>
      <c r="E1000">
        <f t="shared" si="95"/>
        <v>2.9891312245087098</v>
      </c>
      <c r="F1000">
        <v>80</v>
      </c>
      <c r="G1000">
        <f t="shared" si="96"/>
        <v>3.7364140306358871</v>
      </c>
      <c r="H1000">
        <f t="shared" si="99"/>
        <v>144</v>
      </c>
      <c r="I1000">
        <f t="shared" si="97"/>
        <v>6.7255452551445973</v>
      </c>
      <c r="J1000">
        <v>11.89</v>
      </c>
      <c r="K1000">
        <f t="shared" si="98"/>
        <v>1.3556331017477037</v>
      </c>
      <c r="L1000">
        <v>7.8</v>
      </c>
      <c r="M1000">
        <v>12.56</v>
      </c>
    </row>
    <row r="1001" spans="1:13" ht="15" x14ac:dyDescent="0.25">
      <c r="A1001" t="s">
        <v>2174</v>
      </c>
      <c r="B1001" t="s">
        <v>305</v>
      </c>
      <c r="C1001">
        <v>90.3</v>
      </c>
      <c r="D1001">
        <v>80</v>
      </c>
      <c r="E1001">
        <f t="shared" si="95"/>
        <v>3.0235929810577282</v>
      </c>
      <c r="F1001">
        <v>112</v>
      </c>
      <c r="G1001">
        <f t="shared" si="96"/>
        <v>4.2330301734808193</v>
      </c>
      <c r="H1001">
        <f t="shared" si="99"/>
        <v>192</v>
      </c>
      <c r="I1001">
        <f t="shared" si="97"/>
        <v>7.2566231545385476</v>
      </c>
      <c r="J1001">
        <v>12.31</v>
      </c>
      <c r="K1001">
        <f t="shared" si="98"/>
        <v>1.2079949028134354</v>
      </c>
      <c r="L1001">
        <v>7.54</v>
      </c>
      <c r="M1001">
        <v>14.15633316648</v>
      </c>
    </row>
    <row r="1002" spans="1:13" ht="15" x14ac:dyDescent="0.25">
      <c r="A1002" t="s">
        <v>1694</v>
      </c>
      <c r="B1002" t="s">
        <v>415</v>
      </c>
      <c r="C1002">
        <v>61.2</v>
      </c>
      <c r="D1002">
        <v>43</v>
      </c>
      <c r="E1002">
        <f t="shared" si="95"/>
        <v>2.1566815816457598</v>
      </c>
      <c r="F1002">
        <v>56</v>
      </c>
      <c r="G1002">
        <f t="shared" si="96"/>
        <v>2.8087015947014544</v>
      </c>
      <c r="H1002">
        <f t="shared" si="99"/>
        <v>99</v>
      </c>
      <c r="I1002">
        <f t="shared" si="97"/>
        <v>4.9653831763472143</v>
      </c>
      <c r="J1002">
        <v>7.71</v>
      </c>
      <c r="K1002">
        <f t="shared" si="98"/>
        <v>0.92459428892823603</v>
      </c>
      <c r="L1002">
        <v>6.18</v>
      </c>
    </row>
    <row r="1003" spans="1:13" ht="15" x14ac:dyDescent="0.25">
      <c r="A1003" t="s">
        <v>1694</v>
      </c>
      <c r="B1003" t="s">
        <v>415</v>
      </c>
      <c r="C1003">
        <v>81</v>
      </c>
      <c r="D1003">
        <v>71</v>
      </c>
      <c r="E1003">
        <f t="shared" si="95"/>
        <v>2.9042028169057472</v>
      </c>
      <c r="F1003">
        <v>100</v>
      </c>
      <c r="G1003">
        <f t="shared" si="96"/>
        <v>4.0904265026841511</v>
      </c>
      <c r="H1003">
        <f t="shared" si="99"/>
        <v>171</v>
      </c>
      <c r="I1003">
        <f t="shared" si="97"/>
        <v>6.9946293195898983</v>
      </c>
      <c r="J1003">
        <v>10.050000000000001</v>
      </c>
      <c r="K1003">
        <f t="shared" si="98"/>
        <v>1.0430544626322273</v>
      </c>
      <c r="L1003">
        <v>6.6</v>
      </c>
    </row>
    <row r="1004" spans="1:13" ht="15" x14ac:dyDescent="0.25">
      <c r="A1004" t="s">
        <v>1694</v>
      </c>
      <c r="B1004" t="s">
        <v>415</v>
      </c>
      <c r="C1004">
        <v>92.2</v>
      </c>
      <c r="D1004">
        <v>90</v>
      </c>
      <c r="E1004">
        <f t="shared" si="95"/>
        <v>3.3504091910191796</v>
      </c>
      <c r="F1004">
        <v>120</v>
      </c>
      <c r="G1004">
        <f t="shared" si="96"/>
        <v>4.4672122546922397</v>
      </c>
      <c r="H1004">
        <f t="shared" ref="H1004:H1035" si="100">D1004+F1004</f>
        <v>210</v>
      </c>
      <c r="I1004">
        <f t="shared" si="97"/>
        <v>7.8176214457114188</v>
      </c>
      <c r="J1004">
        <v>11.41</v>
      </c>
      <c r="K1004">
        <f t="shared" si="98"/>
        <v>1.1077219783744869</v>
      </c>
      <c r="L1004">
        <v>6.87</v>
      </c>
    </row>
    <row r="1005" spans="1:13" ht="15" x14ac:dyDescent="0.25">
      <c r="A1005" t="s">
        <v>1540</v>
      </c>
      <c r="B1005" t="s">
        <v>208</v>
      </c>
      <c r="C1005">
        <v>61.4</v>
      </c>
      <c r="D1005">
        <v>60</v>
      </c>
      <c r="E1005">
        <f t="shared" si="95"/>
        <v>3.0021897368331247</v>
      </c>
      <c r="F1005">
        <v>74</v>
      </c>
      <c r="G1005">
        <f t="shared" si="96"/>
        <v>3.7027006754275202</v>
      </c>
      <c r="H1005">
        <f t="shared" si="100"/>
        <v>134</v>
      </c>
      <c r="I1005">
        <f t="shared" si="97"/>
        <v>6.704890412260645</v>
      </c>
      <c r="J1005">
        <v>10.9</v>
      </c>
      <c r="K1005">
        <f t="shared" si="98"/>
        <v>1.3049469696525284</v>
      </c>
      <c r="L1005">
        <v>7.71</v>
      </c>
    </row>
    <row r="1006" spans="1:13" ht="15" x14ac:dyDescent="0.25">
      <c r="A1006" t="s">
        <v>1540</v>
      </c>
      <c r="B1006" t="s">
        <v>208</v>
      </c>
      <c r="C1006">
        <v>73</v>
      </c>
      <c r="D1006">
        <v>85</v>
      </c>
      <c r="E1006">
        <f t="shared" si="95"/>
        <v>3.7500620991894476</v>
      </c>
      <c r="F1006">
        <v>111</v>
      </c>
      <c r="G1006">
        <f t="shared" si="96"/>
        <v>4.8971399177650436</v>
      </c>
      <c r="H1006">
        <f t="shared" si="100"/>
        <v>196</v>
      </c>
      <c r="I1006">
        <f t="shared" si="97"/>
        <v>8.6472020169544912</v>
      </c>
      <c r="J1006">
        <v>11.64</v>
      </c>
      <c r="K1006">
        <f t="shared" si="98"/>
        <v>1.2746056119738622</v>
      </c>
      <c r="L1006">
        <v>8.61</v>
      </c>
    </row>
    <row r="1007" spans="1:13" ht="15" x14ac:dyDescent="0.25">
      <c r="A1007" t="s">
        <v>1540</v>
      </c>
      <c r="B1007" t="s">
        <v>208</v>
      </c>
      <c r="C1007">
        <v>79.2</v>
      </c>
      <c r="D1007">
        <v>107</v>
      </c>
      <c r="E1007">
        <f t="shared" si="95"/>
        <v>4.4488900620193634</v>
      </c>
      <c r="F1007">
        <v>125</v>
      </c>
      <c r="G1007">
        <f t="shared" si="96"/>
        <v>5.1973014743216863</v>
      </c>
      <c r="H1007">
        <f t="shared" si="100"/>
        <v>232</v>
      </c>
      <c r="I1007">
        <f t="shared" si="97"/>
        <v>9.6461915363410498</v>
      </c>
      <c r="J1007">
        <v>13.7</v>
      </c>
      <c r="K1007">
        <f t="shared" si="98"/>
        <v>1.4384436926963959</v>
      </c>
      <c r="L1007">
        <v>9.0500000000000007</v>
      </c>
      <c r="M1007">
        <v>14.075396940863699</v>
      </c>
    </row>
    <row r="1008" spans="1:13" ht="15" x14ac:dyDescent="0.25">
      <c r="A1008" t="s">
        <v>1540</v>
      </c>
      <c r="B1008" t="s">
        <v>208</v>
      </c>
      <c r="C1008">
        <v>67.849999999999994</v>
      </c>
      <c r="D1008">
        <v>68</v>
      </c>
      <c r="E1008">
        <f t="shared" si="95"/>
        <v>3.1640265760027879</v>
      </c>
      <c r="F1008">
        <v>90</v>
      </c>
      <c r="G1008">
        <f t="shared" si="96"/>
        <v>4.1876822329448666</v>
      </c>
      <c r="H1008">
        <f t="shared" si="100"/>
        <v>158</v>
      </c>
      <c r="I1008">
        <f t="shared" si="97"/>
        <v>7.3517088089476541</v>
      </c>
      <c r="J1008">
        <v>11.34</v>
      </c>
      <c r="K1008">
        <f t="shared" si="98"/>
        <v>1.2894825510312522</v>
      </c>
      <c r="L1008">
        <v>8.36</v>
      </c>
      <c r="M1008">
        <v>12.46</v>
      </c>
    </row>
    <row r="1009" spans="1:13" ht="15" x14ac:dyDescent="0.25">
      <c r="A1009" t="s">
        <v>1587</v>
      </c>
      <c r="B1009" t="s">
        <v>590</v>
      </c>
      <c r="C1009">
        <v>87</v>
      </c>
      <c r="D1009">
        <v>76</v>
      </c>
      <c r="E1009">
        <f t="shared" si="95"/>
        <v>2.9512628698730992</v>
      </c>
      <c r="F1009">
        <v>100</v>
      </c>
      <c r="G1009">
        <f t="shared" si="96"/>
        <v>3.8832406182540775</v>
      </c>
      <c r="H1009">
        <f t="shared" si="100"/>
        <v>176</v>
      </c>
      <c r="I1009">
        <f t="shared" si="97"/>
        <v>6.8345034881271767</v>
      </c>
      <c r="J1009">
        <v>13.45</v>
      </c>
      <c r="K1009">
        <f t="shared" si="98"/>
        <v>1.3454404818286643</v>
      </c>
      <c r="L1009">
        <v>7.65</v>
      </c>
      <c r="M1009">
        <v>12.53</v>
      </c>
    </row>
    <row r="1010" spans="1:13" ht="15" x14ac:dyDescent="0.25">
      <c r="A1010" t="s">
        <v>1587</v>
      </c>
      <c r="B1010" t="s">
        <v>590</v>
      </c>
      <c r="C1010">
        <v>94.2</v>
      </c>
      <c r="D1010">
        <v>69</v>
      </c>
      <c r="E1010">
        <f t="shared" si="95"/>
        <v>2.5288617107864897</v>
      </c>
      <c r="F1010">
        <v>91</v>
      </c>
      <c r="G1010">
        <f t="shared" si="96"/>
        <v>3.3351654446604431</v>
      </c>
      <c r="H1010">
        <f t="shared" si="100"/>
        <v>160</v>
      </c>
      <c r="I1010">
        <f t="shared" si="97"/>
        <v>5.8640271554469328</v>
      </c>
      <c r="J1010">
        <v>10.69</v>
      </c>
      <c r="K1010">
        <f t="shared" si="98"/>
        <v>1.0264037065700093</v>
      </c>
      <c r="L1010">
        <v>7.53</v>
      </c>
      <c r="M1010">
        <v>12.8</v>
      </c>
    </row>
    <row r="1011" spans="1:13" ht="15" x14ac:dyDescent="0.25">
      <c r="A1011" t="s">
        <v>1587</v>
      </c>
      <c r="B1011" t="s">
        <v>590</v>
      </c>
      <c r="C1011">
        <v>86</v>
      </c>
      <c r="D1011">
        <v>70</v>
      </c>
      <c r="E1011">
        <f t="shared" si="95"/>
        <v>2.741223656287394</v>
      </c>
      <c r="F1011">
        <v>85</v>
      </c>
      <c r="G1011">
        <f t="shared" si="96"/>
        <v>3.3286287254918356</v>
      </c>
      <c r="H1011">
        <f t="shared" si="100"/>
        <v>155</v>
      </c>
      <c r="I1011">
        <f t="shared" si="97"/>
        <v>6.0698523817792296</v>
      </c>
      <c r="J1011">
        <v>13.02</v>
      </c>
      <c r="K1011">
        <f t="shared" si="98"/>
        <v>1.3102117982723507</v>
      </c>
      <c r="L1011">
        <v>7.54</v>
      </c>
      <c r="M1011">
        <v>12.5</v>
      </c>
    </row>
    <row r="1012" spans="1:13" ht="15" x14ac:dyDescent="0.25">
      <c r="A1012" t="s">
        <v>1023</v>
      </c>
      <c r="B1012" t="s">
        <v>590</v>
      </c>
      <c r="C1012">
        <v>73</v>
      </c>
      <c r="D1012">
        <v>47</v>
      </c>
      <c r="E1012">
        <f t="shared" si="95"/>
        <v>2.073563748963577</v>
      </c>
      <c r="F1012">
        <v>56</v>
      </c>
      <c r="G1012">
        <f t="shared" si="96"/>
        <v>2.4706291477012829</v>
      </c>
      <c r="H1012">
        <f t="shared" si="100"/>
        <v>103</v>
      </c>
      <c r="I1012">
        <f t="shared" si="97"/>
        <v>4.5441928966648604</v>
      </c>
      <c r="J1012">
        <v>8.94</v>
      </c>
      <c r="K1012">
        <f t="shared" si="98"/>
        <v>0.97894967105209008</v>
      </c>
      <c r="L1012">
        <v>6.57</v>
      </c>
      <c r="M1012">
        <v>14.16</v>
      </c>
    </row>
    <row r="1013" spans="1:13" ht="15" x14ac:dyDescent="0.25">
      <c r="A1013" s="1" t="s">
        <v>469</v>
      </c>
      <c r="B1013" s="1" t="s">
        <v>360</v>
      </c>
      <c r="C1013" s="1">
        <v>36</v>
      </c>
      <c r="D1013" s="1">
        <v>14</v>
      </c>
      <c r="E1013">
        <f t="shared" si="95"/>
        <v>1.0329375915155521</v>
      </c>
      <c r="F1013" s="1">
        <v>21</v>
      </c>
      <c r="G1013">
        <f t="shared" si="96"/>
        <v>1.5494063872733281</v>
      </c>
      <c r="H1013">
        <f t="shared" si="100"/>
        <v>35</v>
      </c>
      <c r="I1013">
        <f t="shared" si="97"/>
        <v>2.5823439787888804</v>
      </c>
      <c r="J1013" s="1">
        <v>4.0999999999999996</v>
      </c>
      <c r="K1013">
        <f t="shared" si="98"/>
        <v>0.64637021585572751</v>
      </c>
      <c r="L1013" s="1">
        <v>4.75</v>
      </c>
    </row>
    <row r="1014" spans="1:13" ht="15" x14ac:dyDescent="0.25">
      <c r="A1014" s="1" t="s">
        <v>469</v>
      </c>
      <c r="B1014" s="1" t="s">
        <v>55</v>
      </c>
      <c r="C1014" s="1">
        <v>69.2</v>
      </c>
      <c r="D1014" s="1">
        <v>16</v>
      </c>
      <c r="E1014">
        <f t="shared" si="95"/>
        <v>0.73388394106725652</v>
      </c>
      <c r="F1014" s="1">
        <v>32</v>
      </c>
      <c r="G1014">
        <f t="shared" si="96"/>
        <v>1.467767882134513</v>
      </c>
      <c r="H1014">
        <f t="shared" si="100"/>
        <v>48</v>
      </c>
      <c r="I1014">
        <f t="shared" si="97"/>
        <v>2.2016518232017694</v>
      </c>
      <c r="J1014" s="1">
        <v>8.4499999999999993</v>
      </c>
      <c r="K1014">
        <f t="shared" si="98"/>
        <v>0.95114827370140542</v>
      </c>
      <c r="L1014" s="1">
        <v>5.6000000000000005</v>
      </c>
    </row>
    <row r="1015" spans="1:13" ht="15" x14ac:dyDescent="0.25">
      <c r="A1015" t="s">
        <v>469</v>
      </c>
      <c r="B1015" t="s">
        <v>766</v>
      </c>
      <c r="C1015">
        <v>40.6</v>
      </c>
      <c r="D1015">
        <v>17</v>
      </c>
      <c r="E1015">
        <f t="shared" si="95"/>
        <v>1.1492316742165882</v>
      </c>
      <c r="F1015">
        <v>27</v>
      </c>
      <c r="G1015">
        <f t="shared" si="96"/>
        <v>1.8252503061086989</v>
      </c>
      <c r="H1015">
        <f t="shared" si="100"/>
        <v>44</v>
      </c>
      <c r="I1015">
        <f t="shared" si="97"/>
        <v>2.9744819803252871</v>
      </c>
      <c r="J1015">
        <v>4.87</v>
      </c>
      <c r="K1015">
        <f t="shared" si="98"/>
        <v>0.72161283731173076</v>
      </c>
      <c r="L1015">
        <v>5.26</v>
      </c>
    </row>
    <row r="1016" spans="1:13" ht="15" x14ac:dyDescent="0.25">
      <c r="A1016" t="s">
        <v>469</v>
      </c>
      <c r="B1016" t="s">
        <v>55</v>
      </c>
      <c r="C1016">
        <v>85.9</v>
      </c>
      <c r="D1016">
        <v>43</v>
      </c>
      <c r="E1016">
        <f t="shared" si="95"/>
        <v>1.6853202245007164</v>
      </c>
      <c r="F1016">
        <v>56</v>
      </c>
      <c r="G1016">
        <f t="shared" si="96"/>
        <v>2.194835641210235</v>
      </c>
      <c r="H1016">
        <f t="shared" si="100"/>
        <v>99</v>
      </c>
      <c r="I1016">
        <f t="shared" si="97"/>
        <v>3.8801558657109516</v>
      </c>
      <c r="J1016">
        <v>4.53</v>
      </c>
      <c r="K1016">
        <f t="shared" si="98"/>
        <v>0.45613060028979474</v>
      </c>
      <c r="L1016">
        <v>6.46</v>
      </c>
    </row>
    <row r="1017" spans="1:13" ht="15" x14ac:dyDescent="0.25">
      <c r="A1017" t="s">
        <v>469</v>
      </c>
      <c r="B1017" t="s">
        <v>1812</v>
      </c>
      <c r="C1017">
        <v>100.6</v>
      </c>
      <c r="D1017">
        <v>60</v>
      </c>
      <c r="E1017">
        <f t="shared" si="95"/>
        <v>2.0963418527216349</v>
      </c>
      <c r="F1017">
        <v>80</v>
      </c>
      <c r="G1017">
        <f t="shared" si="96"/>
        <v>2.7951224702955133</v>
      </c>
      <c r="H1017">
        <f t="shared" si="100"/>
        <v>140</v>
      </c>
      <c r="I1017">
        <f t="shared" si="97"/>
        <v>4.8914643230171482</v>
      </c>
      <c r="J1017">
        <v>10.49</v>
      </c>
      <c r="K1017">
        <f t="shared" si="98"/>
        <v>0.97364234068819155</v>
      </c>
      <c r="L1017">
        <v>7.08</v>
      </c>
    </row>
    <row r="1018" spans="1:13" ht="15" x14ac:dyDescent="0.25">
      <c r="A1018" t="s">
        <v>1397</v>
      </c>
      <c r="B1018" t="s">
        <v>1398</v>
      </c>
      <c r="C1018">
        <v>77.099999999999994</v>
      </c>
      <c r="D1018">
        <v>30</v>
      </c>
      <c r="E1018">
        <f t="shared" si="95"/>
        <v>1.2719747487135311</v>
      </c>
      <c r="F1018">
        <v>40</v>
      </c>
      <c r="G1018">
        <f t="shared" si="96"/>
        <v>1.6959663316180413</v>
      </c>
      <c r="H1018">
        <f t="shared" si="100"/>
        <v>70</v>
      </c>
      <c r="I1018">
        <f t="shared" si="97"/>
        <v>2.9679410803315722</v>
      </c>
      <c r="J1018">
        <v>7.99</v>
      </c>
      <c r="K1018">
        <f t="shared" si="98"/>
        <v>0.85062000439834351</v>
      </c>
      <c r="L1018">
        <v>5.87</v>
      </c>
    </row>
    <row r="1019" spans="1:13" ht="15" x14ac:dyDescent="0.25">
      <c r="A1019" t="s">
        <v>1397</v>
      </c>
      <c r="B1019" t="s">
        <v>1450</v>
      </c>
      <c r="C1019">
        <v>48.8</v>
      </c>
      <c r="D1019">
        <v>32</v>
      </c>
      <c r="E1019">
        <f t="shared" si="95"/>
        <v>1.8923171586752832</v>
      </c>
      <c r="F1019">
        <v>40</v>
      </c>
      <c r="G1019">
        <f t="shared" si="96"/>
        <v>2.3653964483441041</v>
      </c>
      <c r="H1019">
        <f t="shared" si="100"/>
        <v>72</v>
      </c>
      <c r="I1019">
        <f t="shared" si="97"/>
        <v>4.2577136070193875</v>
      </c>
      <c r="J1019">
        <v>5.98</v>
      </c>
      <c r="K1019">
        <f t="shared" si="98"/>
        <v>0.80591596327641501</v>
      </c>
      <c r="L1019">
        <v>5.87</v>
      </c>
    </row>
    <row r="1020" spans="1:13" ht="15" x14ac:dyDescent="0.25">
      <c r="A1020" t="s">
        <v>1397</v>
      </c>
      <c r="B1020" t="s">
        <v>360</v>
      </c>
      <c r="C1020">
        <v>41.8</v>
      </c>
      <c r="D1020">
        <v>24</v>
      </c>
      <c r="E1020">
        <f t="shared" si="95"/>
        <v>1.5884301467011603</v>
      </c>
      <c r="F1020">
        <v>31</v>
      </c>
      <c r="G1020">
        <f t="shared" si="96"/>
        <v>2.0517222728223321</v>
      </c>
      <c r="H1020">
        <f t="shared" si="100"/>
        <v>55</v>
      </c>
      <c r="I1020">
        <f t="shared" si="97"/>
        <v>3.6401524195234924</v>
      </c>
      <c r="J1020">
        <v>5.5200000000000005</v>
      </c>
      <c r="K1020">
        <f t="shared" si="98"/>
        <v>0.80573630359725223</v>
      </c>
      <c r="L1020">
        <v>5.24</v>
      </c>
    </row>
    <row r="1021" spans="1:13" ht="15" x14ac:dyDescent="0.25">
      <c r="A1021" t="s">
        <v>2027</v>
      </c>
      <c r="B1021" t="s">
        <v>223</v>
      </c>
      <c r="C1021">
        <v>78.2</v>
      </c>
      <c r="D1021">
        <v>90</v>
      </c>
      <c r="E1021">
        <f t="shared" si="95"/>
        <v>3.7768045343630354</v>
      </c>
      <c r="F1021">
        <v>116</v>
      </c>
      <c r="G1021">
        <f t="shared" si="96"/>
        <v>4.8678813998456896</v>
      </c>
      <c r="H1021">
        <f t="shared" si="100"/>
        <v>206</v>
      </c>
      <c r="I1021">
        <f t="shared" si="97"/>
        <v>8.6446859342087254</v>
      </c>
      <c r="J1021">
        <v>12.3</v>
      </c>
      <c r="K1021">
        <f t="shared" si="98"/>
        <v>1.2999368700706306</v>
      </c>
      <c r="L1021">
        <v>9</v>
      </c>
      <c r="M1021">
        <v>12.2</v>
      </c>
    </row>
    <row r="1022" spans="1:13" ht="15" x14ac:dyDescent="0.25">
      <c r="A1022" t="s">
        <v>1695</v>
      </c>
      <c r="B1022" t="s">
        <v>360</v>
      </c>
      <c r="C1022">
        <v>61.3</v>
      </c>
      <c r="D1022">
        <v>45</v>
      </c>
      <c r="E1022">
        <f t="shared" si="95"/>
        <v>2.254313558718807</v>
      </c>
      <c r="F1022">
        <v>58</v>
      </c>
      <c r="G1022">
        <f t="shared" si="96"/>
        <v>2.90555969790424</v>
      </c>
      <c r="H1022">
        <f t="shared" si="100"/>
        <v>103</v>
      </c>
      <c r="I1022">
        <f t="shared" si="97"/>
        <v>5.1598732566230465</v>
      </c>
      <c r="J1022">
        <v>9.7200000000000006</v>
      </c>
      <c r="K1022">
        <f t="shared" si="98"/>
        <v>1.1646557197600704</v>
      </c>
      <c r="L1022">
        <v>7.13</v>
      </c>
      <c r="M1022">
        <v>12.9</v>
      </c>
    </row>
    <row r="1023" spans="1:13" ht="15" x14ac:dyDescent="0.25">
      <c r="A1023" t="s">
        <v>1695</v>
      </c>
      <c r="B1023" t="s">
        <v>360</v>
      </c>
      <c r="C1023">
        <v>66.900000000000006</v>
      </c>
      <c r="D1023">
        <v>58</v>
      </c>
      <c r="E1023">
        <f t="shared" si="95"/>
        <v>2.7265508765094486</v>
      </c>
      <c r="F1023">
        <v>65</v>
      </c>
      <c r="G1023">
        <f t="shared" si="96"/>
        <v>3.0556173616054165</v>
      </c>
      <c r="H1023">
        <f t="shared" si="100"/>
        <v>123</v>
      </c>
      <c r="I1023">
        <f t="shared" si="97"/>
        <v>5.7821682381148651</v>
      </c>
      <c r="J1023">
        <v>10.3</v>
      </c>
      <c r="K1023">
        <f t="shared" si="98"/>
        <v>1.1797677966678726</v>
      </c>
      <c r="L1023">
        <v>7.7</v>
      </c>
      <c r="M1023">
        <v>12.2</v>
      </c>
    </row>
    <row r="1024" spans="1:13" ht="15" x14ac:dyDescent="0.25">
      <c r="A1024" t="s">
        <v>1230</v>
      </c>
      <c r="B1024" t="s">
        <v>360</v>
      </c>
      <c r="C1024">
        <v>59.1</v>
      </c>
      <c r="D1024">
        <v>40</v>
      </c>
      <c r="E1024">
        <f t="shared" si="95"/>
        <v>2.0578220255024249</v>
      </c>
      <c r="F1024">
        <v>48</v>
      </c>
      <c r="G1024">
        <f t="shared" si="96"/>
        <v>2.4693864306029103</v>
      </c>
      <c r="H1024">
        <f t="shared" si="100"/>
        <v>88</v>
      </c>
      <c r="I1024">
        <f t="shared" si="97"/>
        <v>4.5272084561053356</v>
      </c>
      <c r="J1024">
        <v>8.5400000000000009</v>
      </c>
      <c r="K1024">
        <f t="shared" si="98"/>
        <v>1.0427302898903352</v>
      </c>
      <c r="L1024">
        <v>6.1000000000000005</v>
      </c>
      <c r="M1024">
        <v>13.09</v>
      </c>
    </row>
    <row r="1025" spans="1:13" ht="15" x14ac:dyDescent="0.25">
      <c r="A1025" t="s">
        <v>2036</v>
      </c>
      <c r="B1025" t="s">
        <v>230</v>
      </c>
      <c r="C1025">
        <v>65.099999999999994</v>
      </c>
      <c r="D1025">
        <v>44</v>
      </c>
      <c r="E1025">
        <f t="shared" si="95"/>
        <v>2.109863854898081</v>
      </c>
      <c r="F1025">
        <v>58</v>
      </c>
      <c r="G1025">
        <f t="shared" si="96"/>
        <v>2.7811841723656521</v>
      </c>
      <c r="H1025">
        <f t="shared" si="100"/>
        <v>102</v>
      </c>
      <c r="I1025">
        <f t="shared" si="97"/>
        <v>4.8910480272637331</v>
      </c>
      <c r="J1025">
        <v>8.8000000000000007</v>
      </c>
      <c r="K1025">
        <f t="shared" si="98"/>
        <v>1.0222293977220156</v>
      </c>
      <c r="L1025">
        <v>6.6</v>
      </c>
      <c r="M1025">
        <v>13.7</v>
      </c>
    </row>
    <row r="1026" spans="1:13" ht="15" x14ac:dyDescent="0.25">
      <c r="A1026" t="s">
        <v>1491</v>
      </c>
      <c r="B1026" t="s">
        <v>3</v>
      </c>
      <c r="C1026">
        <v>68.7</v>
      </c>
      <c r="D1026">
        <v>52</v>
      </c>
      <c r="E1026">
        <f t="shared" ref="E1026:E1089" si="101">IF(AND($C1026&gt;0,D1026&gt;0),D1026/($C1026^0.727399687532279),"")</f>
        <v>2.3977372322476529</v>
      </c>
      <c r="F1026">
        <v>68</v>
      </c>
      <c r="G1026">
        <f t="shared" ref="G1026:G1089" si="102">IF(AND($C1026&gt;0,F1026&gt;0),F1026/($C1026^0.727399687532279),"")</f>
        <v>3.1355025344777001</v>
      </c>
      <c r="H1026">
        <f t="shared" si="100"/>
        <v>120</v>
      </c>
      <c r="I1026">
        <f t="shared" ref="I1026:I1089" si="103">IF(AND($C1026&gt;0,H1026&gt;0),H1026/($C1026^0.727399687532279),"")</f>
        <v>5.5332397667253534</v>
      </c>
      <c r="J1026">
        <v>7.26</v>
      </c>
      <c r="K1026">
        <f t="shared" ref="K1026:K1089" si="104">IF(AND($C1026&gt;0,J1026&gt;0),J1026/($C1026^0.515518364833551),"")</f>
        <v>0.82026029021188573</v>
      </c>
      <c r="L1026">
        <v>5.99</v>
      </c>
    </row>
    <row r="1027" spans="1:13" ht="15" x14ac:dyDescent="0.25">
      <c r="A1027" t="s">
        <v>1491</v>
      </c>
      <c r="B1027" t="s">
        <v>190</v>
      </c>
      <c r="C1027">
        <v>57.2</v>
      </c>
      <c r="D1027">
        <v>38</v>
      </c>
      <c r="E1027">
        <f t="shared" si="101"/>
        <v>2.0019548305147699</v>
      </c>
      <c r="F1027">
        <v>51</v>
      </c>
      <c r="G1027">
        <f t="shared" si="102"/>
        <v>2.686834114638244</v>
      </c>
      <c r="H1027">
        <f t="shared" si="100"/>
        <v>89</v>
      </c>
      <c r="I1027">
        <f t="shared" si="103"/>
        <v>4.6887889451530134</v>
      </c>
      <c r="J1027">
        <v>8.1999999999999993</v>
      </c>
      <c r="K1027">
        <f t="shared" si="104"/>
        <v>1.0182253971545623</v>
      </c>
      <c r="L1027">
        <v>5.8</v>
      </c>
      <c r="M1027">
        <v>12.9</v>
      </c>
    </row>
    <row r="1028" spans="1:13" ht="15" x14ac:dyDescent="0.25">
      <c r="A1028" t="s">
        <v>478</v>
      </c>
      <c r="B1028" t="s">
        <v>479</v>
      </c>
      <c r="C1028">
        <v>59.9</v>
      </c>
      <c r="D1028">
        <v>12</v>
      </c>
      <c r="E1028">
        <f t="shared" si="101"/>
        <v>0.61133819566925973</v>
      </c>
      <c r="F1028">
        <v>18</v>
      </c>
      <c r="G1028">
        <f t="shared" si="102"/>
        <v>0.91700729350388954</v>
      </c>
      <c r="H1028">
        <f t="shared" si="100"/>
        <v>30</v>
      </c>
      <c r="I1028">
        <f t="shared" si="103"/>
        <v>1.5283454891731492</v>
      </c>
      <c r="J1028">
        <v>6.8</v>
      </c>
      <c r="K1028">
        <f t="shared" si="104"/>
        <v>0.82454192643885804</v>
      </c>
      <c r="L1028">
        <v>4.21</v>
      </c>
    </row>
    <row r="1029" spans="1:13" ht="15" x14ac:dyDescent="0.25">
      <c r="A1029" t="s">
        <v>478</v>
      </c>
      <c r="B1029" t="s">
        <v>579</v>
      </c>
      <c r="C1029">
        <v>57.2</v>
      </c>
      <c r="D1029">
        <v>23</v>
      </c>
      <c r="E1029">
        <f t="shared" si="101"/>
        <v>1.2117095026799922</v>
      </c>
      <c r="F1029">
        <v>32</v>
      </c>
      <c r="G1029">
        <f t="shared" si="102"/>
        <v>1.6858566993808588</v>
      </c>
      <c r="H1029">
        <f t="shared" si="100"/>
        <v>55</v>
      </c>
      <c r="I1029">
        <f t="shared" si="103"/>
        <v>2.897566202060851</v>
      </c>
      <c r="J1029">
        <v>7.45</v>
      </c>
      <c r="K1029">
        <f t="shared" si="104"/>
        <v>0.92509502546359623</v>
      </c>
      <c r="L1029">
        <v>4.55</v>
      </c>
    </row>
    <row r="1030" spans="1:13" ht="15" x14ac:dyDescent="0.25">
      <c r="A1030" t="s">
        <v>769</v>
      </c>
      <c r="B1030" t="s">
        <v>85</v>
      </c>
      <c r="C1030">
        <v>43.8</v>
      </c>
      <c r="D1030">
        <v>14</v>
      </c>
      <c r="E1030">
        <f t="shared" si="101"/>
        <v>0.89561277683036167</v>
      </c>
      <c r="F1030">
        <v>14</v>
      </c>
      <c r="G1030">
        <f t="shared" si="102"/>
        <v>0.89561277683036167</v>
      </c>
      <c r="H1030">
        <f t="shared" si="100"/>
        <v>28</v>
      </c>
      <c r="I1030">
        <f t="shared" si="103"/>
        <v>1.7912255536607233</v>
      </c>
      <c r="J1030">
        <v>5.75</v>
      </c>
      <c r="K1030">
        <f t="shared" si="104"/>
        <v>0.81932799713673166</v>
      </c>
      <c r="L1030">
        <v>5.08</v>
      </c>
    </row>
    <row r="1031" spans="1:13" ht="15" x14ac:dyDescent="0.25">
      <c r="A1031" t="s">
        <v>1565</v>
      </c>
      <c r="B1031" t="s">
        <v>1566</v>
      </c>
      <c r="C1031">
        <v>71.5</v>
      </c>
      <c r="D1031">
        <v>45</v>
      </c>
      <c r="E1031">
        <f t="shared" si="101"/>
        <v>2.015537479429808</v>
      </c>
      <c r="F1031">
        <v>52</v>
      </c>
      <c r="G1031">
        <f t="shared" si="102"/>
        <v>2.3290655317855555</v>
      </c>
      <c r="H1031">
        <f t="shared" si="100"/>
        <v>97</v>
      </c>
      <c r="I1031">
        <f t="shared" si="103"/>
        <v>4.3446030112153631</v>
      </c>
      <c r="J1031">
        <v>8.2799999999999994</v>
      </c>
      <c r="K1031">
        <f t="shared" si="104"/>
        <v>0.91643468566022546</v>
      </c>
      <c r="L1031">
        <v>6.24</v>
      </c>
    </row>
    <row r="1032" spans="1:13" x14ac:dyDescent="0.3">
      <c r="A1032" t="s">
        <v>163</v>
      </c>
      <c r="B1032" t="s">
        <v>164</v>
      </c>
      <c r="C1032">
        <v>47.6</v>
      </c>
      <c r="D1032">
        <v>26</v>
      </c>
      <c r="E1032">
        <f t="shared" si="101"/>
        <v>1.5656063522912207</v>
      </c>
      <c r="F1032">
        <v>33</v>
      </c>
      <c r="G1032">
        <f t="shared" si="102"/>
        <v>1.9871157548311649</v>
      </c>
      <c r="H1032">
        <f t="shared" si="100"/>
        <v>59</v>
      </c>
      <c r="I1032">
        <f t="shared" si="103"/>
        <v>3.5527221071223853</v>
      </c>
      <c r="J1032">
        <v>6.28</v>
      </c>
      <c r="K1032">
        <f t="shared" si="104"/>
        <v>0.85727952370174132</v>
      </c>
      <c r="L1032">
        <v>4.9400000000000004</v>
      </c>
    </row>
    <row r="1033" spans="1:13" x14ac:dyDescent="0.3">
      <c r="A1033" t="s">
        <v>163</v>
      </c>
      <c r="B1033" t="s">
        <v>481</v>
      </c>
      <c r="C1033">
        <v>57.3</v>
      </c>
      <c r="D1033">
        <v>15</v>
      </c>
      <c r="E1033">
        <f t="shared" si="101"/>
        <v>0.78924190542648875</v>
      </c>
      <c r="F1033">
        <v>26</v>
      </c>
      <c r="G1033">
        <f t="shared" si="102"/>
        <v>1.3680193027392473</v>
      </c>
      <c r="H1033">
        <f t="shared" si="100"/>
        <v>41</v>
      </c>
      <c r="I1033">
        <f t="shared" si="103"/>
        <v>2.1572612081657359</v>
      </c>
      <c r="J1033">
        <v>5.93</v>
      </c>
      <c r="K1033">
        <f t="shared" si="104"/>
        <v>0.73568804288161538</v>
      </c>
      <c r="L1033">
        <v>0</v>
      </c>
    </row>
    <row r="1034" spans="1:13" x14ac:dyDescent="0.3">
      <c r="A1034" t="s">
        <v>163</v>
      </c>
      <c r="B1034" t="s">
        <v>37</v>
      </c>
      <c r="C1034">
        <v>55.2</v>
      </c>
      <c r="D1034">
        <v>32</v>
      </c>
      <c r="E1034">
        <f t="shared" si="101"/>
        <v>1.7300714424624455</v>
      </c>
      <c r="F1034">
        <v>45</v>
      </c>
      <c r="G1034">
        <f t="shared" si="102"/>
        <v>2.4329129659628137</v>
      </c>
      <c r="H1034">
        <f t="shared" si="100"/>
        <v>77</v>
      </c>
      <c r="I1034">
        <f t="shared" si="103"/>
        <v>4.1629844084252596</v>
      </c>
      <c r="J1034">
        <v>7.86</v>
      </c>
      <c r="K1034">
        <f t="shared" si="104"/>
        <v>0.99407914113855256</v>
      </c>
      <c r="L1034">
        <v>4.95</v>
      </c>
    </row>
    <row r="1035" spans="1:13" x14ac:dyDescent="0.3">
      <c r="A1035" s="1" t="s">
        <v>36</v>
      </c>
      <c r="B1035" s="1" t="s">
        <v>37</v>
      </c>
      <c r="C1035" s="1">
        <v>40.5</v>
      </c>
      <c r="D1035" s="1">
        <v>16</v>
      </c>
      <c r="E1035">
        <f t="shared" si="101"/>
        <v>1.0835718176414337</v>
      </c>
      <c r="F1035" s="1">
        <v>29</v>
      </c>
      <c r="G1035">
        <f t="shared" si="102"/>
        <v>1.9639739194750989</v>
      </c>
      <c r="H1035">
        <f t="shared" si="100"/>
        <v>45</v>
      </c>
      <c r="I1035">
        <f t="shared" si="103"/>
        <v>3.0475457371165326</v>
      </c>
      <c r="J1035" s="1">
        <v>6.4</v>
      </c>
      <c r="K1035">
        <f t="shared" si="104"/>
        <v>0.94952715385291153</v>
      </c>
      <c r="L1035" s="1">
        <v>4.5999999999999996</v>
      </c>
    </row>
    <row r="1036" spans="1:13" ht="15" x14ac:dyDescent="0.25">
      <c r="A1036" t="s">
        <v>1002</v>
      </c>
      <c r="B1036" t="s">
        <v>684</v>
      </c>
      <c r="C1036">
        <v>59.7</v>
      </c>
      <c r="D1036">
        <v>86</v>
      </c>
      <c r="E1036">
        <f t="shared" si="101"/>
        <v>4.391928666561304</v>
      </c>
      <c r="F1036">
        <v>104</v>
      </c>
      <c r="G1036">
        <f t="shared" si="102"/>
        <v>5.311169550260181</v>
      </c>
      <c r="H1036">
        <f t="shared" ref="H1036:H1067" si="105">D1036+F1036</f>
        <v>190</v>
      </c>
      <c r="I1036">
        <f t="shared" si="103"/>
        <v>9.7030982168214841</v>
      </c>
      <c r="J1036">
        <v>12.14</v>
      </c>
      <c r="K1036">
        <f t="shared" si="104"/>
        <v>1.4745900651232873</v>
      </c>
      <c r="L1036">
        <v>8.33</v>
      </c>
    </row>
    <row r="1037" spans="1:13" ht="15" x14ac:dyDescent="0.25">
      <c r="A1037" t="s">
        <v>1002</v>
      </c>
      <c r="B1037" t="s">
        <v>684</v>
      </c>
      <c r="C1037">
        <v>50.6</v>
      </c>
      <c r="D1037">
        <v>56</v>
      </c>
      <c r="E1037">
        <f t="shared" si="101"/>
        <v>3.2254437582769615</v>
      </c>
      <c r="F1037">
        <v>71</v>
      </c>
      <c r="G1037">
        <f t="shared" si="102"/>
        <v>4.0894019078154331</v>
      </c>
      <c r="H1037">
        <f t="shared" si="105"/>
        <v>127</v>
      </c>
      <c r="I1037">
        <f t="shared" si="103"/>
        <v>7.3148456660923946</v>
      </c>
      <c r="J1037">
        <v>10.38</v>
      </c>
      <c r="K1037">
        <f t="shared" si="104"/>
        <v>1.3730187424773621</v>
      </c>
      <c r="L1037">
        <v>7.47</v>
      </c>
    </row>
    <row r="1038" spans="1:13" ht="15" x14ac:dyDescent="0.25">
      <c r="A1038" t="s">
        <v>1002</v>
      </c>
      <c r="B1038" t="s">
        <v>684</v>
      </c>
      <c r="C1038">
        <v>68.900000000000006</v>
      </c>
      <c r="D1038">
        <v>113</v>
      </c>
      <c r="E1038">
        <f t="shared" si="101"/>
        <v>5.1994613692683709</v>
      </c>
      <c r="F1038">
        <v>133</v>
      </c>
      <c r="G1038">
        <f t="shared" si="102"/>
        <v>6.1197200186964009</v>
      </c>
      <c r="H1038">
        <f t="shared" si="105"/>
        <v>246</v>
      </c>
      <c r="I1038">
        <f t="shared" si="103"/>
        <v>11.319181387964772</v>
      </c>
      <c r="J1038">
        <v>13.75</v>
      </c>
      <c r="K1038">
        <f t="shared" si="104"/>
        <v>1.5511969090369395</v>
      </c>
      <c r="L1038">
        <v>8.75</v>
      </c>
    </row>
    <row r="1039" spans="1:13" ht="15" x14ac:dyDescent="0.25">
      <c r="A1039" t="s">
        <v>1002</v>
      </c>
      <c r="B1039" t="s">
        <v>684</v>
      </c>
      <c r="C1039">
        <v>65.5</v>
      </c>
      <c r="D1039">
        <v>97</v>
      </c>
      <c r="E1039">
        <f t="shared" si="101"/>
        <v>4.6306118643851777</v>
      </c>
      <c r="F1039">
        <v>118</v>
      </c>
      <c r="G1039">
        <f t="shared" si="102"/>
        <v>5.6331154638912473</v>
      </c>
      <c r="H1039">
        <f t="shared" si="105"/>
        <v>215</v>
      </c>
      <c r="I1039">
        <f t="shared" si="103"/>
        <v>10.263727328276424</v>
      </c>
      <c r="J1039" s="3">
        <v>13.07</v>
      </c>
      <c r="K1039">
        <f t="shared" si="104"/>
        <v>1.5134561499546064</v>
      </c>
      <c r="L1039" s="3">
        <v>8.4499999999999993</v>
      </c>
    </row>
    <row r="1040" spans="1:13" ht="15" x14ac:dyDescent="0.25">
      <c r="A1040" t="s">
        <v>993</v>
      </c>
      <c r="B1040" t="s">
        <v>684</v>
      </c>
      <c r="C1040">
        <v>45.6</v>
      </c>
      <c r="D1040">
        <v>47</v>
      </c>
      <c r="E1040">
        <f t="shared" si="101"/>
        <v>2.9198957754701307</v>
      </c>
      <c r="F1040">
        <v>60</v>
      </c>
      <c r="G1040">
        <f t="shared" si="102"/>
        <v>3.7275265218767628</v>
      </c>
      <c r="H1040">
        <f t="shared" si="105"/>
        <v>107</v>
      </c>
      <c r="I1040">
        <f t="shared" si="103"/>
        <v>6.6474222973468935</v>
      </c>
      <c r="J1040">
        <v>8.77</v>
      </c>
      <c r="K1040">
        <f t="shared" si="104"/>
        <v>1.2239755722127534</v>
      </c>
      <c r="L1040">
        <v>6.35</v>
      </c>
    </row>
    <row r="1041" spans="1:13" ht="15" x14ac:dyDescent="0.25">
      <c r="A1041" t="s">
        <v>474</v>
      </c>
      <c r="B1041" t="s">
        <v>55</v>
      </c>
      <c r="C1041">
        <v>34.1</v>
      </c>
      <c r="D1041">
        <v>14</v>
      </c>
      <c r="E1041">
        <f t="shared" si="101"/>
        <v>1.0744914878169729</v>
      </c>
      <c r="F1041">
        <v>14</v>
      </c>
      <c r="G1041">
        <f t="shared" si="102"/>
        <v>1.0744914878169729</v>
      </c>
      <c r="H1041">
        <f t="shared" si="105"/>
        <v>28</v>
      </c>
      <c r="I1041">
        <f t="shared" si="103"/>
        <v>2.1489829756339458</v>
      </c>
      <c r="J1041">
        <v>5.51</v>
      </c>
      <c r="K1041">
        <f t="shared" si="104"/>
        <v>0.89328196881332955</v>
      </c>
      <c r="L1041">
        <v>4.95</v>
      </c>
    </row>
    <row r="1042" spans="1:13" ht="15" x14ac:dyDescent="0.25">
      <c r="A1042" t="s">
        <v>2096</v>
      </c>
      <c r="B1042" t="s">
        <v>2097</v>
      </c>
      <c r="C1042">
        <v>71.900000000000006</v>
      </c>
      <c r="D1042">
        <v>73</v>
      </c>
      <c r="E1042">
        <f t="shared" si="101"/>
        <v>3.2564082431119754</v>
      </c>
      <c r="F1042">
        <v>85</v>
      </c>
      <c r="G1042">
        <f t="shared" si="102"/>
        <v>3.7917082282810672</v>
      </c>
      <c r="H1042">
        <f t="shared" si="105"/>
        <v>158</v>
      </c>
      <c r="I1042">
        <f t="shared" si="103"/>
        <v>7.0481164713930431</v>
      </c>
      <c r="J1042">
        <v>12.02</v>
      </c>
      <c r="K1042">
        <f t="shared" si="104"/>
        <v>1.3265591702602404</v>
      </c>
      <c r="L1042">
        <v>7.8</v>
      </c>
      <c r="M1042">
        <v>11.82</v>
      </c>
    </row>
    <row r="1043" spans="1:13" ht="15" x14ac:dyDescent="0.25">
      <c r="A1043" t="s">
        <v>564</v>
      </c>
      <c r="B1043" t="s">
        <v>161</v>
      </c>
      <c r="C1043">
        <v>81</v>
      </c>
      <c r="D1043">
        <v>56</v>
      </c>
      <c r="E1043">
        <f t="shared" si="101"/>
        <v>2.2906388415031245</v>
      </c>
      <c r="F1043">
        <v>64</v>
      </c>
      <c r="G1043">
        <f t="shared" si="102"/>
        <v>2.6178729617178567</v>
      </c>
      <c r="H1043">
        <f t="shared" si="105"/>
        <v>120</v>
      </c>
      <c r="I1043">
        <f t="shared" si="103"/>
        <v>4.9085118032209811</v>
      </c>
      <c r="J1043">
        <v>8.6</v>
      </c>
      <c r="K1043">
        <f t="shared" si="104"/>
        <v>0.89256401777484129</v>
      </c>
      <c r="L1043">
        <v>5.74</v>
      </c>
    </row>
    <row r="1044" spans="1:13" ht="15" x14ac:dyDescent="0.25">
      <c r="A1044" t="s">
        <v>564</v>
      </c>
      <c r="B1044" t="s">
        <v>161</v>
      </c>
      <c r="C1044">
        <v>94.6</v>
      </c>
      <c r="D1044">
        <v>73</v>
      </c>
      <c r="E1044">
        <f t="shared" si="101"/>
        <v>2.66722875702694</v>
      </c>
      <c r="F1044">
        <v>90</v>
      </c>
      <c r="G1044">
        <f t="shared" si="102"/>
        <v>3.288364220992118</v>
      </c>
      <c r="H1044">
        <f t="shared" si="105"/>
        <v>163</v>
      </c>
      <c r="I1044">
        <f t="shared" si="103"/>
        <v>5.955592978019058</v>
      </c>
      <c r="J1044">
        <v>12</v>
      </c>
      <c r="K1044">
        <f t="shared" si="104"/>
        <v>1.1496696809716862</v>
      </c>
      <c r="L1044">
        <v>6.7</v>
      </c>
    </row>
    <row r="1045" spans="1:13" ht="15" x14ac:dyDescent="0.25">
      <c r="A1045" t="s">
        <v>2074</v>
      </c>
      <c r="B1045" t="s">
        <v>161</v>
      </c>
      <c r="C1045">
        <v>113</v>
      </c>
      <c r="D1045">
        <v>107</v>
      </c>
      <c r="E1045">
        <f t="shared" si="101"/>
        <v>3.4353829778614258</v>
      </c>
      <c r="F1045">
        <v>125</v>
      </c>
      <c r="G1045">
        <f t="shared" si="102"/>
        <v>4.0132978713334415</v>
      </c>
      <c r="H1045">
        <f t="shared" si="105"/>
        <v>232</v>
      </c>
      <c r="I1045">
        <f t="shared" si="103"/>
        <v>7.4486808491948668</v>
      </c>
      <c r="J1045">
        <v>13.45</v>
      </c>
      <c r="K1045">
        <f t="shared" si="104"/>
        <v>1.1757707239147439</v>
      </c>
      <c r="L1045">
        <v>7.65</v>
      </c>
    </row>
    <row r="1046" spans="1:13" ht="15" x14ac:dyDescent="0.25">
      <c r="A1046" t="s">
        <v>353</v>
      </c>
      <c r="B1046" t="s">
        <v>354</v>
      </c>
      <c r="C1046">
        <v>35.1</v>
      </c>
      <c r="D1046">
        <v>20</v>
      </c>
      <c r="E1046">
        <f t="shared" si="101"/>
        <v>1.5030522636769863</v>
      </c>
      <c r="F1046">
        <v>27</v>
      </c>
      <c r="G1046">
        <f t="shared" si="102"/>
        <v>2.0291205559639316</v>
      </c>
      <c r="H1046">
        <f t="shared" si="105"/>
        <v>47</v>
      </c>
      <c r="I1046">
        <f t="shared" si="103"/>
        <v>3.5321728196409179</v>
      </c>
      <c r="J1046">
        <v>5.43</v>
      </c>
      <c r="K1046">
        <f t="shared" si="104"/>
        <v>0.86729258176143997</v>
      </c>
      <c r="L1046">
        <v>5.51</v>
      </c>
      <c r="M1046">
        <v>14.9</v>
      </c>
    </row>
    <row r="1047" spans="1:13" ht="15" x14ac:dyDescent="0.25">
      <c r="A1047" t="s">
        <v>353</v>
      </c>
      <c r="B1047" t="s">
        <v>354</v>
      </c>
      <c r="C1047">
        <v>61.1</v>
      </c>
      <c r="D1047">
        <v>77</v>
      </c>
      <c r="E1047">
        <f t="shared" si="101"/>
        <v>3.8665613632199145</v>
      </c>
      <c r="F1047">
        <v>98</v>
      </c>
      <c r="G1047">
        <f t="shared" si="102"/>
        <v>4.9210780986435276</v>
      </c>
      <c r="H1047">
        <f t="shared" si="105"/>
        <v>175</v>
      </c>
      <c r="I1047">
        <f t="shared" si="103"/>
        <v>8.7876394618634421</v>
      </c>
      <c r="J1047">
        <v>12.79</v>
      </c>
      <c r="K1047">
        <f t="shared" si="104"/>
        <v>1.5350887899475556</v>
      </c>
      <c r="L1047">
        <v>7.8</v>
      </c>
      <c r="M1047">
        <v>14.2591440476684</v>
      </c>
    </row>
    <row r="1048" spans="1:13" ht="15" x14ac:dyDescent="0.25">
      <c r="A1048" t="s">
        <v>353</v>
      </c>
      <c r="B1048" t="s">
        <v>354</v>
      </c>
      <c r="C1048">
        <v>40.5</v>
      </c>
      <c r="D1048">
        <v>30</v>
      </c>
      <c r="E1048">
        <f t="shared" si="101"/>
        <v>2.0316971580776886</v>
      </c>
      <c r="F1048">
        <v>38</v>
      </c>
      <c r="G1048">
        <f t="shared" si="102"/>
        <v>2.5734830668984054</v>
      </c>
      <c r="H1048">
        <f t="shared" si="105"/>
        <v>68</v>
      </c>
      <c r="I1048">
        <f t="shared" si="103"/>
        <v>4.6051802249760936</v>
      </c>
      <c r="J1048">
        <v>7.25</v>
      </c>
      <c r="K1048">
        <f t="shared" si="104"/>
        <v>1.0756362289740014</v>
      </c>
      <c r="L1048">
        <v>5.48</v>
      </c>
      <c r="M1048">
        <v>14.13</v>
      </c>
    </row>
    <row r="1049" spans="1:13" ht="15" x14ac:dyDescent="0.25">
      <c r="A1049" t="s">
        <v>353</v>
      </c>
      <c r="B1049" t="s">
        <v>354</v>
      </c>
      <c r="C1049">
        <v>49.7</v>
      </c>
      <c r="D1049">
        <v>39</v>
      </c>
      <c r="E1049">
        <f t="shared" si="101"/>
        <v>2.2758073721258443</v>
      </c>
      <c r="F1049">
        <v>50</v>
      </c>
      <c r="G1049">
        <f t="shared" si="102"/>
        <v>2.917701759135698</v>
      </c>
      <c r="H1049">
        <f t="shared" si="105"/>
        <v>89</v>
      </c>
      <c r="I1049">
        <f t="shared" si="103"/>
        <v>5.1935091312615418</v>
      </c>
      <c r="J1049">
        <v>9.14</v>
      </c>
      <c r="K1049">
        <f t="shared" si="104"/>
        <v>1.2202345682500193</v>
      </c>
      <c r="L1049">
        <v>6.1000000000000005</v>
      </c>
      <c r="M1049">
        <v>14.03</v>
      </c>
    </row>
    <row r="1050" spans="1:13" ht="15" x14ac:dyDescent="0.25">
      <c r="A1050" t="s">
        <v>353</v>
      </c>
      <c r="B1050" t="s">
        <v>354</v>
      </c>
      <c r="C1050">
        <v>58.4</v>
      </c>
      <c r="D1050">
        <v>58</v>
      </c>
      <c r="E1050">
        <f t="shared" si="101"/>
        <v>3.0098152651889474</v>
      </c>
      <c r="F1050">
        <v>75</v>
      </c>
      <c r="G1050">
        <f t="shared" si="102"/>
        <v>3.8920024980891559</v>
      </c>
      <c r="H1050">
        <f t="shared" si="105"/>
        <v>133</v>
      </c>
      <c r="I1050">
        <f t="shared" si="103"/>
        <v>6.9018177632781033</v>
      </c>
      <c r="J1050">
        <v>10.3</v>
      </c>
      <c r="K1050">
        <f t="shared" si="104"/>
        <v>1.265374161701962</v>
      </c>
      <c r="L1050">
        <v>7.01</v>
      </c>
      <c r="M1050">
        <v>12.62</v>
      </c>
    </row>
    <row r="1051" spans="1:13" ht="15" x14ac:dyDescent="0.25">
      <c r="A1051" t="s">
        <v>807</v>
      </c>
      <c r="B1051" t="s">
        <v>808</v>
      </c>
      <c r="C1051">
        <v>57.4</v>
      </c>
      <c r="D1051">
        <v>55</v>
      </c>
      <c r="E1051">
        <f t="shared" si="101"/>
        <v>2.8902188459559435</v>
      </c>
      <c r="F1051">
        <v>68</v>
      </c>
      <c r="G1051">
        <f t="shared" si="102"/>
        <v>3.5733614822728028</v>
      </c>
      <c r="H1051">
        <f t="shared" si="105"/>
        <v>123</v>
      </c>
      <c r="I1051">
        <f t="shared" si="103"/>
        <v>6.4635803282287458</v>
      </c>
      <c r="J1051">
        <v>11.68</v>
      </c>
      <c r="K1051">
        <f t="shared" si="104"/>
        <v>1.4477429545743548</v>
      </c>
      <c r="L1051">
        <v>8.02</v>
      </c>
      <c r="M1051">
        <v>12.17</v>
      </c>
    </row>
    <row r="1052" spans="1:13" ht="15" x14ac:dyDescent="0.25">
      <c r="A1052" t="s">
        <v>807</v>
      </c>
      <c r="B1052" t="s">
        <v>808</v>
      </c>
      <c r="C1052">
        <v>64.099999999999994</v>
      </c>
      <c r="D1052">
        <v>62</v>
      </c>
      <c r="E1052">
        <f t="shared" si="101"/>
        <v>3.0066558707172364</v>
      </c>
      <c r="F1052">
        <v>82</v>
      </c>
      <c r="G1052">
        <f t="shared" si="102"/>
        <v>3.9765448612711838</v>
      </c>
      <c r="H1052">
        <f t="shared" si="105"/>
        <v>144</v>
      </c>
      <c r="I1052">
        <f t="shared" si="103"/>
        <v>6.9832007319884202</v>
      </c>
      <c r="J1052">
        <v>12.83</v>
      </c>
      <c r="K1052">
        <f t="shared" si="104"/>
        <v>1.5023051620151588</v>
      </c>
      <c r="L1052">
        <v>8.0500000000000007</v>
      </c>
      <c r="M1052">
        <v>0</v>
      </c>
    </row>
    <row r="1053" spans="1:13" ht="15" x14ac:dyDescent="0.25">
      <c r="A1053" t="s">
        <v>956</v>
      </c>
      <c r="B1053" t="s">
        <v>428</v>
      </c>
      <c r="C1053">
        <v>106.1</v>
      </c>
      <c r="D1053">
        <v>110</v>
      </c>
      <c r="E1053">
        <f t="shared" si="101"/>
        <v>3.6973277288896917</v>
      </c>
      <c r="F1053">
        <v>140</v>
      </c>
      <c r="G1053">
        <f t="shared" si="102"/>
        <v>4.7056898367686983</v>
      </c>
      <c r="H1053">
        <f t="shared" si="105"/>
        <v>250</v>
      </c>
      <c r="I1053">
        <f t="shared" si="103"/>
        <v>8.4030175656583896</v>
      </c>
      <c r="J1053">
        <v>12.8</v>
      </c>
      <c r="K1053">
        <f t="shared" si="104"/>
        <v>1.155889948904296</v>
      </c>
      <c r="L1053">
        <v>7.9</v>
      </c>
    </row>
    <row r="1054" spans="1:13" ht="15" x14ac:dyDescent="0.25">
      <c r="A1054" t="s">
        <v>956</v>
      </c>
      <c r="B1054" t="s">
        <v>428</v>
      </c>
      <c r="C1054">
        <v>95.8</v>
      </c>
      <c r="D1054">
        <v>97</v>
      </c>
      <c r="E1054">
        <f t="shared" si="101"/>
        <v>3.5117782285509334</v>
      </c>
      <c r="F1054">
        <v>126</v>
      </c>
      <c r="G1054">
        <f t="shared" si="102"/>
        <v>4.5616913071898724</v>
      </c>
      <c r="H1054">
        <f t="shared" si="105"/>
        <v>223</v>
      </c>
      <c r="I1054">
        <f t="shared" si="103"/>
        <v>8.0734695357408057</v>
      </c>
      <c r="J1054">
        <v>11.93</v>
      </c>
      <c r="K1054">
        <f t="shared" si="104"/>
        <v>1.1355601311383903</v>
      </c>
      <c r="L1054">
        <v>7.92</v>
      </c>
    </row>
    <row r="1055" spans="1:13" ht="15" x14ac:dyDescent="0.25">
      <c r="A1055" t="s">
        <v>956</v>
      </c>
      <c r="B1055" t="s">
        <v>428</v>
      </c>
      <c r="C1055">
        <v>92.7</v>
      </c>
      <c r="D1055">
        <v>76</v>
      </c>
      <c r="E1055">
        <f t="shared" si="101"/>
        <v>2.8181260100889718</v>
      </c>
      <c r="F1055">
        <v>96</v>
      </c>
      <c r="G1055">
        <f t="shared" si="102"/>
        <v>3.5597381180071221</v>
      </c>
      <c r="H1055">
        <f t="shared" si="105"/>
        <v>172</v>
      </c>
      <c r="I1055">
        <f t="shared" si="103"/>
        <v>6.3778641280960944</v>
      </c>
      <c r="J1055">
        <v>12.41</v>
      </c>
      <c r="K1055">
        <f t="shared" si="104"/>
        <v>1.2014509729676939</v>
      </c>
      <c r="L1055">
        <v>7.71</v>
      </c>
    </row>
    <row r="1056" spans="1:13" ht="15" x14ac:dyDescent="0.25">
      <c r="A1056" t="s">
        <v>956</v>
      </c>
      <c r="B1056" t="s">
        <v>428</v>
      </c>
      <c r="C1056">
        <v>106.8</v>
      </c>
      <c r="D1056">
        <v>107</v>
      </c>
      <c r="E1056">
        <f t="shared" si="101"/>
        <v>3.579329520980755</v>
      </c>
      <c r="F1056">
        <v>145</v>
      </c>
      <c r="G1056">
        <f t="shared" si="102"/>
        <v>4.8504932760954151</v>
      </c>
      <c r="H1056">
        <f t="shared" si="105"/>
        <v>252</v>
      </c>
      <c r="I1056">
        <f t="shared" si="103"/>
        <v>8.4298227970761701</v>
      </c>
      <c r="J1056">
        <v>13.3</v>
      </c>
      <c r="K1056">
        <f t="shared" si="104"/>
        <v>1.1969772765625923</v>
      </c>
      <c r="L1056">
        <v>7.85</v>
      </c>
    </row>
    <row r="1057" spans="1:13" ht="15" x14ac:dyDescent="0.25">
      <c r="A1057" t="s">
        <v>954</v>
      </c>
      <c r="B1057" t="s">
        <v>428</v>
      </c>
      <c r="C1057">
        <v>86.1</v>
      </c>
      <c r="D1057">
        <v>63</v>
      </c>
      <c r="E1057">
        <f t="shared" si="101"/>
        <v>2.4650166763308303</v>
      </c>
      <c r="F1057">
        <v>78</v>
      </c>
      <c r="G1057">
        <f t="shared" si="102"/>
        <v>3.0519254087905519</v>
      </c>
      <c r="H1057">
        <f t="shared" si="105"/>
        <v>141</v>
      </c>
      <c r="I1057">
        <f t="shared" si="103"/>
        <v>5.5169420851213822</v>
      </c>
      <c r="J1057">
        <v>12.4</v>
      </c>
      <c r="K1057">
        <f t="shared" si="104"/>
        <v>1.2470734250605851</v>
      </c>
      <c r="L1057">
        <v>7.48</v>
      </c>
    </row>
    <row r="1058" spans="1:13" ht="15" x14ac:dyDescent="0.25">
      <c r="A1058" t="s">
        <v>792</v>
      </c>
      <c r="B1058" t="s">
        <v>793</v>
      </c>
      <c r="C1058">
        <v>32</v>
      </c>
      <c r="D1058">
        <v>19</v>
      </c>
      <c r="E1058">
        <f t="shared" si="101"/>
        <v>1.5272424154704898</v>
      </c>
      <c r="F1058">
        <v>23</v>
      </c>
      <c r="G1058">
        <f t="shared" si="102"/>
        <v>1.8487671345169088</v>
      </c>
      <c r="H1058">
        <f t="shared" si="105"/>
        <v>42</v>
      </c>
      <c r="I1058">
        <f t="shared" si="103"/>
        <v>3.3760095499873986</v>
      </c>
      <c r="J1058">
        <v>5.22</v>
      </c>
      <c r="K1058">
        <f t="shared" si="104"/>
        <v>0.87445617191195057</v>
      </c>
      <c r="L1058">
        <v>5.55</v>
      </c>
    </row>
    <row r="1059" spans="1:13" ht="15" x14ac:dyDescent="0.25">
      <c r="A1059" t="s">
        <v>1749</v>
      </c>
      <c r="B1059" t="s">
        <v>3</v>
      </c>
      <c r="C1059">
        <v>68.400000000000006</v>
      </c>
      <c r="D1059">
        <v>48</v>
      </c>
      <c r="E1059">
        <f t="shared" si="101"/>
        <v>2.2203528807961965</v>
      </c>
      <c r="F1059">
        <v>60</v>
      </c>
      <c r="G1059">
        <f t="shared" si="102"/>
        <v>2.7754411009952453</v>
      </c>
      <c r="H1059">
        <f t="shared" si="105"/>
        <v>108</v>
      </c>
      <c r="I1059">
        <f t="shared" si="103"/>
        <v>4.9957939817914419</v>
      </c>
      <c r="J1059">
        <v>8.11</v>
      </c>
      <c r="K1059">
        <f t="shared" si="104"/>
        <v>0.91836586570804868</v>
      </c>
    </row>
    <row r="1060" spans="1:13" ht="15" x14ac:dyDescent="0.25">
      <c r="A1060" t="s">
        <v>693</v>
      </c>
      <c r="B1060" t="s">
        <v>3</v>
      </c>
      <c r="C1060">
        <v>52.4</v>
      </c>
      <c r="E1060" t="str">
        <f t="shared" si="101"/>
        <v/>
      </c>
      <c r="G1060" t="str">
        <f t="shared" si="102"/>
        <v/>
      </c>
      <c r="H1060">
        <f t="shared" si="105"/>
        <v>0</v>
      </c>
      <c r="I1060" t="str">
        <f t="shared" si="103"/>
        <v/>
      </c>
      <c r="J1060">
        <v>6.9</v>
      </c>
      <c r="K1060">
        <f t="shared" si="104"/>
        <v>0.89640080332617877</v>
      </c>
      <c r="L1060">
        <v>5</v>
      </c>
      <c r="M1060">
        <v>16.399999999999999</v>
      </c>
    </row>
    <row r="1061" spans="1:13" ht="15" x14ac:dyDescent="0.25">
      <c r="A1061" t="s">
        <v>1749</v>
      </c>
      <c r="B1061" t="s">
        <v>3</v>
      </c>
      <c r="C1061">
        <v>73.7</v>
      </c>
      <c r="D1061">
        <v>81</v>
      </c>
      <c r="E1061">
        <f t="shared" si="101"/>
        <v>3.5488672290186347</v>
      </c>
      <c r="F1061">
        <v>93</v>
      </c>
      <c r="G1061">
        <f t="shared" si="102"/>
        <v>4.074625337021395</v>
      </c>
      <c r="H1061">
        <f t="shared" si="105"/>
        <v>174</v>
      </c>
      <c r="I1061">
        <f t="shared" si="103"/>
        <v>7.6234925660400297</v>
      </c>
      <c r="J1061">
        <v>11.8</v>
      </c>
      <c r="K1061">
        <f t="shared" si="104"/>
        <v>1.2857846051127402</v>
      </c>
      <c r="L1061">
        <v>7.36</v>
      </c>
    </row>
    <row r="1062" spans="1:13" ht="15" x14ac:dyDescent="0.25">
      <c r="A1062" t="s">
        <v>1333</v>
      </c>
      <c r="B1062" t="s">
        <v>3</v>
      </c>
      <c r="C1062">
        <v>59.2</v>
      </c>
      <c r="D1062">
        <v>38</v>
      </c>
      <c r="E1062">
        <f t="shared" si="101"/>
        <v>1.9525283164931284</v>
      </c>
      <c r="F1062">
        <v>48</v>
      </c>
      <c r="G1062">
        <f t="shared" si="102"/>
        <v>2.4663515576755306</v>
      </c>
      <c r="H1062">
        <f t="shared" si="105"/>
        <v>86</v>
      </c>
      <c r="I1062">
        <f t="shared" si="103"/>
        <v>4.4188798741686588</v>
      </c>
      <c r="J1062">
        <v>6.65</v>
      </c>
      <c r="K1062">
        <f t="shared" si="104"/>
        <v>0.81125475827303661</v>
      </c>
      <c r="L1062">
        <v>5.35</v>
      </c>
    </row>
    <row r="1063" spans="1:13" ht="15" x14ac:dyDescent="0.25">
      <c r="A1063" t="s">
        <v>1775</v>
      </c>
      <c r="B1063" t="s">
        <v>118</v>
      </c>
      <c r="C1063">
        <v>52.6</v>
      </c>
      <c r="D1063">
        <v>39</v>
      </c>
      <c r="E1063">
        <f t="shared" si="101"/>
        <v>2.1838364703129947</v>
      </c>
      <c r="F1063">
        <v>49</v>
      </c>
      <c r="G1063">
        <f t="shared" si="102"/>
        <v>2.7437945396240186</v>
      </c>
      <c r="H1063">
        <f t="shared" si="105"/>
        <v>88</v>
      </c>
      <c r="I1063">
        <f t="shared" si="103"/>
        <v>4.9276310099370138</v>
      </c>
      <c r="J1063">
        <v>9.0299999999999994</v>
      </c>
      <c r="K1063">
        <f t="shared" si="104"/>
        <v>1.1708142337872027</v>
      </c>
      <c r="L1063">
        <v>7</v>
      </c>
    </row>
    <row r="1064" spans="1:13" ht="15" x14ac:dyDescent="0.25">
      <c r="A1064" t="s">
        <v>2018</v>
      </c>
      <c r="B1064" t="s">
        <v>118</v>
      </c>
      <c r="C1064">
        <v>62</v>
      </c>
      <c r="D1064">
        <v>56</v>
      </c>
      <c r="E1064">
        <f t="shared" si="101"/>
        <v>2.7822930578171494</v>
      </c>
      <c r="F1064">
        <v>74</v>
      </c>
      <c r="G1064">
        <f t="shared" si="102"/>
        <v>3.6766015406869474</v>
      </c>
      <c r="H1064">
        <f t="shared" si="105"/>
        <v>130</v>
      </c>
      <c r="I1064">
        <f t="shared" si="103"/>
        <v>6.4588945985040969</v>
      </c>
      <c r="J1064">
        <v>10.91</v>
      </c>
      <c r="K1064">
        <f t="shared" si="104"/>
        <v>1.2996126132060695</v>
      </c>
      <c r="L1064">
        <v>7.46</v>
      </c>
    </row>
    <row r="1065" spans="1:13" ht="15" x14ac:dyDescent="0.25">
      <c r="A1065" t="s">
        <v>2061</v>
      </c>
      <c r="B1065" t="s">
        <v>2062</v>
      </c>
      <c r="C1065">
        <v>66.8</v>
      </c>
      <c r="D1065">
        <v>62</v>
      </c>
      <c r="E1065">
        <f t="shared" si="101"/>
        <v>2.917761979852862</v>
      </c>
      <c r="F1065">
        <v>76</v>
      </c>
      <c r="G1065">
        <f t="shared" si="102"/>
        <v>3.576611459174476</v>
      </c>
      <c r="H1065">
        <f t="shared" si="105"/>
        <v>138</v>
      </c>
      <c r="I1065">
        <f t="shared" si="103"/>
        <v>6.4943734390273384</v>
      </c>
      <c r="J1065">
        <v>9.31</v>
      </c>
      <c r="K1065">
        <f t="shared" si="104"/>
        <v>1.0671952974067287</v>
      </c>
      <c r="L1065">
        <v>7.65</v>
      </c>
    </row>
    <row r="1066" spans="1:13" ht="15" x14ac:dyDescent="0.25">
      <c r="A1066" t="s">
        <v>601</v>
      </c>
      <c r="B1066" t="s">
        <v>602</v>
      </c>
      <c r="C1066">
        <v>56.6</v>
      </c>
      <c r="D1066">
        <v>22</v>
      </c>
      <c r="E1066">
        <f t="shared" si="101"/>
        <v>1.1679508215002987</v>
      </c>
      <c r="F1066">
        <v>30</v>
      </c>
      <c r="G1066">
        <f t="shared" si="102"/>
        <v>1.5926602111367711</v>
      </c>
      <c r="H1066">
        <f t="shared" si="105"/>
        <v>52</v>
      </c>
      <c r="I1066">
        <f t="shared" si="103"/>
        <v>2.7606110326370699</v>
      </c>
      <c r="J1066">
        <v>7.06</v>
      </c>
      <c r="K1066">
        <f t="shared" si="104"/>
        <v>0.88144585653100804</v>
      </c>
      <c r="L1066">
        <v>6.21</v>
      </c>
      <c r="M1066">
        <v>13.7</v>
      </c>
    </row>
    <row r="1067" spans="1:13" ht="15" x14ac:dyDescent="0.25">
      <c r="A1067" t="s">
        <v>601</v>
      </c>
      <c r="B1067" t="s">
        <v>602</v>
      </c>
      <c r="C1067">
        <v>71</v>
      </c>
      <c r="D1067">
        <v>58</v>
      </c>
      <c r="E1067">
        <f t="shared" si="101"/>
        <v>2.6110984632394838</v>
      </c>
      <c r="F1067">
        <v>72</v>
      </c>
      <c r="G1067">
        <f t="shared" si="102"/>
        <v>3.24136360953867</v>
      </c>
      <c r="H1067">
        <f t="shared" si="105"/>
        <v>130</v>
      </c>
      <c r="I1067">
        <f t="shared" si="103"/>
        <v>5.8524620727781542</v>
      </c>
      <c r="J1067">
        <v>13.450000000000001</v>
      </c>
      <c r="K1067">
        <f t="shared" si="104"/>
        <v>1.4940481961954901</v>
      </c>
      <c r="L1067">
        <v>7.8</v>
      </c>
      <c r="M1067">
        <v>12.8</v>
      </c>
    </row>
    <row r="1068" spans="1:13" ht="15" x14ac:dyDescent="0.25">
      <c r="A1068" t="s">
        <v>601</v>
      </c>
      <c r="B1068" t="s">
        <v>602</v>
      </c>
      <c r="C1068">
        <v>79.400000000000006</v>
      </c>
      <c r="D1068">
        <v>85</v>
      </c>
      <c r="E1068">
        <f t="shared" si="101"/>
        <v>3.5276873348643578</v>
      </c>
      <c r="F1068">
        <v>95</v>
      </c>
      <c r="G1068">
        <f t="shared" si="102"/>
        <v>3.9427093742601644</v>
      </c>
      <c r="H1068">
        <f t="shared" ref="H1068:H1099" si="106">D1068+F1068</f>
        <v>180</v>
      </c>
      <c r="I1068">
        <f t="shared" si="103"/>
        <v>7.4703967091245218</v>
      </c>
      <c r="J1068">
        <v>14.870000000000001</v>
      </c>
      <c r="K1068">
        <f t="shared" si="104"/>
        <v>1.5592602572154219</v>
      </c>
      <c r="L1068">
        <v>7.9</v>
      </c>
      <c r="M1068">
        <v>11.9</v>
      </c>
    </row>
    <row r="1069" spans="1:13" ht="15" x14ac:dyDescent="0.25">
      <c r="A1069" t="s">
        <v>601</v>
      </c>
      <c r="B1069" t="s">
        <v>602</v>
      </c>
      <c r="C1069">
        <v>84.6</v>
      </c>
      <c r="D1069">
        <v>90</v>
      </c>
      <c r="E1069">
        <f t="shared" si="101"/>
        <v>3.5667601812845224</v>
      </c>
      <c r="F1069">
        <v>107</v>
      </c>
      <c r="G1069">
        <f t="shared" si="102"/>
        <v>4.2404815488604877</v>
      </c>
      <c r="H1069">
        <f t="shared" si="106"/>
        <v>197</v>
      </c>
      <c r="I1069">
        <f t="shared" si="103"/>
        <v>7.8072417301450105</v>
      </c>
      <c r="J1069">
        <v>15.85</v>
      </c>
      <c r="K1069">
        <f t="shared" si="104"/>
        <v>1.6085495687238407</v>
      </c>
      <c r="L1069">
        <v>8.42</v>
      </c>
      <c r="M1069">
        <v>11.84</v>
      </c>
    </row>
    <row r="1070" spans="1:13" ht="15" x14ac:dyDescent="0.25">
      <c r="A1070" t="s">
        <v>1149</v>
      </c>
      <c r="B1070" t="s">
        <v>602</v>
      </c>
      <c r="C1070">
        <v>62.6</v>
      </c>
      <c r="D1070">
        <v>42</v>
      </c>
      <c r="E1070">
        <f t="shared" si="101"/>
        <v>2.0721523456654309</v>
      </c>
      <c r="F1070">
        <v>53</v>
      </c>
      <c r="G1070">
        <f t="shared" si="102"/>
        <v>2.6148589123873296</v>
      </c>
      <c r="H1070">
        <f t="shared" si="106"/>
        <v>95</v>
      </c>
      <c r="I1070">
        <f t="shared" si="103"/>
        <v>4.6870112580527605</v>
      </c>
      <c r="J1070">
        <v>8.6</v>
      </c>
      <c r="K1070">
        <f t="shared" si="104"/>
        <v>1.0193689214818167</v>
      </c>
      <c r="L1070">
        <v>7.03</v>
      </c>
      <c r="M1070">
        <v>13.4</v>
      </c>
    </row>
    <row r="1071" spans="1:13" ht="15" x14ac:dyDescent="0.25">
      <c r="A1071" t="s">
        <v>1592</v>
      </c>
      <c r="B1071" t="s">
        <v>49</v>
      </c>
      <c r="C1071">
        <v>45</v>
      </c>
      <c r="D1071">
        <v>27</v>
      </c>
      <c r="E1071">
        <f t="shared" si="101"/>
        <v>1.6936259454157689</v>
      </c>
      <c r="F1071">
        <v>38</v>
      </c>
      <c r="G1071">
        <f t="shared" si="102"/>
        <v>2.3836217009555267</v>
      </c>
      <c r="H1071">
        <f t="shared" si="106"/>
        <v>65</v>
      </c>
      <c r="I1071">
        <f t="shared" si="103"/>
        <v>4.077247646371295</v>
      </c>
      <c r="J1071">
        <v>6.24</v>
      </c>
      <c r="K1071">
        <f t="shared" si="104"/>
        <v>0.87684570261126282</v>
      </c>
      <c r="L1071">
        <v>5.8</v>
      </c>
      <c r="M1071">
        <v>13.9</v>
      </c>
    </row>
    <row r="1072" spans="1:13" ht="15" x14ac:dyDescent="0.25">
      <c r="A1072" t="s">
        <v>107</v>
      </c>
      <c r="C1072">
        <v>43.8</v>
      </c>
      <c r="D1072">
        <v>26</v>
      </c>
      <c r="E1072">
        <f t="shared" si="101"/>
        <v>1.663280871256386</v>
      </c>
      <c r="F1072">
        <v>33</v>
      </c>
      <c r="G1072">
        <f t="shared" si="102"/>
        <v>2.1110872596715669</v>
      </c>
      <c r="H1072">
        <f t="shared" si="106"/>
        <v>59</v>
      </c>
      <c r="I1072">
        <f t="shared" si="103"/>
        <v>3.7743681309279529</v>
      </c>
      <c r="J1072">
        <v>6.78</v>
      </c>
      <c r="K1072">
        <f t="shared" si="104"/>
        <v>0.96609457749339833</v>
      </c>
      <c r="L1072">
        <v>5.2</v>
      </c>
    </row>
    <row r="1073" spans="1:13" ht="15" x14ac:dyDescent="0.25">
      <c r="A1073" t="s">
        <v>107</v>
      </c>
      <c r="B1073" t="s">
        <v>338</v>
      </c>
      <c r="C1073">
        <v>52</v>
      </c>
      <c r="D1073">
        <v>36</v>
      </c>
      <c r="E1073">
        <f t="shared" si="101"/>
        <v>2.0327417391043214</v>
      </c>
      <c r="F1073">
        <v>47</v>
      </c>
      <c r="G1073">
        <f t="shared" si="102"/>
        <v>2.6538572704973085</v>
      </c>
      <c r="H1073">
        <f t="shared" si="106"/>
        <v>83</v>
      </c>
      <c r="I1073">
        <f t="shared" si="103"/>
        <v>4.6865990096016299</v>
      </c>
      <c r="J1073">
        <v>7.24</v>
      </c>
      <c r="K1073">
        <f t="shared" si="104"/>
        <v>0.94429421358227217</v>
      </c>
      <c r="L1073">
        <v>5.6</v>
      </c>
    </row>
    <row r="1074" spans="1:13" ht="15" x14ac:dyDescent="0.25">
      <c r="A1074" t="s">
        <v>107</v>
      </c>
      <c r="B1074" t="s">
        <v>221</v>
      </c>
      <c r="C1074">
        <v>54.6</v>
      </c>
      <c r="D1074">
        <v>56</v>
      </c>
      <c r="E1074">
        <f t="shared" si="101"/>
        <v>3.0517899712772176</v>
      </c>
      <c r="F1074">
        <v>70</v>
      </c>
      <c r="G1074">
        <f t="shared" si="102"/>
        <v>3.8147374640965217</v>
      </c>
      <c r="H1074">
        <f t="shared" si="106"/>
        <v>126</v>
      </c>
      <c r="I1074">
        <f t="shared" si="103"/>
        <v>6.8665274353737393</v>
      </c>
      <c r="J1074">
        <v>8.8000000000000007</v>
      </c>
      <c r="K1074">
        <f t="shared" si="104"/>
        <v>1.1192522125699482</v>
      </c>
      <c r="L1074">
        <v>7.69</v>
      </c>
    </row>
    <row r="1075" spans="1:13" ht="15" x14ac:dyDescent="0.25">
      <c r="A1075" t="s">
        <v>107</v>
      </c>
      <c r="B1075" t="s">
        <v>338</v>
      </c>
      <c r="C1075">
        <v>66.2</v>
      </c>
      <c r="D1075">
        <v>61</v>
      </c>
      <c r="E1075">
        <f t="shared" si="101"/>
        <v>2.8896038179309644</v>
      </c>
      <c r="F1075">
        <v>81</v>
      </c>
      <c r="G1075">
        <f t="shared" si="102"/>
        <v>3.8370149057771825</v>
      </c>
      <c r="H1075">
        <f t="shared" si="106"/>
        <v>142</v>
      </c>
      <c r="I1075">
        <f t="shared" si="103"/>
        <v>6.726618723708147</v>
      </c>
      <c r="J1075">
        <v>11.19</v>
      </c>
      <c r="K1075">
        <f t="shared" si="104"/>
        <v>1.2886778184237146</v>
      </c>
      <c r="L1075">
        <v>7.51</v>
      </c>
    </row>
    <row r="1076" spans="1:13" ht="15" x14ac:dyDescent="0.25">
      <c r="A1076" t="s">
        <v>2148</v>
      </c>
      <c r="B1076" t="s">
        <v>338</v>
      </c>
      <c r="C1076">
        <v>73.900000000000006</v>
      </c>
      <c r="D1076">
        <v>95</v>
      </c>
      <c r="E1076">
        <f t="shared" si="101"/>
        <v>4.154054831299379</v>
      </c>
      <c r="F1076">
        <v>115</v>
      </c>
      <c r="G1076">
        <f t="shared" si="102"/>
        <v>5.0285926905203011</v>
      </c>
      <c r="H1076">
        <f t="shared" si="106"/>
        <v>210</v>
      </c>
      <c r="I1076">
        <f t="shared" si="103"/>
        <v>9.1826475218196801</v>
      </c>
      <c r="J1076">
        <v>13.9</v>
      </c>
      <c r="K1076">
        <f t="shared" si="104"/>
        <v>1.5124961398001813</v>
      </c>
      <c r="L1076">
        <v>8.86</v>
      </c>
      <c r="M1076">
        <v>14.232894460981999</v>
      </c>
    </row>
    <row r="1077" spans="1:13" ht="15" x14ac:dyDescent="0.25">
      <c r="A1077" t="s">
        <v>107</v>
      </c>
      <c r="B1077" t="s">
        <v>108</v>
      </c>
      <c r="C1077">
        <v>32.4</v>
      </c>
      <c r="D1077">
        <v>28</v>
      </c>
      <c r="E1077">
        <f t="shared" si="101"/>
        <v>2.2304272526655367</v>
      </c>
      <c r="F1077">
        <v>34</v>
      </c>
      <c r="G1077">
        <f t="shared" si="102"/>
        <v>2.7083759496652946</v>
      </c>
      <c r="H1077">
        <f t="shared" si="106"/>
        <v>62</v>
      </c>
      <c r="I1077">
        <f t="shared" si="103"/>
        <v>4.9388032023308313</v>
      </c>
      <c r="J1077">
        <v>5.47</v>
      </c>
      <c r="K1077">
        <f t="shared" si="104"/>
        <v>0.91048675550384728</v>
      </c>
      <c r="L1077">
        <v>5</v>
      </c>
      <c r="M1077">
        <v>13.9</v>
      </c>
    </row>
    <row r="1078" spans="1:13" ht="15" x14ac:dyDescent="0.25">
      <c r="A1078" t="s">
        <v>107</v>
      </c>
      <c r="B1078" t="s">
        <v>221</v>
      </c>
      <c r="C1078">
        <v>44.4</v>
      </c>
      <c r="D1078">
        <v>46</v>
      </c>
      <c r="E1078">
        <f t="shared" si="101"/>
        <v>2.9137479030239062</v>
      </c>
      <c r="F1078">
        <v>52</v>
      </c>
      <c r="G1078">
        <f t="shared" si="102"/>
        <v>3.293801977331372</v>
      </c>
      <c r="H1078">
        <f t="shared" si="106"/>
        <v>98</v>
      </c>
      <c r="I1078">
        <f t="shared" si="103"/>
        <v>6.2075498803552787</v>
      </c>
      <c r="J1078">
        <v>7.71</v>
      </c>
      <c r="K1078">
        <f t="shared" si="104"/>
        <v>1.090933311409326</v>
      </c>
      <c r="L1078">
        <v>6.9</v>
      </c>
      <c r="M1078">
        <v>12.69</v>
      </c>
    </row>
    <row r="1079" spans="1:13" ht="15" x14ac:dyDescent="0.25">
      <c r="A1079" t="s">
        <v>107</v>
      </c>
      <c r="B1079" t="s">
        <v>47</v>
      </c>
      <c r="C1079">
        <v>85.6</v>
      </c>
      <c r="D1079">
        <v>60</v>
      </c>
      <c r="E1079">
        <f t="shared" si="101"/>
        <v>2.3576017097371813</v>
      </c>
      <c r="F1079">
        <v>82</v>
      </c>
      <c r="G1079">
        <f t="shared" si="102"/>
        <v>3.2220556699741478</v>
      </c>
      <c r="H1079">
        <f t="shared" si="106"/>
        <v>142</v>
      </c>
      <c r="I1079">
        <f t="shared" si="103"/>
        <v>5.5796573797113291</v>
      </c>
      <c r="J1079">
        <v>12.4</v>
      </c>
      <c r="K1079">
        <f t="shared" si="104"/>
        <v>1.2508233211547941</v>
      </c>
      <c r="L1079">
        <v>7.43</v>
      </c>
      <c r="M1079">
        <v>12.3</v>
      </c>
    </row>
    <row r="1080" spans="1:13" ht="15" x14ac:dyDescent="0.25">
      <c r="A1080" t="s">
        <v>107</v>
      </c>
      <c r="B1080" t="s">
        <v>53</v>
      </c>
      <c r="C1080">
        <v>28.3</v>
      </c>
      <c r="D1080">
        <v>17</v>
      </c>
      <c r="E1080">
        <f t="shared" si="101"/>
        <v>1.494238499053907</v>
      </c>
      <c r="F1080">
        <v>21</v>
      </c>
      <c r="G1080">
        <f t="shared" si="102"/>
        <v>1.8458240282430616</v>
      </c>
      <c r="H1080">
        <f t="shared" si="106"/>
        <v>38</v>
      </c>
      <c r="I1080">
        <f t="shared" si="103"/>
        <v>3.3400625272969688</v>
      </c>
      <c r="J1080">
        <v>3.77</v>
      </c>
      <c r="K1080">
        <f t="shared" si="104"/>
        <v>0.67285081203437147</v>
      </c>
      <c r="L1080">
        <v>4.78</v>
      </c>
    </row>
    <row r="1081" spans="1:13" ht="15" x14ac:dyDescent="0.25">
      <c r="A1081" t="s">
        <v>107</v>
      </c>
      <c r="B1081" t="s">
        <v>338</v>
      </c>
      <c r="C1081">
        <v>72.900000000000006</v>
      </c>
      <c r="D1081">
        <v>80</v>
      </c>
      <c r="E1081">
        <f t="shared" si="101"/>
        <v>3.5329912751944805</v>
      </c>
      <c r="F1081">
        <v>104</v>
      </c>
      <c r="G1081">
        <f t="shared" si="102"/>
        <v>4.592888657752825</v>
      </c>
      <c r="H1081">
        <f t="shared" si="106"/>
        <v>184</v>
      </c>
      <c r="I1081">
        <f t="shared" si="103"/>
        <v>8.1258799329473046</v>
      </c>
      <c r="J1081">
        <v>11.55</v>
      </c>
      <c r="K1081">
        <f t="shared" si="104"/>
        <v>1.2656444956402946</v>
      </c>
      <c r="L1081">
        <v>7.92</v>
      </c>
    </row>
    <row r="1082" spans="1:13" ht="15" x14ac:dyDescent="0.25">
      <c r="A1082" t="s">
        <v>107</v>
      </c>
      <c r="B1082" t="s">
        <v>338</v>
      </c>
      <c r="C1082">
        <v>76.599999999999994</v>
      </c>
      <c r="D1082">
        <v>87</v>
      </c>
      <c r="E1082">
        <f t="shared" si="101"/>
        <v>3.7062254533532615</v>
      </c>
      <c r="F1082">
        <v>113</v>
      </c>
      <c r="G1082">
        <f t="shared" si="102"/>
        <v>4.8138330601025121</v>
      </c>
      <c r="H1082">
        <f t="shared" si="106"/>
        <v>200</v>
      </c>
      <c r="I1082">
        <f t="shared" si="103"/>
        <v>8.5200585134557727</v>
      </c>
      <c r="J1082">
        <v>13.42</v>
      </c>
      <c r="K1082">
        <f t="shared" si="104"/>
        <v>1.4335009382636794</v>
      </c>
      <c r="L1082">
        <v>8.14</v>
      </c>
    </row>
    <row r="1083" spans="1:13" ht="15" x14ac:dyDescent="0.25">
      <c r="A1083" t="s">
        <v>1007</v>
      </c>
      <c r="B1083" t="s">
        <v>221</v>
      </c>
      <c r="C1083">
        <v>39.799999999999997</v>
      </c>
      <c r="D1083">
        <v>44</v>
      </c>
      <c r="E1083">
        <f t="shared" si="101"/>
        <v>3.0178540309042283</v>
      </c>
      <c r="F1083">
        <v>57</v>
      </c>
      <c r="G1083">
        <f t="shared" si="102"/>
        <v>3.909492721853205</v>
      </c>
      <c r="H1083">
        <f t="shared" si="106"/>
        <v>101</v>
      </c>
      <c r="I1083">
        <f t="shared" si="103"/>
        <v>6.9273467527574333</v>
      </c>
      <c r="J1083">
        <v>7.22</v>
      </c>
      <c r="K1083">
        <f t="shared" si="104"/>
        <v>1.0808566336231424</v>
      </c>
      <c r="L1083">
        <v>7.15</v>
      </c>
    </row>
    <row r="1084" spans="1:13" ht="15" x14ac:dyDescent="0.25">
      <c r="A1084" t="s">
        <v>1007</v>
      </c>
      <c r="B1084" t="s">
        <v>338</v>
      </c>
      <c r="C1084">
        <v>61.4</v>
      </c>
      <c r="D1084">
        <v>52</v>
      </c>
      <c r="E1084">
        <f t="shared" si="101"/>
        <v>2.6018977719220411</v>
      </c>
      <c r="F1084">
        <v>72</v>
      </c>
      <c r="G1084">
        <f t="shared" si="102"/>
        <v>3.6026276841997493</v>
      </c>
      <c r="H1084">
        <f t="shared" si="106"/>
        <v>124</v>
      </c>
      <c r="I1084">
        <f t="shared" si="103"/>
        <v>6.2045254561217904</v>
      </c>
      <c r="J1084">
        <v>10.55</v>
      </c>
      <c r="K1084">
        <f t="shared" si="104"/>
        <v>1.2630450027370803</v>
      </c>
      <c r="L1084">
        <v>7.25</v>
      </c>
      <c r="M1084">
        <v>12.2</v>
      </c>
    </row>
    <row r="1085" spans="1:13" ht="15" x14ac:dyDescent="0.25">
      <c r="A1085" t="s">
        <v>1007</v>
      </c>
      <c r="B1085" t="s">
        <v>204</v>
      </c>
      <c r="C1085">
        <v>37.200000000000003</v>
      </c>
      <c r="D1085">
        <v>22</v>
      </c>
      <c r="E1085">
        <f t="shared" si="101"/>
        <v>1.584930551662759</v>
      </c>
      <c r="F1085">
        <v>26</v>
      </c>
      <c r="G1085">
        <f t="shared" si="102"/>
        <v>1.8730997428741698</v>
      </c>
      <c r="H1085">
        <f t="shared" si="106"/>
        <v>48</v>
      </c>
      <c r="I1085">
        <f t="shared" si="103"/>
        <v>3.4580302945369286</v>
      </c>
      <c r="J1085">
        <v>3.93</v>
      </c>
      <c r="K1085">
        <f t="shared" si="104"/>
        <v>0.60918446833601592</v>
      </c>
      <c r="L1085">
        <v>5.0999999999999996</v>
      </c>
    </row>
    <row r="1086" spans="1:13" x14ac:dyDescent="0.3">
      <c r="A1086" t="s">
        <v>513</v>
      </c>
      <c r="B1086" t="s">
        <v>514</v>
      </c>
      <c r="C1086">
        <v>75.2</v>
      </c>
      <c r="D1086">
        <v>111</v>
      </c>
      <c r="E1086">
        <f t="shared" si="101"/>
        <v>4.7925064693293633</v>
      </c>
      <c r="F1086">
        <v>131</v>
      </c>
      <c r="G1086">
        <f t="shared" si="102"/>
        <v>5.6560211484878069</v>
      </c>
      <c r="H1086">
        <f t="shared" si="106"/>
        <v>242</v>
      </c>
      <c r="I1086">
        <f t="shared" si="103"/>
        <v>10.44852761781717</v>
      </c>
      <c r="J1086">
        <v>15.05</v>
      </c>
      <c r="K1086">
        <f t="shared" si="104"/>
        <v>1.6229746882893621</v>
      </c>
      <c r="L1086">
        <v>8.9700000000000006</v>
      </c>
    </row>
    <row r="1087" spans="1:13" x14ac:dyDescent="0.3">
      <c r="A1087" t="s">
        <v>513</v>
      </c>
      <c r="B1087" t="s">
        <v>514</v>
      </c>
      <c r="C1087">
        <v>78.7</v>
      </c>
      <c r="D1087">
        <v>125</v>
      </c>
      <c r="E1087">
        <f t="shared" si="101"/>
        <v>5.2212992540622905</v>
      </c>
      <c r="F1087">
        <v>142</v>
      </c>
      <c r="G1087">
        <f t="shared" si="102"/>
        <v>5.9313959526147624</v>
      </c>
      <c r="H1087">
        <f t="shared" si="106"/>
        <v>267</v>
      </c>
      <c r="I1087">
        <f t="shared" si="103"/>
        <v>11.152695206677054</v>
      </c>
      <c r="J1087">
        <v>16.7</v>
      </c>
      <c r="K1087">
        <f t="shared" si="104"/>
        <v>1.7591654113606965</v>
      </c>
      <c r="L1087">
        <v>9.0299999999999994</v>
      </c>
    </row>
    <row r="1088" spans="1:13" x14ac:dyDescent="0.3">
      <c r="A1088" t="s">
        <v>513</v>
      </c>
      <c r="B1088" t="s">
        <v>514</v>
      </c>
      <c r="C1088">
        <v>85.2</v>
      </c>
      <c r="D1088">
        <v>136</v>
      </c>
      <c r="E1088">
        <f t="shared" si="101"/>
        <v>5.3621350805082724</v>
      </c>
      <c r="F1088">
        <v>153</v>
      </c>
      <c r="G1088">
        <f t="shared" si="102"/>
        <v>6.0324019655718066</v>
      </c>
      <c r="H1088">
        <f t="shared" si="106"/>
        <v>289</v>
      </c>
      <c r="I1088">
        <f t="shared" si="103"/>
        <v>11.394537046080078</v>
      </c>
      <c r="J1088">
        <v>17.649999999999999</v>
      </c>
      <c r="K1088">
        <f t="shared" si="104"/>
        <v>1.7847099562371533</v>
      </c>
      <c r="L1088">
        <v>8.9499999999999993</v>
      </c>
    </row>
    <row r="1089" spans="1:13" ht="15" x14ac:dyDescent="0.25">
      <c r="A1089" t="s">
        <v>2149</v>
      </c>
      <c r="B1089" t="s">
        <v>108</v>
      </c>
      <c r="C1089">
        <v>71.5</v>
      </c>
      <c r="D1089">
        <v>106</v>
      </c>
      <c r="E1089">
        <f t="shared" si="101"/>
        <v>4.747710507101325</v>
      </c>
      <c r="F1089">
        <v>135</v>
      </c>
      <c r="G1089">
        <f t="shared" si="102"/>
        <v>6.0466124382894231</v>
      </c>
      <c r="H1089">
        <f t="shared" si="106"/>
        <v>241</v>
      </c>
      <c r="I1089">
        <f t="shared" si="103"/>
        <v>10.794322945390748</v>
      </c>
      <c r="J1089">
        <v>14.94</v>
      </c>
      <c r="K1089">
        <f t="shared" si="104"/>
        <v>1.6535669328217113</v>
      </c>
      <c r="L1089">
        <v>9.15</v>
      </c>
      <c r="M1089">
        <v>14.2307069954248</v>
      </c>
    </row>
    <row r="1090" spans="1:13" x14ac:dyDescent="0.3">
      <c r="A1090" t="s">
        <v>513</v>
      </c>
      <c r="B1090" t="s">
        <v>514</v>
      </c>
      <c r="C1090">
        <v>52.2</v>
      </c>
      <c r="D1090">
        <v>51</v>
      </c>
      <c r="E1090">
        <f t="shared" ref="E1090:E1153" si="107">IF(AND($C1090&gt;0,D1090&gt;0),D1090/($C1090^0.727399687532279),"")</f>
        <v>2.871687573814858</v>
      </c>
      <c r="F1090">
        <v>61</v>
      </c>
      <c r="G1090">
        <f t="shared" ref="G1090:G1153" si="108">IF(AND($C1090&gt;0,F1090&gt;0),F1090/($C1090^0.727399687532279),"")</f>
        <v>3.4347635686805162</v>
      </c>
      <c r="H1090">
        <f t="shared" si="106"/>
        <v>112</v>
      </c>
      <c r="I1090">
        <f t="shared" ref="I1090:I1153" si="109">IF(AND($C1090&gt;0,H1090&gt;0),H1090/($C1090^0.727399687532279),"")</f>
        <v>6.3064511424953746</v>
      </c>
      <c r="J1090">
        <v>11.38</v>
      </c>
      <c r="K1090">
        <f t="shared" ref="K1090:K1153" si="110">IF(AND($C1090&gt;0,J1090&gt;0),J1090/($C1090^0.515518364833551),"")</f>
        <v>1.4813291634482955</v>
      </c>
      <c r="L1090">
        <v>6.73</v>
      </c>
      <c r="M1090">
        <v>13</v>
      </c>
    </row>
    <row r="1091" spans="1:13" ht="15" x14ac:dyDescent="0.25">
      <c r="A1091" t="s">
        <v>513</v>
      </c>
      <c r="B1091" t="s">
        <v>108</v>
      </c>
      <c r="C1091">
        <v>47.6</v>
      </c>
      <c r="D1091">
        <v>47</v>
      </c>
      <c r="E1091">
        <f t="shared" si="107"/>
        <v>2.8301345599110528</v>
      </c>
      <c r="F1091">
        <v>60</v>
      </c>
      <c r="G1091">
        <f t="shared" si="108"/>
        <v>3.6129377360566632</v>
      </c>
      <c r="H1091">
        <f t="shared" si="106"/>
        <v>107</v>
      </c>
      <c r="I1091">
        <f t="shared" si="109"/>
        <v>6.443072295967716</v>
      </c>
      <c r="J1091">
        <v>8.5</v>
      </c>
      <c r="K1091">
        <f t="shared" si="110"/>
        <v>1.1603305655198728</v>
      </c>
      <c r="L1091">
        <v>6.38</v>
      </c>
      <c r="M1091">
        <v>12.38</v>
      </c>
    </row>
    <row r="1092" spans="1:13" x14ac:dyDescent="0.3">
      <c r="A1092" t="s">
        <v>513</v>
      </c>
      <c r="B1092" t="s">
        <v>514</v>
      </c>
      <c r="C1092">
        <v>68.400000000000006</v>
      </c>
      <c r="D1092">
        <v>100</v>
      </c>
      <c r="E1092">
        <f t="shared" si="107"/>
        <v>4.6257351683254093</v>
      </c>
      <c r="F1092">
        <v>117</v>
      </c>
      <c r="G1092">
        <f t="shared" si="108"/>
        <v>5.4121101469407291</v>
      </c>
      <c r="H1092">
        <f t="shared" si="106"/>
        <v>217</v>
      </c>
      <c r="I1092">
        <f t="shared" si="109"/>
        <v>10.037845315266138</v>
      </c>
      <c r="J1092">
        <v>15.3</v>
      </c>
      <c r="K1092">
        <f t="shared" si="110"/>
        <v>1.7325521264282546</v>
      </c>
      <c r="L1092">
        <v>8.36</v>
      </c>
      <c r="M1092">
        <v>12</v>
      </c>
    </row>
    <row r="1093" spans="1:13" ht="15" x14ac:dyDescent="0.25">
      <c r="A1093" t="s">
        <v>513</v>
      </c>
      <c r="B1093" t="s">
        <v>108</v>
      </c>
      <c r="C1093">
        <v>61.9</v>
      </c>
      <c r="D1093">
        <v>75</v>
      </c>
      <c r="E1093">
        <f t="shared" si="107"/>
        <v>3.7306632166455542</v>
      </c>
      <c r="F1093">
        <v>95</v>
      </c>
      <c r="G1093">
        <f t="shared" si="108"/>
        <v>4.7255067410843683</v>
      </c>
      <c r="H1093">
        <f t="shared" si="106"/>
        <v>170</v>
      </c>
      <c r="I1093">
        <f t="shared" si="109"/>
        <v>8.456169957729923</v>
      </c>
      <c r="J1093">
        <v>12.1</v>
      </c>
      <c r="K1093">
        <f t="shared" si="110"/>
        <v>1.4425668124936273</v>
      </c>
      <c r="L1093">
        <v>7.68</v>
      </c>
    </row>
    <row r="1094" spans="1:13" ht="15" x14ac:dyDescent="0.25">
      <c r="A1094" t="s">
        <v>513</v>
      </c>
      <c r="B1094" t="s">
        <v>108</v>
      </c>
      <c r="C1094">
        <v>66.599999999999994</v>
      </c>
      <c r="D1094">
        <v>97</v>
      </c>
      <c r="E1094">
        <f t="shared" si="107"/>
        <v>4.5748530626393249</v>
      </c>
      <c r="F1094">
        <v>115</v>
      </c>
      <c r="G1094">
        <f t="shared" si="108"/>
        <v>5.4237948680775503</v>
      </c>
      <c r="H1094">
        <f t="shared" si="106"/>
        <v>212</v>
      </c>
      <c r="I1094">
        <f t="shared" si="109"/>
        <v>9.9986479307168743</v>
      </c>
      <c r="J1094">
        <v>13.15</v>
      </c>
      <c r="K1094">
        <f t="shared" si="110"/>
        <v>1.5097022415987655</v>
      </c>
      <c r="L1094">
        <v>8</v>
      </c>
    </row>
    <row r="1095" spans="1:13" x14ac:dyDescent="0.3">
      <c r="A1095" t="s">
        <v>964</v>
      </c>
      <c r="B1095" t="s">
        <v>514</v>
      </c>
      <c r="C1095">
        <v>63</v>
      </c>
      <c r="D1095">
        <v>85</v>
      </c>
      <c r="E1095">
        <f t="shared" si="107"/>
        <v>4.1742568861075</v>
      </c>
      <c r="F1095">
        <v>108</v>
      </c>
      <c r="G1095">
        <f t="shared" si="108"/>
        <v>5.3037616905836478</v>
      </c>
      <c r="H1095">
        <f t="shared" si="106"/>
        <v>193</v>
      </c>
      <c r="I1095">
        <f t="shared" si="109"/>
        <v>9.4780185766911487</v>
      </c>
      <c r="J1095">
        <v>14.4</v>
      </c>
      <c r="K1095">
        <f t="shared" si="110"/>
        <v>1.7012549203010381</v>
      </c>
      <c r="L1095">
        <v>8.1199999999999992</v>
      </c>
    </row>
    <row r="1096" spans="1:13" ht="15" x14ac:dyDescent="0.25">
      <c r="A1096" t="s">
        <v>1693</v>
      </c>
      <c r="B1096" t="s">
        <v>1236</v>
      </c>
      <c r="C1096">
        <v>47</v>
      </c>
      <c r="D1096">
        <v>45</v>
      </c>
      <c r="E1096">
        <f t="shared" si="107"/>
        <v>2.7348219339381279</v>
      </c>
      <c r="F1096">
        <v>54</v>
      </c>
      <c r="G1096">
        <f t="shared" si="108"/>
        <v>3.2817863207257538</v>
      </c>
      <c r="H1096">
        <f t="shared" si="106"/>
        <v>99</v>
      </c>
      <c r="I1096">
        <f t="shared" si="109"/>
        <v>6.0166082546638817</v>
      </c>
      <c r="J1096">
        <v>9.17</v>
      </c>
      <c r="K1096">
        <f t="shared" si="110"/>
        <v>1.2600047493314863</v>
      </c>
      <c r="L1096">
        <v>6.52</v>
      </c>
      <c r="M1096">
        <v>13.22</v>
      </c>
    </row>
    <row r="1097" spans="1:13" ht="15" x14ac:dyDescent="0.25">
      <c r="A1097" t="s">
        <v>1693</v>
      </c>
      <c r="B1097" t="s">
        <v>664</v>
      </c>
      <c r="C1097">
        <v>46.3</v>
      </c>
      <c r="D1097">
        <v>44</v>
      </c>
      <c r="E1097">
        <f t="shared" si="107"/>
        <v>2.7033954845425461</v>
      </c>
      <c r="F1097">
        <v>55</v>
      </c>
      <c r="G1097">
        <f t="shared" si="108"/>
        <v>3.3792443556781824</v>
      </c>
      <c r="H1097">
        <f t="shared" si="106"/>
        <v>99</v>
      </c>
      <c r="I1097">
        <f t="shared" si="109"/>
        <v>6.0826398402207289</v>
      </c>
      <c r="J1097">
        <v>7.5</v>
      </c>
      <c r="K1097">
        <f t="shared" si="110"/>
        <v>1.0385410667589847</v>
      </c>
      <c r="L1097">
        <v>6.14</v>
      </c>
      <c r="M1097">
        <v>13.2</v>
      </c>
    </row>
    <row r="1098" spans="1:13" ht="15" x14ac:dyDescent="0.25">
      <c r="A1098" t="s">
        <v>1693</v>
      </c>
      <c r="B1098" t="s">
        <v>664</v>
      </c>
      <c r="C1098">
        <v>52.5</v>
      </c>
      <c r="D1098">
        <v>60</v>
      </c>
      <c r="E1098">
        <f t="shared" si="107"/>
        <v>3.3644022177356327</v>
      </c>
      <c r="F1098">
        <v>68</v>
      </c>
      <c r="G1098">
        <f t="shared" si="108"/>
        <v>3.8129891801003835</v>
      </c>
      <c r="H1098">
        <f t="shared" si="106"/>
        <v>128</v>
      </c>
      <c r="I1098">
        <f t="shared" si="109"/>
        <v>7.1773913978360167</v>
      </c>
      <c r="J1098">
        <v>8.98</v>
      </c>
      <c r="K1098">
        <f t="shared" si="110"/>
        <v>1.165474096139292</v>
      </c>
      <c r="L1098">
        <v>7.25</v>
      </c>
      <c r="M1098">
        <v>12.6</v>
      </c>
    </row>
    <row r="1099" spans="1:13" ht="15" x14ac:dyDescent="0.25">
      <c r="A1099" t="s">
        <v>1693</v>
      </c>
      <c r="B1099" t="s">
        <v>664</v>
      </c>
      <c r="C1099">
        <v>64.400000000000006</v>
      </c>
      <c r="D1099">
        <v>80</v>
      </c>
      <c r="E1099">
        <f t="shared" si="107"/>
        <v>3.866401692958787</v>
      </c>
      <c r="F1099">
        <v>93</v>
      </c>
      <c r="G1099">
        <f t="shared" si="108"/>
        <v>4.4946919680645898</v>
      </c>
      <c r="H1099">
        <f t="shared" si="106"/>
        <v>173</v>
      </c>
      <c r="I1099">
        <f t="shared" si="109"/>
        <v>8.3610936610233768</v>
      </c>
      <c r="J1099">
        <v>11.24</v>
      </c>
      <c r="K1099">
        <f t="shared" si="110"/>
        <v>1.3129628159173965</v>
      </c>
      <c r="L1099">
        <v>7.6</v>
      </c>
    </row>
    <row r="1100" spans="1:13" ht="15" x14ac:dyDescent="0.25">
      <c r="A1100" t="s">
        <v>1235</v>
      </c>
      <c r="B1100" t="s">
        <v>1236</v>
      </c>
      <c r="C1100">
        <v>44.2</v>
      </c>
      <c r="D1100">
        <v>38</v>
      </c>
      <c r="E1100">
        <f t="shared" si="107"/>
        <v>2.4149266935379101</v>
      </c>
      <c r="F1100">
        <v>48</v>
      </c>
      <c r="G1100">
        <f t="shared" si="108"/>
        <v>3.0504337181531493</v>
      </c>
      <c r="H1100">
        <f t="shared" ref="H1100:H1135" si="111">D1100+F1100</f>
        <v>86</v>
      </c>
      <c r="I1100">
        <f t="shared" si="109"/>
        <v>5.4653604116910595</v>
      </c>
      <c r="J1100">
        <v>6.2</v>
      </c>
      <c r="K1100">
        <f t="shared" si="110"/>
        <v>0.87931866472591458</v>
      </c>
      <c r="L1100">
        <v>6.3500000000000005</v>
      </c>
      <c r="M1100">
        <v>13.2</v>
      </c>
    </row>
    <row r="1101" spans="1:13" ht="15" x14ac:dyDescent="0.25">
      <c r="A1101" t="s">
        <v>1699</v>
      </c>
      <c r="B1101" t="s">
        <v>152</v>
      </c>
      <c r="D1101">
        <v>66</v>
      </c>
      <c r="E1101" t="str">
        <f t="shared" si="107"/>
        <v/>
      </c>
      <c r="F1101">
        <v>87</v>
      </c>
      <c r="G1101" t="str">
        <f t="shared" si="108"/>
        <v/>
      </c>
      <c r="H1101">
        <f t="shared" si="111"/>
        <v>153</v>
      </c>
      <c r="I1101" t="str">
        <f t="shared" si="109"/>
        <v/>
      </c>
      <c r="J1101">
        <v>10.1</v>
      </c>
      <c r="K1101" t="str">
        <f t="shared" si="110"/>
        <v/>
      </c>
      <c r="L1101">
        <v>5.4</v>
      </c>
      <c r="M1101">
        <v>16</v>
      </c>
    </row>
    <row r="1102" spans="1:13" ht="15" x14ac:dyDescent="0.25">
      <c r="A1102" t="s">
        <v>1699</v>
      </c>
      <c r="B1102" t="s">
        <v>152</v>
      </c>
      <c r="C1102">
        <v>106.3</v>
      </c>
      <c r="D1102">
        <v>60</v>
      </c>
      <c r="E1102">
        <f t="shared" si="107"/>
        <v>2.0139634611772395</v>
      </c>
      <c r="F1102">
        <v>72</v>
      </c>
      <c r="G1102">
        <f t="shared" si="108"/>
        <v>2.4167561534126873</v>
      </c>
      <c r="H1102">
        <f t="shared" si="111"/>
        <v>132</v>
      </c>
      <c r="I1102">
        <f t="shared" si="109"/>
        <v>4.4307196145899264</v>
      </c>
      <c r="J1102">
        <v>10.47</v>
      </c>
      <c r="K1102">
        <f t="shared" si="110"/>
        <v>0.94456438605906656</v>
      </c>
      <c r="L1102">
        <v>5.22</v>
      </c>
      <c r="M1102">
        <v>15.4</v>
      </c>
    </row>
    <row r="1103" spans="1:13" ht="15" x14ac:dyDescent="0.25">
      <c r="A1103" t="s">
        <v>1253</v>
      </c>
      <c r="B1103" t="s">
        <v>152</v>
      </c>
      <c r="D1103">
        <v>60</v>
      </c>
      <c r="E1103" t="str">
        <f t="shared" si="107"/>
        <v/>
      </c>
      <c r="F1103">
        <v>75</v>
      </c>
      <c r="G1103" t="str">
        <f t="shared" si="108"/>
        <v/>
      </c>
      <c r="H1103">
        <f t="shared" si="111"/>
        <v>135</v>
      </c>
      <c r="I1103" t="str">
        <f t="shared" si="109"/>
        <v/>
      </c>
      <c r="J1103">
        <v>9.5500000000000007</v>
      </c>
      <c r="K1103" t="str">
        <f t="shared" si="110"/>
        <v/>
      </c>
      <c r="L1103">
        <v>5.3</v>
      </c>
    </row>
    <row r="1104" spans="1:13" x14ac:dyDescent="0.3">
      <c r="A1104" t="s">
        <v>234</v>
      </c>
      <c r="B1104" t="s">
        <v>3</v>
      </c>
      <c r="C1104">
        <v>58.3</v>
      </c>
      <c r="D1104">
        <v>19</v>
      </c>
      <c r="E1104">
        <f t="shared" si="107"/>
        <v>0.98720386258491177</v>
      </c>
      <c r="F1104">
        <v>24</v>
      </c>
      <c r="G1104">
        <f t="shared" si="108"/>
        <v>1.2469943527388361</v>
      </c>
      <c r="H1104">
        <f t="shared" si="111"/>
        <v>43</v>
      </c>
      <c r="I1104">
        <f t="shared" si="109"/>
        <v>2.2341982153237478</v>
      </c>
      <c r="J1104">
        <v>4.1500000000000004</v>
      </c>
      <c r="K1104">
        <f t="shared" si="110"/>
        <v>0.51028585566176388</v>
      </c>
      <c r="L1104">
        <v>3.7</v>
      </c>
      <c r="M1104">
        <v>18.940000000000001</v>
      </c>
    </row>
    <row r="1105" spans="1:13" ht="15" x14ac:dyDescent="0.25">
      <c r="A1105" t="s">
        <v>1900</v>
      </c>
      <c r="C1105">
        <v>57.6</v>
      </c>
      <c r="D1105">
        <v>68</v>
      </c>
      <c r="E1105">
        <f t="shared" si="107"/>
        <v>3.5643319892888314</v>
      </c>
      <c r="F1105">
        <v>85</v>
      </c>
      <c r="G1105">
        <f t="shared" si="108"/>
        <v>4.4554149866110393</v>
      </c>
      <c r="H1105">
        <f t="shared" si="111"/>
        <v>153</v>
      </c>
      <c r="I1105">
        <f t="shared" si="109"/>
        <v>8.0197469758998707</v>
      </c>
      <c r="J1105">
        <v>10.23</v>
      </c>
      <c r="K1105">
        <f t="shared" si="110"/>
        <v>1.265742939891622</v>
      </c>
      <c r="L1105">
        <v>8.4</v>
      </c>
    </row>
    <row r="1106" spans="1:13" ht="15" x14ac:dyDescent="0.25">
      <c r="A1106" t="s">
        <v>1595</v>
      </c>
      <c r="B1106" t="s">
        <v>296</v>
      </c>
      <c r="C1106">
        <v>46.5</v>
      </c>
      <c r="D1106">
        <v>27</v>
      </c>
      <c r="E1106">
        <f t="shared" si="107"/>
        <v>1.6537086850151803</v>
      </c>
      <c r="F1106">
        <v>40</v>
      </c>
      <c r="G1106">
        <f t="shared" si="108"/>
        <v>2.449938792615082</v>
      </c>
      <c r="H1106">
        <f t="shared" si="111"/>
        <v>67</v>
      </c>
      <c r="I1106">
        <f t="shared" si="109"/>
        <v>4.1036474776302621</v>
      </c>
      <c r="J1106">
        <v>8.36</v>
      </c>
      <c r="K1106">
        <f t="shared" si="110"/>
        <v>1.1550576418037963</v>
      </c>
      <c r="L1106">
        <v>7</v>
      </c>
    </row>
    <row r="1107" spans="1:13" ht="15" x14ac:dyDescent="0.25">
      <c r="A1107" t="s">
        <v>1809</v>
      </c>
      <c r="B1107" t="s">
        <v>118</v>
      </c>
      <c r="C1107">
        <v>62.6</v>
      </c>
      <c r="D1107">
        <v>49</v>
      </c>
      <c r="E1107">
        <f t="shared" si="107"/>
        <v>2.4175110699430031</v>
      </c>
      <c r="F1107">
        <v>57</v>
      </c>
      <c r="G1107">
        <f t="shared" si="108"/>
        <v>2.8122067548316565</v>
      </c>
      <c r="H1107">
        <f t="shared" si="111"/>
        <v>106</v>
      </c>
      <c r="I1107">
        <f t="shared" si="109"/>
        <v>5.2297178247746592</v>
      </c>
      <c r="J1107">
        <v>8.5299999999999994</v>
      </c>
      <c r="K1107">
        <f t="shared" si="110"/>
        <v>1.0110717325860343</v>
      </c>
      <c r="L1107">
        <v>5.9</v>
      </c>
    </row>
    <row r="1108" spans="1:13" ht="15" x14ac:dyDescent="0.25">
      <c r="A1108" t="s">
        <v>889</v>
      </c>
      <c r="B1108" t="s">
        <v>257</v>
      </c>
      <c r="C1108">
        <v>55.8</v>
      </c>
      <c r="D1108">
        <v>40</v>
      </c>
      <c r="E1108">
        <f t="shared" si="107"/>
        <v>2.1456497026505943</v>
      </c>
      <c r="F1108">
        <v>52</v>
      </c>
      <c r="G1108">
        <f t="shared" si="108"/>
        <v>2.7893446134457727</v>
      </c>
      <c r="H1108">
        <f t="shared" si="111"/>
        <v>92</v>
      </c>
      <c r="I1108">
        <f t="shared" si="109"/>
        <v>4.9349943160963665</v>
      </c>
      <c r="J1108">
        <v>7.4</v>
      </c>
      <c r="K1108">
        <f t="shared" si="110"/>
        <v>0.9306999991844932</v>
      </c>
      <c r="L1108">
        <v>6.45</v>
      </c>
      <c r="M1108">
        <v>13.4</v>
      </c>
    </row>
    <row r="1109" spans="1:13" ht="15" x14ac:dyDescent="0.25">
      <c r="A1109" t="s">
        <v>885</v>
      </c>
      <c r="B1109" t="s">
        <v>257</v>
      </c>
      <c r="C1109">
        <v>59.25</v>
      </c>
      <c r="D1109">
        <v>43</v>
      </c>
      <c r="E1109">
        <f t="shared" si="107"/>
        <v>2.2080835397493423</v>
      </c>
      <c r="F1109">
        <v>57</v>
      </c>
      <c r="G1109">
        <f t="shared" si="108"/>
        <v>2.9269944596677329</v>
      </c>
      <c r="H1109">
        <f t="shared" si="111"/>
        <v>100</v>
      </c>
      <c r="I1109">
        <f t="shared" si="109"/>
        <v>5.1350779994170752</v>
      </c>
      <c r="J1109">
        <v>8.65</v>
      </c>
      <c r="K1109">
        <f t="shared" si="110"/>
        <v>1.0547819893380688</v>
      </c>
      <c r="L1109">
        <v>7.08</v>
      </c>
      <c r="M1109">
        <v>13.21</v>
      </c>
    </row>
    <row r="1110" spans="1:13" ht="15" x14ac:dyDescent="0.25">
      <c r="A1110" t="s">
        <v>54</v>
      </c>
      <c r="B1110" t="s">
        <v>53</v>
      </c>
      <c r="C1110">
        <v>66.599999999999994</v>
      </c>
      <c r="D1110">
        <v>80</v>
      </c>
      <c r="E1110">
        <f t="shared" si="107"/>
        <v>3.7730746908365567</v>
      </c>
      <c r="F1110">
        <v>103</v>
      </c>
      <c r="G1110">
        <f t="shared" si="108"/>
        <v>4.857833664452067</v>
      </c>
      <c r="H1110">
        <f t="shared" si="111"/>
        <v>183</v>
      </c>
      <c r="I1110">
        <f t="shared" si="109"/>
        <v>8.6309083552886232</v>
      </c>
      <c r="J1110">
        <v>12.6</v>
      </c>
      <c r="K1110">
        <f t="shared" si="110"/>
        <v>1.4465588018360793</v>
      </c>
      <c r="L1110">
        <v>9.11</v>
      </c>
    </row>
    <row r="1111" spans="1:13" ht="15" x14ac:dyDescent="0.25">
      <c r="A1111" t="s">
        <v>54</v>
      </c>
      <c r="B1111" t="s">
        <v>53</v>
      </c>
      <c r="C1111">
        <v>56.3</v>
      </c>
      <c r="D1111">
        <v>56</v>
      </c>
      <c r="E1111">
        <f t="shared" si="107"/>
        <v>2.9844806506705126</v>
      </c>
      <c r="F1111">
        <v>77</v>
      </c>
      <c r="G1111">
        <f t="shared" si="108"/>
        <v>4.1036608946719548</v>
      </c>
      <c r="H1111">
        <f t="shared" si="111"/>
        <v>133</v>
      </c>
      <c r="I1111">
        <f t="shared" si="109"/>
        <v>7.0881415453424674</v>
      </c>
      <c r="J1111">
        <v>10</v>
      </c>
      <c r="K1111">
        <f t="shared" si="110"/>
        <v>1.2519320988880815</v>
      </c>
      <c r="L1111">
        <v>8.6</v>
      </c>
    </row>
    <row r="1112" spans="1:13" ht="15" x14ac:dyDescent="0.25">
      <c r="A1112" t="s">
        <v>54</v>
      </c>
      <c r="B1112" t="s">
        <v>53</v>
      </c>
      <c r="C1112">
        <v>39.4</v>
      </c>
      <c r="D1112">
        <v>35</v>
      </c>
      <c r="E1112">
        <f t="shared" si="107"/>
        <v>2.4182689024765729</v>
      </c>
      <c r="F1112">
        <v>48</v>
      </c>
      <c r="G1112">
        <f t="shared" si="108"/>
        <v>3.3164830662535856</v>
      </c>
      <c r="H1112">
        <f t="shared" si="111"/>
        <v>83</v>
      </c>
      <c r="I1112">
        <f t="shared" si="109"/>
        <v>5.7347519687301585</v>
      </c>
      <c r="J1112">
        <v>7.79</v>
      </c>
      <c r="K1112">
        <f t="shared" si="110"/>
        <v>1.1722759474462594</v>
      </c>
      <c r="L1112">
        <v>7.26</v>
      </c>
      <c r="M1112">
        <v>13.81</v>
      </c>
    </row>
    <row r="1113" spans="1:13" ht="15" x14ac:dyDescent="0.25">
      <c r="A1113" t="s">
        <v>54</v>
      </c>
      <c r="B1113" t="s">
        <v>53</v>
      </c>
      <c r="C1113">
        <v>46.4</v>
      </c>
      <c r="D1113">
        <v>42</v>
      </c>
      <c r="E1113">
        <f t="shared" si="107"/>
        <v>2.5764672835116746</v>
      </c>
      <c r="F1113">
        <v>56</v>
      </c>
      <c r="G1113">
        <f t="shared" si="108"/>
        <v>3.4352897113488994</v>
      </c>
      <c r="H1113">
        <f t="shared" si="111"/>
        <v>98</v>
      </c>
      <c r="I1113">
        <f t="shared" si="109"/>
        <v>6.0117569948605736</v>
      </c>
      <c r="J1113">
        <v>7.3</v>
      </c>
      <c r="K1113">
        <f t="shared" si="110"/>
        <v>1.0097229694481122</v>
      </c>
      <c r="L1113">
        <v>7.43</v>
      </c>
      <c r="M1113">
        <v>12.3</v>
      </c>
    </row>
    <row r="1114" spans="1:13" ht="15" x14ac:dyDescent="0.25">
      <c r="A1114" t="s">
        <v>1047</v>
      </c>
      <c r="B1114" t="s">
        <v>53</v>
      </c>
      <c r="C1114">
        <v>41.7</v>
      </c>
      <c r="D1114">
        <v>41</v>
      </c>
      <c r="E1114">
        <f t="shared" si="107"/>
        <v>2.7183000716514711</v>
      </c>
      <c r="F1114">
        <v>54</v>
      </c>
      <c r="G1114">
        <f t="shared" si="108"/>
        <v>3.5802000943702303</v>
      </c>
      <c r="H1114">
        <f t="shared" si="111"/>
        <v>95</v>
      </c>
      <c r="I1114">
        <f t="shared" si="109"/>
        <v>6.298500166021701</v>
      </c>
      <c r="J1114">
        <v>7.71</v>
      </c>
      <c r="K1114">
        <f t="shared" si="110"/>
        <v>1.1267939024780367</v>
      </c>
      <c r="L1114">
        <v>7.63</v>
      </c>
      <c r="M1114">
        <v>12.12</v>
      </c>
    </row>
    <row r="1115" spans="1:13" ht="15" x14ac:dyDescent="0.25">
      <c r="A1115" t="s">
        <v>1650</v>
      </c>
      <c r="B1115" t="s">
        <v>106</v>
      </c>
      <c r="C1115">
        <v>79.599999999999994</v>
      </c>
      <c r="D1115">
        <v>82</v>
      </c>
      <c r="E1115">
        <f t="shared" si="107"/>
        <v>3.396958810340958</v>
      </c>
      <c r="F1115">
        <v>110</v>
      </c>
      <c r="G1115">
        <f t="shared" si="108"/>
        <v>4.5568959650915293</v>
      </c>
      <c r="H1115">
        <f t="shared" si="111"/>
        <v>192</v>
      </c>
      <c r="I1115">
        <f t="shared" si="109"/>
        <v>7.9538547754324869</v>
      </c>
      <c r="J1115">
        <v>9.0500000000000007</v>
      </c>
      <c r="K1115">
        <f t="shared" si="110"/>
        <v>0.94774823178249712</v>
      </c>
      <c r="L1115">
        <v>7.3</v>
      </c>
      <c r="M1115">
        <v>12.3</v>
      </c>
    </row>
    <row r="1116" spans="1:13" ht="15" x14ac:dyDescent="0.25">
      <c r="A1116" t="s">
        <v>1687</v>
      </c>
      <c r="B1116" t="s">
        <v>112</v>
      </c>
      <c r="C1116">
        <v>50.2</v>
      </c>
      <c r="D1116">
        <v>34</v>
      </c>
      <c r="E1116">
        <f t="shared" si="107"/>
        <v>1.9696432162092743</v>
      </c>
      <c r="F1116">
        <v>43</v>
      </c>
      <c r="G1116">
        <f t="shared" si="108"/>
        <v>2.4910193616764351</v>
      </c>
      <c r="H1116">
        <f t="shared" si="111"/>
        <v>77</v>
      </c>
      <c r="I1116">
        <f t="shared" si="109"/>
        <v>4.4606625778857092</v>
      </c>
      <c r="J1116">
        <v>7.14</v>
      </c>
      <c r="K1116">
        <f t="shared" si="110"/>
        <v>0.94831847706312267</v>
      </c>
      <c r="L1116">
        <v>5.57</v>
      </c>
    </row>
    <row r="1117" spans="1:13" ht="15" x14ac:dyDescent="0.25">
      <c r="A1117" t="s">
        <v>1687</v>
      </c>
      <c r="B1117" t="s">
        <v>679</v>
      </c>
      <c r="C1117">
        <v>50.1</v>
      </c>
      <c r="D1117">
        <v>35</v>
      </c>
      <c r="E1117">
        <f t="shared" si="107"/>
        <v>2.030516924420342</v>
      </c>
      <c r="F1117">
        <v>43</v>
      </c>
      <c r="G1117">
        <f t="shared" si="108"/>
        <v>2.4946350785735629</v>
      </c>
      <c r="H1117">
        <f t="shared" si="111"/>
        <v>78</v>
      </c>
      <c r="I1117">
        <f t="shared" si="109"/>
        <v>4.525152002993905</v>
      </c>
      <c r="J1117">
        <v>7.31</v>
      </c>
      <c r="K1117">
        <f t="shared" si="110"/>
        <v>0.97189603875676511</v>
      </c>
      <c r="L1117">
        <v>5.64</v>
      </c>
      <c r="M1117">
        <v>13.64</v>
      </c>
    </row>
    <row r="1118" spans="1:13" ht="15" x14ac:dyDescent="0.25">
      <c r="A1118" t="s">
        <v>1687</v>
      </c>
      <c r="B1118" t="s">
        <v>679</v>
      </c>
      <c r="C1118">
        <v>54.7</v>
      </c>
      <c r="D1118">
        <v>42</v>
      </c>
      <c r="E1118">
        <f t="shared" si="107"/>
        <v>2.2857980205377402</v>
      </c>
      <c r="F1118">
        <v>55</v>
      </c>
      <c r="G1118">
        <f t="shared" si="108"/>
        <v>2.9933069316565648</v>
      </c>
      <c r="H1118">
        <f t="shared" si="111"/>
        <v>97</v>
      </c>
      <c r="I1118">
        <f t="shared" si="109"/>
        <v>5.279104952194305</v>
      </c>
      <c r="J1118">
        <v>7.29</v>
      </c>
      <c r="K1118">
        <f t="shared" si="110"/>
        <v>0.92632448518529631</v>
      </c>
      <c r="L1118">
        <v>5.91</v>
      </c>
      <c r="M1118">
        <v>13.1</v>
      </c>
    </row>
    <row r="1119" spans="1:13" ht="15" x14ac:dyDescent="0.25">
      <c r="A1119" t="s">
        <v>1958</v>
      </c>
      <c r="B1119" t="s">
        <v>112</v>
      </c>
      <c r="C1119">
        <v>53.9</v>
      </c>
      <c r="D1119">
        <v>40</v>
      </c>
      <c r="E1119">
        <f t="shared" si="107"/>
        <v>2.2004062234199431</v>
      </c>
      <c r="F1119">
        <v>50</v>
      </c>
      <c r="G1119">
        <f t="shared" si="108"/>
        <v>2.7505077792749288</v>
      </c>
      <c r="H1119">
        <f t="shared" si="111"/>
        <v>90</v>
      </c>
      <c r="I1119">
        <f t="shared" si="109"/>
        <v>4.9509140026948719</v>
      </c>
      <c r="J1119">
        <v>5.75</v>
      </c>
      <c r="K1119">
        <f t="shared" si="110"/>
        <v>0.73621054871266867</v>
      </c>
      <c r="L1119">
        <v>7.94</v>
      </c>
    </row>
    <row r="1120" spans="1:13" ht="15" x14ac:dyDescent="0.25">
      <c r="A1120" t="s">
        <v>1246</v>
      </c>
      <c r="B1120" t="s">
        <v>679</v>
      </c>
      <c r="C1120">
        <v>49</v>
      </c>
      <c r="D1120">
        <v>30</v>
      </c>
      <c r="E1120">
        <f t="shared" si="107"/>
        <v>1.7687772928637462</v>
      </c>
      <c r="F1120">
        <v>40</v>
      </c>
      <c r="G1120">
        <f t="shared" si="108"/>
        <v>2.3583697238183281</v>
      </c>
      <c r="H1120">
        <f t="shared" si="111"/>
        <v>70</v>
      </c>
      <c r="I1120">
        <f t="shared" si="109"/>
        <v>4.1271470166820743</v>
      </c>
      <c r="J1120">
        <v>5.36</v>
      </c>
      <c r="K1120">
        <f t="shared" si="110"/>
        <v>0.72083799542370719</v>
      </c>
      <c r="L1120">
        <v>5.19</v>
      </c>
      <c r="M1120">
        <v>14.1</v>
      </c>
    </row>
    <row r="1121" spans="1:13" x14ac:dyDescent="0.3">
      <c r="A1121" t="s">
        <v>254</v>
      </c>
      <c r="B1121" t="s">
        <v>246</v>
      </c>
      <c r="C1121">
        <v>57.5</v>
      </c>
      <c r="D1121">
        <v>55</v>
      </c>
      <c r="E1121">
        <f t="shared" si="107"/>
        <v>2.8865617276932727</v>
      </c>
      <c r="F1121">
        <v>67</v>
      </c>
      <c r="G1121">
        <f t="shared" si="108"/>
        <v>3.5163570137354414</v>
      </c>
      <c r="H1121">
        <f t="shared" si="111"/>
        <v>122</v>
      </c>
      <c r="I1121">
        <f t="shared" si="109"/>
        <v>6.4029187414287145</v>
      </c>
      <c r="J1121">
        <v>8.5</v>
      </c>
      <c r="K1121">
        <f t="shared" si="110"/>
        <v>1.0526350717531274</v>
      </c>
      <c r="L1121">
        <v>6.7</v>
      </c>
    </row>
    <row r="1122" spans="1:13" x14ac:dyDescent="0.3">
      <c r="A1122" t="s">
        <v>254</v>
      </c>
      <c r="B1122" t="s">
        <v>246</v>
      </c>
      <c r="C1122">
        <v>39.1</v>
      </c>
      <c r="D1122">
        <v>23</v>
      </c>
      <c r="E1122">
        <f t="shared" si="107"/>
        <v>1.5980080405817685</v>
      </c>
      <c r="F1122">
        <v>31</v>
      </c>
      <c r="G1122">
        <f t="shared" si="108"/>
        <v>2.1538369242623836</v>
      </c>
      <c r="H1122">
        <f t="shared" si="111"/>
        <v>54</v>
      </c>
      <c r="I1122">
        <f t="shared" si="109"/>
        <v>3.7518449648441519</v>
      </c>
      <c r="J1122">
        <v>5.7</v>
      </c>
      <c r="K1122">
        <f t="shared" si="110"/>
        <v>0.8611493877897175</v>
      </c>
      <c r="L1122">
        <v>5.4</v>
      </c>
      <c r="M1122">
        <v>15.06</v>
      </c>
    </row>
    <row r="1123" spans="1:13" x14ac:dyDescent="0.3">
      <c r="A1123" t="s">
        <v>2150</v>
      </c>
      <c r="B1123" t="s">
        <v>37</v>
      </c>
      <c r="C1123">
        <v>68.599999999999994</v>
      </c>
      <c r="D1123">
        <v>70</v>
      </c>
      <c r="E1123">
        <f t="shared" si="107"/>
        <v>3.2311450320146298</v>
      </c>
      <c r="F1123">
        <v>97</v>
      </c>
      <c r="G1123">
        <f t="shared" si="108"/>
        <v>4.4774438300774158</v>
      </c>
      <c r="H1123">
        <f t="shared" si="111"/>
        <v>167</v>
      </c>
      <c r="I1123">
        <f t="shared" si="109"/>
        <v>7.7085888620920455</v>
      </c>
      <c r="J1123">
        <v>11.62</v>
      </c>
      <c r="K1123">
        <f t="shared" si="110"/>
        <v>1.3138546504930682</v>
      </c>
      <c r="L1123">
        <v>9.23</v>
      </c>
      <c r="M1123">
        <v>14.228519529867601</v>
      </c>
    </row>
    <row r="1124" spans="1:13" x14ac:dyDescent="0.3">
      <c r="A1124" t="s">
        <v>254</v>
      </c>
      <c r="B1124" t="s">
        <v>1653</v>
      </c>
      <c r="C1124">
        <v>58.8</v>
      </c>
      <c r="D1124">
        <v>53</v>
      </c>
      <c r="E1124">
        <f t="shared" si="107"/>
        <v>2.7367262350688195</v>
      </c>
      <c r="F1124">
        <v>66</v>
      </c>
      <c r="G1124">
        <f t="shared" si="108"/>
        <v>3.407998707821549</v>
      </c>
      <c r="H1124">
        <f t="shared" si="111"/>
        <v>119</v>
      </c>
      <c r="I1124">
        <f t="shared" si="109"/>
        <v>6.1447249428903685</v>
      </c>
      <c r="J1124">
        <v>9.3000000000000007</v>
      </c>
      <c r="K1124">
        <f t="shared" si="110"/>
        <v>1.1385089332721248</v>
      </c>
      <c r="L1124">
        <v>7.0200000000000005</v>
      </c>
      <c r="M1124">
        <v>13</v>
      </c>
    </row>
    <row r="1125" spans="1:13" x14ac:dyDescent="0.3">
      <c r="A1125" t="s">
        <v>254</v>
      </c>
      <c r="B1125" t="s">
        <v>246</v>
      </c>
      <c r="C1125">
        <v>47.6</v>
      </c>
      <c r="D1125">
        <v>37</v>
      </c>
      <c r="E1125">
        <f t="shared" si="107"/>
        <v>2.2279782705682756</v>
      </c>
      <c r="F1125">
        <v>50</v>
      </c>
      <c r="G1125">
        <f t="shared" si="108"/>
        <v>3.010781446713886</v>
      </c>
      <c r="H1125">
        <f t="shared" si="111"/>
        <v>87</v>
      </c>
      <c r="I1125">
        <f t="shared" si="109"/>
        <v>5.2387597172821616</v>
      </c>
      <c r="J1125">
        <v>7.44</v>
      </c>
      <c r="K1125">
        <f t="shared" si="110"/>
        <v>1.0156305185256298</v>
      </c>
      <c r="L1125">
        <v>6</v>
      </c>
      <c r="M1125">
        <v>12.9</v>
      </c>
    </row>
    <row r="1126" spans="1:13" x14ac:dyDescent="0.3">
      <c r="A1126" t="s">
        <v>1067</v>
      </c>
      <c r="B1126" t="s">
        <v>246</v>
      </c>
      <c r="C1126">
        <v>45.5</v>
      </c>
      <c r="D1126">
        <v>37</v>
      </c>
      <c r="E1126">
        <f t="shared" si="107"/>
        <v>2.3023150487726372</v>
      </c>
      <c r="F1126">
        <v>48</v>
      </c>
      <c r="G1126">
        <f t="shared" si="108"/>
        <v>2.9867870902996372</v>
      </c>
      <c r="H1126">
        <f t="shared" si="111"/>
        <v>85</v>
      </c>
      <c r="I1126">
        <f t="shared" si="109"/>
        <v>5.2891021390722743</v>
      </c>
      <c r="J1126">
        <v>6.6000000000000005</v>
      </c>
      <c r="K1126">
        <f t="shared" si="110"/>
        <v>0.92216495020465072</v>
      </c>
      <c r="L1126">
        <v>5.78</v>
      </c>
      <c r="M1126">
        <v>13.78</v>
      </c>
    </row>
    <row r="1127" spans="1:13" ht="15" x14ac:dyDescent="0.25">
      <c r="A1127" t="s">
        <v>2089</v>
      </c>
      <c r="B1127" t="s">
        <v>15</v>
      </c>
      <c r="C1127">
        <v>77.900000000000006</v>
      </c>
      <c r="D1127">
        <v>92</v>
      </c>
      <c r="E1127">
        <f t="shared" si="107"/>
        <v>3.8715428616598602</v>
      </c>
      <c r="F1127">
        <v>108</v>
      </c>
      <c r="G1127">
        <f t="shared" si="108"/>
        <v>4.5448546636876621</v>
      </c>
      <c r="H1127">
        <f t="shared" si="111"/>
        <v>200</v>
      </c>
      <c r="I1127">
        <f t="shared" si="109"/>
        <v>8.4163975253475218</v>
      </c>
      <c r="J1127">
        <v>10.8</v>
      </c>
      <c r="K1127">
        <f t="shared" si="110"/>
        <v>1.1436719201588714</v>
      </c>
      <c r="L1127">
        <v>7.92</v>
      </c>
    </row>
    <row r="1128" spans="1:13" ht="15" x14ac:dyDescent="0.25">
      <c r="A1128" t="s">
        <v>1828</v>
      </c>
      <c r="B1128" t="s">
        <v>272</v>
      </c>
      <c r="C1128">
        <v>71.7</v>
      </c>
      <c r="D1128">
        <v>68</v>
      </c>
      <c r="E1128">
        <f t="shared" si="107"/>
        <v>3.0395189731550483</v>
      </c>
      <c r="F1128">
        <v>87</v>
      </c>
      <c r="G1128">
        <f t="shared" si="108"/>
        <v>3.8887963333013116</v>
      </c>
      <c r="H1128">
        <f t="shared" si="111"/>
        <v>155</v>
      </c>
      <c r="I1128">
        <f t="shared" si="109"/>
        <v>6.9283153064563603</v>
      </c>
      <c r="J1128">
        <v>11.8</v>
      </c>
      <c r="K1128">
        <f t="shared" si="110"/>
        <v>1.3041507824064174</v>
      </c>
      <c r="L1128">
        <v>8.25</v>
      </c>
      <c r="M1128">
        <v>14.1541457009228</v>
      </c>
    </row>
    <row r="1129" spans="1:13" ht="15" x14ac:dyDescent="0.25">
      <c r="A1129" t="s">
        <v>1864</v>
      </c>
      <c r="B1129" t="s">
        <v>1865</v>
      </c>
      <c r="C1129">
        <v>77</v>
      </c>
      <c r="D1129">
        <v>56</v>
      </c>
      <c r="E1129">
        <f t="shared" si="107"/>
        <v>2.376595459044156</v>
      </c>
      <c r="F1129">
        <v>70</v>
      </c>
      <c r="G1129">
        <f t="shared" si="108"/>
        <v>2.9707443238051954</v>
      </c>
      <c r="H1129">
        <f t="shared" si="111"/>
        <v>126</v>
      </c>
      <c r="I1129">
        <f t="shared" si="109"/>
        <v>5.3473397828493514</v>
      </c>
      <c r="J1129">
        <v>8.67</v>
      </c>
      <c r="K1129">
        <f t="shared" si="110"/>
        <v>0.92363096334555328</v>
      </c>
      <c r="L1129">
        <v>6.37</v>
      </c>
    </row>
    <row r="1130" spans="1:13" ht="15" x14ac:dyDescent="0.25">
      <c r="A1130" t="s">
        <v>1864</v>
      </c>
      <c r="B1130" t="s">
        <v>1865</v>
      </c>
      <c r="C1130">
        <v>74.7</v>
      </c>
      <c r="D1130">
        <v>76</v>
      </c>
      <c r="E1130">
        <f t="shared" si="107"/>
        <v>3.2973175328691129</v>
      </c>
      <c r="F1130">
        <v>90</v>
      </c>
      <c r="G1130">
        <f t="shared" si="108"/>
        <v>3.9047181310292123</v>
      </c>
      <c r="H1130">
        <f t="shared" si="111"/>
        <v>166</v>
      </c>
      <c r="I1130">
        <f t="shared" si="109"/>
        <v>7.2020356638983252</v>
      </c>
      <c r="J1130">
        <v>9.65</v>
      </c>
      <c r="K1130">
        <f t="shared" si="110"/>
        <v>1.0442299371368338</v>
      </c>
      <c r="L1130">
        <v>7.25</v>
      </c>
      <c r="M1130">
        <v>13.68</v>
      </c>
    </row>
    <row r="1131" spans="1:13" ht="15" x14ac:dyDescent="0.25">
      <c r="A1131" s="1" t="s">
        <v>735</v>
      </c>
      <c r="B1131" s="1" t="s">
        <v>114</v>
      </c>
      <c r="C1131" s="1">
        <v>49.2</v>
      </c>
      <c r="D1131" s="1">
        <v>16</v>
      </c>
      <c r="E1131">
        <f t="shared" si="107"/>
        <v>0.9405569472018962</v>
      </c>
      <c r="F1131" s="1">
        <v>20</v>
      </c>
      <c r="G1131">
        <f t="shared" si="108"/>
        <v>1.1756961840023703</v>
      </c>
      <c r="H1131">
        <f t="shared" si="111"/>
        <v>36</v>
      </c>
      <c r="I1131">
        <f t="shared" si="109"/>
        <v>2.1162531312042665</v>
      </c>
      <c r="J1131" s="1">
        <v>6.44</v>
      </c>
      <c r="K1131">
        <f t="shared" si="110"/>
        <v>0.8642647182556229</v>
      </c>
      <c r="L1131" s="1">
        <v>5.1000000000000005</v>
      </c>
    </row>
    <row r="1132" spans="1:13" x14ac:dyDescent="0.3">
      <c r="A1132" t="s">
        <v>1036</v>
      </c>
      <c r="B1132" t="s">
        <v>257</v>
      </c>
      <c r="C1132">
        <v>64.599999999999994</v>
      </c>
      <c r="D1132">
        <v>33</v>
      </c>
      <c r="E1132">
        <f t="shared" si="107"/>
        <v>1.5912974686532202</v>
      </c>
      <c r="F1132">
        <v>42</v>
      </c>
      <c r="G1132">
        <f t="shared" si="108"/>
        <v>2.0252876873768257</v>
      </c>
      <c r="H1132">
        <f t="shared" si="111"/>
        <v>75</v>
      </c>
      <c r="I1132">
        <f t="shared" si="109"/>
        <v>3.6165851560300459</v>
      </c>
      <c r="J1132">
        <v>7.09</v>
      </c>
      <c r="K1132">
        <f t="shared" si="110"/>
        <v>0.82687169856890208</v>
      </c>
      <c r="L1132">
        <v>5.7</v>
      </c>
    </row>
    <row r="1133" spans="1:13" x14ac:dyDescent="0.3">
      <c r="A1133" t="s">
        <v>1036</v>
      </c>
      <c r="B1133" t="s">
        <v>1863</v>
      </c>
      <c r="C1133">
        <v>83.4</v>
      </c>
      <c r="D1133">
        <v>75</v>
      </c>
      <c r="E1133">
        <f t="shared" si="107"/>
        <v>3.0033481476106552</v>
      </c>
      <c r="F1133">
        <v>85</v>
      </c>
      <c r="G1133">
        <f t="shared" si="108"/>
        <v>3.403794567292076</v>
      </c>
      <c r="H1133">
        <f t="shared" si="111"/>
        <v>160</v>
      </c>
      <c r="I1133">
        <f t="shared" si="109"/>
        <v>6.4071427149027311</v>
      </c>
      <c r="J1133">
        <v>7.37</v>
      </c>
      <c r="K1133">
        <f t="shared" si="110"/>
        <v>0.75347892043495157</v>
      </c>
      <c r="L1133">
        <v>7</v>
      </c>
    </row>
    <row r="1134" spans="1:13" x14ac:dyDescent="0.3">
      <c r="A1134" t="s">
        <v>1036</v>
      </c>
      <c r="B1134" t="s">
        <v>257</v>
      </c>
      <c r="C1134">
        <v>83.7</v>
      </c>
      <c r="D1134">
        <v>78</v>
      </c>
      <c r="E1134">
        <f t="shared" si="107"/>
        <v>3.115334648685181</v>
      </c>
      <c r="F1134">
        <v>85</v>
      </c>
      <c r="G1134">
        <f t="shared" si="108"/>
        <v>3.3949159633107739</v>
      </c>
      <c r="H1134">
        <f t="shared" si="111"/>
        <v>163</v>
      </c>
      <c r="I1134">
        <f t="shared" si="109"/>
        <v>6.5102506119959545</v>
      </c>
      <c r="J1134">
        <v>9.74</v>
      </c>
      <c r="K1134">
        <f t="shared" si="110"/>
        <v>0.99393657644825573</v>
      </c>
      <c r="L1134">
        <v>7.24</v>
      </c>
    </row>
    <row r="1135" spans="1:13" x14ac:dyDescent="0.3">
      <c r="A1135" t="s">
        <v>1036</v>
      </c>
      <c r="B1135" t="s">
        <v>257</v>
      </c>
      <c r="C1135">
        <v>73.3</v>
      </c>
      <c r="D1135">
        <v>55</v>
      </c>
      <c r="E1135">
        <f t="shared" si="107"/>
        <v>2.4192828184535768</v>
      </c>
      <c r="F1135">
        <v>65</v>
      </c>
      <c r="G1135">
        <f t="shared" si="108"/>
        <v>2.8591524218087727</v>
      </c>
      <c r="H1135">
        <f t="shared" si="111"/>
        <v>120</v>
      </c>
      <c r="I1135">
        <f t="shared" si="109"/>
        <v>5.2784352402623496</v>
      </c>
      <c r="J1135">
        <v>6.47</v>
      </c>
      <c r="K1135">
        <f t="shared" si="110"/>
        <v>0.70698293239421606</v>
      </c>
      <c r="L1135">
        <v>6.47</v>
      </c>
    </row>
    <row r="1136" spans="1:13" ht="15" x14ac:dyDescent="0.25">
      <c r="A1136" t="s">
        <v>1636</v>
      </c>
      <c r="B1136">
        <v>37.9</v>
      </c>
      <c r="C1136">
        <v>13</v>
      </c>
      <c r="D1136">
        <v>24</v>
      </c>
      <c r="E1136">
        <f t="shared" si="107"/>
        <v>3.7147466122980766</v>
      </c>
      <c r="G1136" t="str">
        <f t="shared" si="108"/>
        <v/>
      </c>
      <c r="I1136" t="str">
        <f t="shared" si="109"/>
        <v/>
      </c>
      <c r="J1136">
        <v>6.15</v>
      </c>
      <c r="K1136">
        <f t="shared" si="110"/>
        <v>1.6391430637644031</v>
      </c>
      <c r="L1136">
        <v>6.42</v>
      </c>
    </row>
    <row r="1137" spans="1:13" ht="15" x14ac:dyDescent="0.25">
      <c r="A1137" t="s">
        <v>91</v>
      </c>
      <c r="B1137" t="s">
        <v>92</v>
      </c>
      <c r="C1137">
        <v>33.799999999999997</v>
      </c>
      <c r="D1137">
        <v>16</v>
      </c>
      <c r="E1137">
        <f t="shared" si="107"/>
        <v>1.2359088798820839</v>
      </c>
      <c r="F1137">
        <v>22</v>
      </c>
      <c r="G1137">
        <f t="shared" si="108"/>
        <v>1.6993747098378655</v>
      </c>
      <c r="H1137">
        <f t="shared" ref="H1137:H1180" si="112">D1137+F1137</f>
        <v>38</v>
      </c>
      <c r="I1137">
        <f t="shared" si="109"/>
        <v>2.9352835897199494</v>
      </c>
      <c r="J1137">
        <v>4.5</v>
      </c>
      <c r="K1137">
        <f t="shared" si="110"/>
        <v>0.73287157316828366</v>
      </c>
      <c r="L1137">
        <v>5.42</v>
      </c>
      <c r="M1137">
        <v>14.5</v>
      </c>
    </row>
    <row r="1138" spans="1:13" ht="15" x14ac:dyDescent="0.25">
      <c r="A1138" t="s">
        <v>91</v>
      </c>
      <c r="B1138" t="s">
        <v>161</v>
      </c>
      <c r="C1138">
        <v>35.9</v>
      </c>
      <c r="D1138">
        <v>27</v>
      </c>
      <c r="E1138">
        <f t="shared" si="107"/>
        <v>1.9961287426335896</v>
      </c>
      <c r="F1138">
        <v>34</v>
      </c>
      <c r="G1138">
        <f t="shared" si="108"/>
        <v>2.5136436018348909</v>
      </c>
      <c r="H1138">
        <f t="shared" si="112"/>
        <v>61</v>
      </c>
      <c r="I1138">
        <f t="shared" si="109"/>
        <v>4.5097723444684803</v>
      </c>
      <c r="J1138">
        <v>4.6100000000000003</v>
      </c>
      <c r="K1138">
        <f t="shared" si="110"/>
        <v>0.72781529512584897</v>
      </c>
      <c r="L1138">
        <v>5.47</v>
      </c>
      <c r="M1138">
        <v>14.3</v>
      </c>
    </row>
    <row r="1139" spans="1:13" ht="15" x14ac:dyDescent="0.25">
      <c r="A1139" t="s">
        <v>91</v>
      </c>
      <c r="B1139" t="s">
        <v>92</v>
      </c>
      <c r="C1139">
        <v>41</v>
      </c>
      <c r="D1139">
        <v>45</v>
      </c>
      <c r="E1139">
        <f t="shared" si="107"/>
        <v>3.0204666182961066</v>
      </c>
      <c r="F1139">
        <v>60</v>
      </c>
      <c r="G1139">
        <f t="shared" si="108"/>
        <v>4.0272888243948088</v>
      </c>
      <c r="H1139">
        <f t="shared" si="112"/>
        <v>105</v>
      </c>
      <c r="I1139">
        <f t="shared" si="109"/>
        <v>7.0477554426909146</v>
      </c>
      <c r="J1139">
        <v>7.63</v>
      </c>
      <c r="K1139">
        <f t="shared" si="110"/>
        <v>1.1248764931661794</v>
      </c>
      <c r="L1139">
        <v>6.1</v>
      </c>
      <c r="M1139">
        <v>13.5</v>
      </c>
    </row>
    <row r="1140" spans="1:13" ht="15" x14ac:dyDescent="0.25">
      <c r="A1140" t="s">
        <v>91</v>
      </c>
      <c r="B1140" t="s">
        <v>92</v>
      </c>
      <c r="C1140">
        <v>55.9</v>
      </c>
      <c r="D1140">
        <v>82</v>
      </c>
      <c r="E1140">
        <f t="shared" si="107"/>
        <v>4.3928568317193468</v>
      </c>
      <c r="F1140">
        <v>102</v>
      </c>
      <c r="G1140">
        <f t="shared" si="108"/>
        <v>5.4642853272606509</v>
      </c>
      <c r="H1140">
        <f t="shared" si="112"/>
        <v>184</v>
      </c>
      <c r="I1140">
        <f t="shared" si="109"/>
        <v>9.8571421589799986</v>
      </c>
      <c r="J1140">
        <v>11.22</v>
      </c>
      <c r="K1140">
        <f t="shared" si="110"/>
        <v>1.4098404895774961</v>
      </c>
      <c r="L1140">
        <v>8.4</v>
      </c>
      <c r="M1140">
        <v>12.49</v>
      </c>
    </row>
    <row r="1141" spans="1:13" ht="15" x14ac:dyDescent="0.25">
      <c r="A1141" t="s">
        <v>91</v>
      </c>
      <c r="B1141" t="s">
        <v>92</v>
      </c>
      <c r="C1141">
        <v>62</v>
      </c>
      <c r="D1141">
        <v>100</v>
      </c>
      <c r="E1141">
        <f t="shared" si="107"/>
        <v>4.9683804603877668</v>
      </c>
      <c r="F1141">
        <v>125</v>
      </c>
      <c r="G1141">
        <f t="shared" si="108"/>
        <v>6.2104755754847085</v>
      </c>
      <c r="H1141">
        <f t="shared" si="112"/>
        <v>225</v>
      </c>
      <c r="I1141">
        <f t="shared" si="109"/>
        <v>11.178856035872476</v>
      </c>
      <c r="J1141">
        <v>13.5</v>
      </c>
      <c r="K1141">
        <f t="shared" si="110"/>
        <v>1.6081365974593893</v>
      </c>
      <c r="L1141">
        <v>8.68</v>
      </c>
    </row>
    <row r="1142" spans="1:13" ht="15" x14ac:dyDescent="0.25">
      <c r="A1142" t="s">
        <v>1151</v>
      </c>
      <c r="B1142" t="s">
        <v>161</v>
      </c>
      <c r="C1142">
        <v>36.200000000000003</v>
      </c>
      <c r="D1142">
        <v>25</v>
      </c>
      <c r="E1142">
        <f t="shared" si="107"/>
        <v>1.8371130470614045</v>
      </c>
      <c r="F1142">
        <v>33</v>
      </c>
      <c r="G1142">
        <f t="shared" si="108"/>
        <v>2.4249892221210541</v>
      </c>
      <c r="H1142">
        <f t="shared" si="112"/>
        <v>58</v>
      </c>
      <c r="I1142">
        <f t="shared" si="109"/>
        <v>4.2621022691824582</v>
      </c>
      <c r="J1142">
        <v>4.4000000000000004</v>
      </c>
      <c r="K1142">
        <f t="shared" si="110"/>
        <v>0.69168727011788567</v>
      </c>
      <c r="L1142">
        <v>5.15</v>
      </c>
      <c r="M1142">
        <v>14.8</v>
      </c>
    </row>
    <row r="1143" spans="1:13" ht="15" x14ac:dyDescent="0.25">
      <c r="A1143" t="s">
        <v>1151</v>
      </c>
      <c r="B1143" t="s">
        <v>92</v>
      </c>
      <c r="C1143">
        <v>44.7</v>
      </c>
      <c r="D1143">
        <v>48</v>
      </c>
      <c r="E1143">
        <f t="shared" si="107"/>
        <v>3.025575959515558</v>
      </c>
      <c r="F1143">
        <v>61</v>
      </c>
      <c r="G1143">
        <f t="shared" si="108"/>
        <v>3.8450027818843551</v>
      </c>
      <c r="H1143">
        <f t="shared" si="112"/>
        <v>109</v>
      </c>
      <c r="I1143">
        <f t="shared" si="109"/>
        <v>6.8705787413999131</v>
      </c>
      <c r="J1143">
        <v>7.0600000000000005</v>
      </c>
      <c r="K1143">
        <f t="shared" si="110"/>
        <v>0.99549908515315966</v>
      </c>
      <c r="L1143">
        <v>6.4</v>
      </c>
      <c r="M1143">
        <v>13.9</v>
      </c>
    </row>
    <row r="1144" spans="1:13" x14ac:dyDescent="0.3">
      <c r="A1144" t="s">
        <v>218</v>
      </c>
      <c r="B1144" t="s">
        <v>51</v>
      </c>
      <c r="C1144">
        <v>59.9</v>
      </c>
      <c r="D1144">
        <v>67</v>
      </c>
      <c r="E1144">
        <f t="shared" si="107"/>
        <v>3.4133049258200332</v>
      </c>
      <c r="F1144">
        <v>88</v>
      </c>
      <c r="G1144">
        <f t="shared" si="108"/>
        <v>4.4831467682412374</v>
      </c>
      <c r="H1144">
        <f t="shared" si="112"/>
        <v>155</v>
      </c>
      <c r="I1144">
        <f t="shared" si="109"/>
        <v>7.8964516940612715</v>
      </c>
      <c r="J1144">
        <v>9.64</v>
      </c>
      <c r="K1144">
        <f t="shared" si="110"/>
        <v>1.1689094368927342</v>
      </c>
      <c r="L1144">
        <v>8.27</v>
      </c>
    </row>
    <row r="1145" spans="1:13" x14ac:dyDescent="0.3">
      <c r="A1145" t="s">
        <v>218</v>
      </c>
      <c r="B1145" t="s">
        <v>51</v>
      </c>
      <c r="C1145">
        <v>65.900000000000006</v>
      </c>
      <c r="D1145">
        <v>73</v>
      </c>
      <c r="E1145">
        <f t="shared" si="107"/>
        <v>3.4694942964788718</v>
      </c>
      <c r="F1145">
        <v>85</v>
      </c>
      <c r="G1145">
        <f t="shared" si="108"/>
        <v>4.0398221260370422</v>
      </c>
      <c r="H1145">
        <f t="shared" si="112"/>
        <v>158</v>
      </c>
      <c r="I1145">
        <f t="shared" si="109"/>
        <v>7.5093164225159139</v>
      </c>
      <c r="J1145">
        <v>11.8</v>
      </c>
      <c r="K1145">
        <f t="shared" si="110"/>
        <v>1.3621131088283234</v>
      </c>
      <c r="L1145">
        <v>8.6</v>
      </c>
    </row>
    <row r="1146" spans="1:13" x14ac:dyDescent="0.3">
      <c r="A1146" t="s">
        <v>218</v>
      </c>
      <c r="B1146" t="s">
        <v>51</v>
      </c>
      <c r="C1146">
        <v>42</v>
      </c>
      <c r="D1146">
        <v>36</v>
      </c>
      <c r="E1146">
        <f t="shared" si="107"/>
        <v>2.3743868269293822</v>
      </c>
      <c r="F1146">
        <v>46</v>
      </c>
      <c r="G1146">
        <f t="shared" si="108"/>
        <v>3.0339387232986548</v>
      </c>
      <c r="H1146">
        <f t="shared" si="112"/>
        <v>82</v>
      </c>
      <c r="I1146">
        <f t="shared" si="109"/>
        <v>5.408325550228037</v>
      </c>
      <c r="J1146">
        <v>5.95</v>
      </c>
      <c r="K1146">
        <f t="shared" si="110"/>
        <v>0.86636748717169509</v>
      </c>
      <c r="L1146">
        <v>6.15</v>
      </c>
      <c r="M1146">
        <v>13.53</v>
      </c>
    </row>
    <row r="1147" spans="1:13" x14ac:dyDescent="0.3">
      <c r="A1147" t="s">
        <v>218</v>
      </c>
      <c r="B1147" t="s">
        <v>51</v>
      </c>
      <c r="C1147">
        <v>53.5</v>
      </c>
      <c r="D1147">
        <v>54</v>
      </c>
      <c r="E1147">
        <f t="shared" si="107"/>
        <v>2.9866873246731314</v>
      </c>
      <c r="F1147">
        <v>74</v>
      </c>
      <c r="G1147">
        <f t="shared" si="108"/>
        <v>4.0928678152928102</v>
      </c>
      <c r="H1147">
        <f t="shared" si="112"/>
        <v>128</v>
      </c>
      <c r="I1147">
        <f t="shared" si="109"/>
        <v>7.0795551399659411</v>
      </c>
      <c r="J1147">
        <v>8.75</v>
      </c>
      <c r="K1147">
        <f t="shared" si="110"/>
        <v>1.1246307073027693</v>
      </c>
      <c r="L1147">
        <v>7.6400000000000006</v>
      </c>
      <c r="M1147">
        <v>12.78</v>
      </c>
    </row>
    <row r="1148" spans="1:13" ht="15" x14ac:dyDescent="0.25">
      <c r="A1148" t="s">
        <v>742</v>
      </c>
      <c r="C1148">
        <v>37.299999999999997</v>
      </c>
      <c r="D1148">
        <v>48</v>
      </c>
      <c r="E1148">
        <f t="shared" si="107"/>
        <v>3.4512842077834054</v>
      </c>
      <c r="F1148">
        <v>56</v>
      </c>
      <c r="G1148">
        <f t="shared" si="108"/>
        <v>4.0264982424139726</v>
      </c>
      <c r="H1148">
        <f t="shared" si="112"/>
        <v>104</v>
      </c>
      <c r="I1148">
        <f t="shared" si="109"/>
        <v>7.4777824501973784</v>
      </c>
      <c r="J1148">
        <v>6.32</v>
      </c>
      <c r="K1148">
        <f t="shared" si="110"/>
        <v>0.97830058069899495</v>
      </c>
    </row>
    <row r="1149" spans="1:13" x14ac:dyDescent="0.3">
      <c r="A1149" t="s">
        <v>155</v>
      </c>
      <c r="B1149" t="s">
        <v>53</v>
      </c>
      <c r="C1149">
        <v>44.2</v>
      </c>
      <c r="D1149">
        <v>16</v>
      </c>
      <c r="E1149">
        <f t="shared" si="107"/>
        <v>1.0168112393843831</v>
      </c>
      <c r="F1149">
        <v>21</v>
      </c>
      <c r="G1149">
        <f t="shared" si="108"/>
        <v>1.3345647516920029</v>
      </c>
      <c r="H1149">
        <f t="shared" si="112"/>
        <v>37</v>
      </c>
      <c r="I1149">
        <f t="shared" si="109"/>
        <v>2.3513759910763858</v>
      </c>
      <c r="J1149">
        <v>3.07</v>
      </c>
      <c r="K1149">
        <f t="shared" si="110"/>
        <v>0.43540456463041255</v>
      </c>
      <c r="L1149">
        <v>3.34</v>
      </c>
      <c r="M1149">
        <v>18</v>
      </c>
    </row>
    <row r="1150" spans="1:13" x14ac:dyDescent="0.3">
      <c r="A1150" t="s">
        <v>155</v>
      </c>
      <c r="B1150" t="s">
        <v>157</v>
      </c>
      <c r="C1150">
        <v>51.7</v>
      </c>
      <c r="D1150">
        <v>45</v>
      </c>
      <c r="E1150">
        <f t="shared" si="107"/>
        <v>2.5516436810593919</v>
      </c>
      <c r="F1150">
        <v>57</v>
      </c>
      <c r="G1150">
        <f t="shared" si="108"/>
        <v>3.2320819960085627</v>
      </c>
      <c r="H1150">
        <f t="shared" si="112"/>
        <v>102</v>
      </c>
      <c r="I1150">
        <f t="shared" si="109"/>
        <v>5.7837256770679542</v>
      </c>
      <c r="J1150">
        <v>7.09</v>
      </c>
      <c r="K1150">
        <f t="shared" si="110"/>
        <v>0.92749246965665821</v>
      </c>
      <c r="L1150">
        <v>6.26</v>
      </c>
      <c r="M1150">
        <v>14.3</v>
      </c>
    </row>
    <row r="1151" spans="1:13" x14ac:dyDescent="0.3">
      <c r="A1151" t="s">
        <v>155</v>
      </c>
      <c r="B1151" t="s">
        <v>157</v>
      </c>
      <c r="C1151">
        <v>46.9</v>
      </c>
      <c r="D1151">
        <v>35</v>
      </c>
      <c r="E1151">
        <f t="shared" si="107"/>
        <v>2.1303817877765061</v>
      </c>
      <c r="F1151">
        <v>45</v>
      </c>
      <c r="G1151">
        <f t="shared" si="108"/>
        <v>2.7390622985697934</v>
      </c>
      <c r="H1151">
        <f t="shared" si="112"/>
        <v>80</v>
      </c>
      <c r="I1151">
        <f t="shared" si="109"/>
        <v>4.8694440863462995</v>
      </c>
      <c r="J1151">
        <v>6.69</v>
      </c>
      <c r="K1151">
        <f t="shared" si="110"/>
        <v>0.92025000088657471</v>
      </c>
      <c r="L1151">
        <v>5.84</v>
      </c>
      <c r="M1151">
        <v>13.91</v>
      </c>
    </row>
    <row r="1152" spans="1:13" x14ac:dyDescent="0.3">
      <c r="A1152" t="s">
        <v>155</v>
      </c>
      <c r="B1152" t="s">
        <v>157</v>
      </c>
      <c r="C1152">
        <v>65</v>
      </c>
      <c r="D1152">
        <v>70</v>
      </c>
      <c r="E1152">
        <f t="shared" si="107"/>
        <v>3.3603570939474117</v>
      </c>
      <c r="F1152">
        <v>84</v>
      </c>
      <c r="G1152">
        <f t="shared" si="108"/>
        <v>4.0324285127368942</v>
      </c>
      <c r="H1152">
        <f t="shared" si="112"/>
        <v>154</v>
      </c>
      <c r="I1152">
        <f t="shared" si="109"/>
        <v>7.3927856066843063</v>
      </c>
      <c r="J1152">
        <v>10.1</v>
      </c>
      <c r="K1152">
        <f t="shared" si="110"/>
        <v>1.1741707153952667</v>
      </c>
      <c r="L1152">
        <v>7.75</v>
      </c>
      <c r="M1152">
        <v>12.41</v>
      </c>
    </row>
    <row r="1153" spans="1:13" ht="15" x14ac:dyDescent="0.25">
      <c r="A1153" t="s">
        <v>721</v>
      </c>
      <c r="C1153">
        <v>50</v>
      </c>
      <c r="D1153">
        <v>38</v>
      </c>
      <c r="E1153">
        <f t="shared" si="107"/>
        <v>2.2077675529894667</v>
      </c>
      <c r="F1153">
        <v>47</v>
      </c>
      <c r="G1153">
        <f t="shared" si="108"/>
        <v>2.7306598681711827</v>
      </c>
      <c r="H1153">
        <f t="shared" si="112"/>
        <v>85</v>
      </c>
      <c r="I1153">
        <f t="shared" si="109"/>
        <v>4.9384274211606494</v>
      </c>
      <c r="J1153">
        <v>8.42</v>
      </c>
      <c r="K1153">
        <f t="shared" si="110"/>
        <v>1.1206289893507699</v>
      </c>
    </row>
    <row r="1154" spans="1:13" ht="15" x14ac:dyDescent="0.25">
      <c r="A1154" t="s">
        <v>1459</v>
      </c>
      <c r="B1154" t="s">
        <v>1460</v>
      </c>
      <c r="C1154">
        <v>62.6</v>
      </c>
      <c r="D1154">
        <v>41</v>
      </c>
      <c r="E1154">
        <f t="shared" ref="E1154:E1217" si="113">IF(AND($C1154&gt;0,D1154&gt;0),D1154/($C1154^0.727399687532279),"")</f>
        <v>2.0228153850543493</v>
      </c>
      <c r="F1154">
        <v>50</v>
      </c>
      <c r="G1154">
        <f t="shared" ref="G1154:G1217" si="114">IF(AND($C1154&gt;0,F1154&gt;0),F1154/($C1154^0.727399687532279),"")</f>
        <v>2.4668480305540847</v>
      </c>
      <c r="H1154">
        <f t="shared" si="112"/>
        <v>91</v>
      </c>
      <c r="I1154">
        <f t="shared" ref="I1154:I1217" si="115">IF(AND($C1154&gt;0,H1154&gt;0),H1154/($C1154^0.727399687532279),"")</f>
        <v>4.4896634156084341</v>
      </c>
      <c r="J1154">
        <v>8.31</v>
      </c>
      <c r="K1154">
        <f t="shared" ref="K1154:K1217" si="116">IF(AND($C1154&gt;0,J1154&gt;0),J1154/($C1154^0.515518364833551),"")</f>
        <v>0.98499485319929037</v>
      </c>
      <c r="L1154">
        <v>6.25</v>
      </c>
      <c r="M1154">
        <v>13.29</v>
      </c>
    </row>
    <row r="1155" spans="1:13" ht="15" x14ac:dyDescent="0.25">
      <c r="A1155" t="s">
        <v>317</v>
      </c>
      <c r="B1155" t="s">
        <v>318</v>
      </c>
      <c r="C1155">
        <v>29</v>
      </c>
      <c r="D1155">
        <v>13</v>
      </c>
      <c r="E1155">
        <f t="shared" si="113"/>
        <v>1.122523665093442</v>
      </c>
      <c r="F1155">
        <v>18</v>
      </c>
      <c r="G1155">
        <f t="shared" si="114"/>
        <v>1.5542635362832273</v>
      </c>
      <c r="H1155">
        <f t="shared" si="112"/>
        <v>31</v>
      </c>
      <c r="I1155">
        <f t="shared" si="115"/>
        <v>2.6767872013766691</v>
      </c>
      <c r="J1155">
        <v>5.88</v>
      </c>
      <c r="K1155">
        <f t="shared" si="116"/>
        <v>1.0362971444969415</v>
      </c>
      <c r="L1155">
        <v>5.98</v>
      </c>
    </row>
    <row r="1156" spans="1:13" ht="15" x14ac:dyDescent="0.25">
      <c r="A1156" t="s">
        <v>858</v>
      </c>
      <c r="B1156" t="s">
        <v>1485</v>
      </c>
      <c r="D1156">
        <v>58</v>
      </c>
      <c r="E1156" t="str">
        <f t="shared" si="113"/>
        <v/>
      </c>
      <c r="F1156">
        <v>73</v>
      </c>
      <c r="G1156" t="str">
        <f t="shared" si="114"/>
        <v/>
      </c>
      <c r="H1156">
        <f t="shared" si="112"/>
        <v>131</v>
      </c>
      <c r="I1156" t="str">
        <f t="shared" si="115"/>
        <v/>
      </c>
      <c r="J1156">
        <v>8.3800000000000008</v>
      </c>
      <c r="K1156" t="str">
        <f t="shared" si="116"/>
        <v/>
      </c>
      <c r="L1156">
        <v>5.55</v>
      </c>
      <c r="M1156">
        <v>14.06</v>
      </c>
    </row>
    <row r="1157" spans="1:13" ht="15" x14ac:dyDescent="0.25">
      <c r="A1157" t="s">
        <v>81</v>
      </c>
      <c r="B1157" t="s">
        <v>82</v>
      </c>
      <c r="C1157">
        <v>42.2</v>
      </c>
      <c r="D1157">
        <v>27</v>
      </c>
      <c r="E1157">
        <f t="shared" si="113"/>
        <v>1.7746470651186901</v>
      </c>
      <c r="F1157">
        <v>38</v>
      </c>
      <c r="G1157">
        <f t="shared" si="114"/>
        <v>2.4976514249818598</v>
      </c>
      <c r="H1157">
        <f t="shared" si="112"/>
        <v>65</v>
      </c>
      <c r="I1157">
        <f t="shared" si="115"/>
        <v>4.2722984901005496</v>
      </c>
      <c r="J1157">
        <v>5.65</v>
      </c>
      <c r="K1157">
        <f t="shared" si="116"/>
        <v>0.82067278327620996</v>
      </c>
      <c r="L1157">
        <v>5.5</v>
      </c>
      <c r="M1157">
        <v>14.94</v>
      </c>
    </row>
    <row r="1158" spans="1:13" ht="15" x14ac:dyDescent="0.25">
      <c r="A1158" t="s">
        <v>81</v>
      </c>
      <c r="B1158" t="s">
        <v>82</v>
      </c>
      <c r="C1158">
        <v>56.9</v>
      </c>
      <c r="D1158">
        <v>40</v>
      </c>
      <c r="E1158">
        <f t="shared" si="113"/>
        <v>2.1153969661734302</v>
      </c>
      <c r="F1158">
        <v>51</v>
      </c>
      <c r="G1158">
        <f t="shared" si="114"/>
        <v>2.6971311318711235</v>
      </c>
      <c r="H1158">
        <f t="shared" si="112"/>
        <v>91</v>
      </c>
      <c r="I1158">
        <f t="shared" si="115"/>
        <v>4.8125280980445542</v>
      </c>
      <c r="J1158">
        <v>9.15</v>
      </c>
      <c r="K1158">
        <f t="shared" si="116"/>
        <v>1.1392747926916249</v>
      </c>
      <c r="L1158">
        <v>6</v>
      </c>
      <c r="M1158">
        <v>14.2</v>
      </c>
    </row>
    <row r="1159" spans="1:13" ht="15" x14ac:dyDescent="0.25">
      <c r="A1159" t="s">
        <v>81</v>
      </c>
      <c r="B1159" t="s">
        <v>82</v>
      </c>
      <c r="C1159">
        <v>85</v>
      </c>
      <c r="D1159">
        <v>115</v>
      </c>
      <c r="E1159">
        <f t="shared" si="113"/>
        <v>4.541916195849419</v>
      </c>
      <c r="F1159">
        <v>128</v>
      </c>
      <c r="G1159">
        <f t="shared" si="114"/>
        <v>5.0553502005976139</v>
      </c>
      <c r="H1159">
        <f t="shared" si="112"/>
        <v>243</v>
      </c>
      <c r="I1159">
        <f t="shared" si="115"/>
        <v>9.5972663964470328</v>
      </c>
      <c r="J1159">
        <v>14.92</v>
      </c>
      <c r="K1159">
        <f t="shared" si="116"/>
        <v>1.5104902749178553</v>
      </c>
      <c r="L1159">
        <v>8.27</v>
      </c>
      <c r="M1159">
        <v>13</v>
      </c>
    </row>
    <row r="1160" spans="1:13" ht="15" x14ac:dyDescent="0.25">
      <c r="A1160" t="s">
        <v>1484</v>
      </c>
      <c r="B1160" t="s">
        <v>686</v>
      </c>
      <c r="C1160">
        <v>58.5</v>
      </c>
      <c r="D1160">
        <v>45</v>
      </c>
      <c r="E1160">
        <f t="shared" si="113"/>
        <v>2.3322971896340499</v>
      </c>
      <c r="F1160">
        <v>45</v>
      </c>
      <c r="G1160">
        <f t="shared" si="114"/>
        <v>2.3322971896340499</v>
      </c>
      <c r="H1160">
        <f t="shared" si="112"/>
        <v>90</v>
      </c>
      <c r="I1160">
        <f t="shared" si="115"/>
        <v>4.6645943792680997</v>
      </c>
      <c r="J1160">
        <v>7.03</v>
      </c>
      <c r="K1160">
        <f t="shared" si="116"/>
        <v>0.86288719162320726</v>
      </c>
      <c r="L1160">
        <v>6.37</v>
      </c>
      <c r="M1160">
        <v>13.4</v>
      </c>
    </row>
    <row r="1161" spans="1:13" ht="15" x14ac:dyDescent="0.25">
      <c r="A1161" t="s">
        <v>1038</v>
      </c>
      <c r="B1161" t="s">
        <v>51</v>
      </c>
      <c r="C1161">
        <v>61.5</v>
      </c>
      <c r="D1161">
        <v>36</v>
      </c>
      <c r="E1161">
        <f t="shared" si="113"/>
        <v>1.7991828409327766</v>
      </c>
      <c r="F1161">
        <v>48</v>
      </c>
      <c r="G1161">
        <f t="shared" si="114"/>
        <v>2.3989104545770354</v>
      </c>
      <c r="H1161">
        <f t="shared" si="112"/>
        <v>84</v>
      </c>
      <c r="I1161">
        <f t="shared" si="115"/>
        <v>4.1980932955098114</v>
      </c>
      <c r="J1161">
        <v>6.67</v>
      </c>
      <c r="K1161">
        <f t="shared" si="116"/>
        <v>0.79786214337363792</v>
      </c>
      <c r="L1161">
        <v>5.66</v>
      </c>
    </row>
    <row r="1162" spans="1:13" ht="15" x14ac:dyDescent="0.25">
      <c r="A1162" t="s">
        <v>1038</v>
      </c>
      <c r="B1162" t="s">
        <v>26</v>
      </c>
      <c r="C1162">
        <v>93.7</v>
      </c>
      <c r="D1162">
        <v>105</v>
      </c>
      <c r="E1162">
        <f t="shared" si="113"/>
        <v>3.8631941679558262</v>
      </c>
      <c r="F1162">
        <v>117</v>
      </c>
      <c r="G1162">
        <f t="shared" si="114"/>
        <v>4.3047020728650631</v>
      </c>
      <c r="H1162">
        <f t="shared" si="112"/>
        <v>222</v>
      </c>
      <c r="I1162">
        <f t="shared" si="115"/>
        <v>8.1678962408208893</v>
      </c>
      <c r="J1162">
        <v>13.35</v>
      </c>
      <c r="K1162">
        <f t="shared" si="116"/>
        <v>1.285326009605896</v>
      </c>
      <c r="L1162">
        <v>7.85</v>
      </c>
      <c r="M1162">
        <v>14.291956031026301</v>
      </c>
    </row>
    <row r="1163" spans="1:13" ht="15" x14ac:dyDescent="0.25">
      <c r="A1163" t="s">
        <v>298</v>
      </c>
      <c r="B1163" t="s">
        <v>26</v>
      </c>
      <c r="C1163">
        <v>55.5</v>
      </c>
      <c r="D1163">
        <v>34</v>
      </c>
      <c r="E1163">
        <f t="shared" si="113"/>
        <v>1.8309679662367866</v>
      </c>
      <c r="F1163">
        <v>37</v>
      </c>
      <c r="G1163">
        <f t="shared" si="114"/>
        <v>1.9925239632576797</v>
      </c>
      <c r="H1163">
        <f t="shared" si="112"/>
        <v>71</v>
      </c>
      <c r="I1163">
        <f t="shared" si="115"/>
        <v>3.823491929494466</v>
      </c>
      <c r="J1163">
        <v>6.48</v>
      </c>
      <c r="K1163">
        <f t="shared" si="116"/>
        <v>0.81725942812701469</v>
      </c>
      <c r="L1163">
        <v>5.15</v>
      </c>
    </row>
    <row r="1164" spans="1:13" ht="15" x14ac:dyDescent="0.25">
      <c r="A1164" t="s">
        <v>298</v>
      </c>
      <c r="B1164" t="s">
        <v>26</v>
      </c>
      <c r="C1164">
        <v>82.3</v>
      </c>
      <c r="D1164">
        <v>75</v>
      </c>
      <c r="E1164">
        <f t="shared" si="113"/>
        <v>3.032494499262929</v>
      </c>
      <c r="F1164">
        <v>87</v>
      </c>
      <c r="G1164">
        <f t="shared" si="114"/>
        <v>3.5176936191449975</v>
      </c>
      <c r="H1164">
        <f t="shared" si="112"/>
        <v>162</v>
      </c>
      <c r="I1164">
        <f t="shared" si="115"/>
        <v>6.5501881184079265</v>
      </c>
      <c r="J1164">
        <v>11.2</v>
      </c>
      <c r="K1164">
        <f t="shared" si="116"/>
        <v>1.1529068820292641</v>
      </c>
      <c r="L1164">
        <v>7.31</v>
      </c>
    </row>
    <row r="1165" spans="1:13" ht="15" x14ac:dyDescent="0.25">
      <c r="A1165" t="s">
        <v>298</v>
      </c>
      <c r="B1165" t="s">
        <v>26</v>
      </c>
      <c r="C1165">
        <v>76.2</v>
      </c>
      <c r="D1165">
        <v>60</v>
      </c>
      <c r="E1165">
        <f t="shared" si="113"/>
        <v>2.5657704099845744</v>
      </c>
      <c r="G1165" t="str">
        <f t="shared" si="114"/>
        <v/>
      </c>
      <c r="H1165">
        <f t="shared" si="112"/>
        <v>60</v>
      </c>
      <c r="I1165">
        <f t="shared" si="115"/>
        <v>2.5657704099845744</v>
      </c>
      <c r="J1165">
        <v>9.27</v>
      </c>
      <c r="K1165">
        <f t="shared" si="116"/>
        <v>0.99288142206195806</v>
      </c>
      <c r="L1165">
        <v>6.66</v>
      </c>
    </row>
    <row r="1166" spans="1:13" ht="15" x14ac:dyDescent="0.25">
      <c r="A1166" t="s">
        <v>298</v>
      </c>
      <c r="B1166" t="s">
        <v>51</v>
      </c>
      <c r="C1166">
        <v>75.8</v>
      </c>
      <c r="D1166">
        <v>65</v>
      </c>
      <c r="E1166">
        <f t="shared" si="113"/>
        <v>2.7902464470669108</v>
      </c>
      <c r="F1166">
        <v>82</v>
      </c>
      <c r="G1166">
        <f t="shared" si="114"/>
        <v>3.5200032101459491</v>
      </c>
      <c r="H1166">
        <f t="shared" si="112"/>
        <v>147</v>
      </c>
      <c r="I1166">
        <f t="shared" si="115"/>
        <v>6.3102496572128599</v>
      </c>
      <c r="J1166">
        <v>10.6</v>
      </c>
      <c r="K1166">
        <f t="shared" si="116"/>
        <v>1.1384183040932039</v>
      </c>
      <c r="L1166">
        <v>7.4</v>
      </c>
    </row>
    <row r="1167" spans="1:13" ht="15" x14ac:dyDescent="0.25">
      <c r="A1167" t="s">
        <v>298</v>
      </c>
      <c r="B1167" t="s">
        <v>51</v>
      </c>
      <c r="C1167">
        <v>71.400000000000006</v>
      </c>
      <c r="D1167">
        <v>53</v>
      </c>
      <c r="E1167">
        <f t="shared" si="113"/>
        <v>2.3762731977191587</v>
      </c>
      <c r="F1167">
        <v>60</v>
      </c>
      <c r="G1167">
        <f t="shared" si="114"/>
        <v>2.6901206011915004</v>
      </c>
      <c r="H1167">
        <f t="shared" si="112"/>
        <v>113</v>
      </c>
      <c r="I1167">
        <f t="shared" si="115"/>
        <v>5.0663937989106591</v>
      </c>
      <c r="J1167">
        <v>9.9499999999999993</v>
      </c>
      <c r="K1167">
        <f t="shared" si="116"/>
        <v>1.102066014215064</v>
      </c>
      <c r="L1167">
        <v>6.95</v>
      </c>
    </row>
    <row r="1168" spans="1:13" ht="15" x14ac:dyDescent="0.25">
      <c r="A1168" t="s">
        <v>298</v>
      </c>
      <c r="B1168" t="s">
        <v>1866</v>
      </c>
      <c r="C1168">
        <v>75.5</v>
      </c>
      <c r="D1168">
        <v>65</v>
      </c>
      <c r="E1168">
        <f t="shared" si="113"/>
        <v>2.7983068193240594</v>
      </c>
      <c r="F1168">
        <v>80</v>
      </c>
      <c r="G1168">
        <f t="shared" si="114"/>
        <v>3.4440699314757652</v>
      </c>
      <c r="H1168">
        <f t="shared" si="112"/>
        <v>145</v>
      </c>
      <c r="I1168">
        <f t="shared" si="115"/>
        <v>6.2423767507998242</v>
      </c>
      <c r="J1168">
        <v>10.700000000000001</v>
      </c>
      <c r="K1168">
        <f t="shared" si="116"/>
        <v>1.1515097934493479</v>
      </c>
      <c r="L1168">
        <v>7.5</v>
      </c>
    </row>
    <row r="1169" spans="1:13" ht="15" x14ac:dyDescent="0.25">
      <c r="A1169" t="s">
        <v>298</v>
      </c>
      <c r="B1169" t="s">
        <v>51</v>
      </c>
      <c r="C1169">
        <v>74.5</v>
      </c>
      <c r="D1169">
        <v>76</v>
      </c>
      <c r="E1169">
        <f t="shared" si="113"/>
        <v>3.3037540191138444</v>
      </c>
      <c r="F1169">
        <v>88</v>
      </c>
      <c r="G1169">
        <f t="shared" si="114"/>
        <v>3.8253993905528723</v>
      </c>
      <c r="H1169">
        <f t="shared" si="112"/>
        <v>164</v>
      </c>
      <c r="I1169">
        <f t="shared" si="115"/>
        <v>7.1291534096667162</v>
      </c>
      <c r="J1169">
        <v>11.95</v>
      </c>
      <c r="K1169">
        <f t="shared" si="116"/>
        <v>1.294902188434931</v>
      </c>
      <c r="L1169">
        <v>7.5</v>
      </c>
    </row>
    <row r="1170" spans="1:13" ht="15" x14ac:dyDescent="0.25">
      <c r="A1170" t="s">
        <v>298</v>
      </c>
      <c r="B1170" t="s">
        <v>26</v>
      </c>
      <c r="C1170">
        <v>85.6</v>
      </c>
      <c r="D1170">
        <v>90</v>
      </c>
      <c r="E1170">
        <f t="shared" si="113"/>
        <v>3.5364025646057717</v>
      </c>
      <c r="F1170">
        <v>106</v>
      </c>
      <c r="G1170">
        <f t="shared" si="114"/>
        <v>4.1650963538690204</v>
      </c>
      <c r="H1170">
        <f t="shared" si="112"/>
        <v>196</v>
      </c>
      <c r="I1170">
        <f t="shared" si="115"/>
        <v>7.7014989184747922</v>
      </c>
      <c r="J1170">
        <v>12.65</v>
      </c>
      <c r="K1170">
        <f t="shared" si="116"/>
        <v>1.2760415332748505</v>
      </c>
      <c r="L1170">
        <v>7.82</v>
      </c>
    </row>
    <row r="1171" spans="1:13" ht="15" x14ac:dyDescent="0.25">
      <c r="A1171" t="s">
        <v>1156</v>
      </c>
      <c r="C1171">
        <v>70.8</v>
      </c>
      <c r="D1171">
        <v>46</v>
      </c>
      <c r="E1171">
        <f t="shared" si="113"/>
        <v>2.0751247875414145</v>
      </c>
      <c r="F1171">
        <v>55</v>
      </c>
      <c r="G1171">
        <f t="shared" si="114"/>
        <v>2.4811274633647349</v>
      </c>
      <c r="H1171">
        <f t="shared" si="112"/>
        <v>101</v>
      </c>
      <c r="I1171">
        <f t="shared" si="115"/>
        <v>4.5562522509061489</v>
      </c>
      <c r="J1171">
        <v>7.75</v>
      </c>
      <c r="K1171">
        <f t="shared" si="116"/>
        <v>0.86213560776657494</v>
      </c>
      <c r="L1171">
        <v>5.67</v>
      </c>
    </row>
    <row r="1172" spans="1:13" ht="15" x14ac:dyDescent="0.25">
      <c r="A1172" t="s">
        <v>524</v>
      </c>
      <c r="B1172" t="s">
        <v>525</v>
      </c>
      <c r="C1172">
        <v>53.7</v>
      </c>
      <c r="D1172">
        <v>28</v>
      </c>
      <c r="E1172">
        <f t="shared" si="113"/>
        <v>1.5444550621671898</v>
      </c>
      <c r="F1172">
        <v>38</v>
      </c>
      <c r="G1172">
        <f t="shared" si="114"/>
        <v>2.0960461557983288</v>
      </c>
      <c r="H1172">
        <f t="shared" si="112"/>
        <v>66</v>
      </c>
      <c r="I1172">
        <f t="shared" si="115"/>
        <v>3.6405012179655185</v>
      </c>
      <c r="J1172">
        <v>9.1999999999999993</v>
      </c>
      <c r="K1172">
        <f t="shared" si="116"/>
        <v>1.1801964728789489</v>
      </c>
      <c r="L1172">
        <v>6.15</v>
      </c>
      <c r="M1172">
        <v>14.6</v>
      </c>
    </row>
    <row r="1173" spans="1:13" x14ac:dyDescent="0.3">
      <c r="A1173" t="s">
        <v>1859</v>
      </c>
      <c r="B1173" t="s">
        <v>55</v>
      </c>
      <c r="C1173">
        <v>55.9</v>
      </c>
      <c r="D1173">
        <v>41</v>
      </c>
      <c r="E1173">
        <f t="shared" si="113"/>
        <v>2.1964284158596734</v>
      </c>
      <c r="F1173">
        <v>50</v>
      </c>
      <c r="G1173">
        <f t="shared" si="114"/>
        <v>2.6785712388532605</v>
      </c>
      <c r="H1173">
        <f t="shared" si="112"/>
        <v>91</v>
      </c>
      <c r="I1173">
        <f t="shared" si="115"/>
        <v>4.8749996547129335</v>
      </c>
      <c r="J1173">
        <v>7.6</v>
      </c>
      <c r="K1173">
        <f t="shared" si="116"/>
        <v>0.95497216762825043</v>
      </c>
      <c r="L1173">
        <v>6.55</v>
      </c>
    </row>
    <row r="1174" spans="1:13" x14ac:dyDescent="0.3">
      <c r="A1174" t="s">
        <v>1859</v>
      </c>
      <c r="B1174" t="s">
        <v>55</v>
      </c>
      <c r="C1174">
        <v>65.2</v>
      </c>
      <c r="D1174">
        <v>56</v>
      </c>
      <c r="E1174">
        <f t="shared" si="113"/>
        <v>2.6822848260775287</v>
      </c>
      <c r="F1174">
        <v>68</v>
      </c>
      <c r="G1174">
        <f t="shared" si="114"/>
        <v>3.2570601459512849</v>
      </c>
      <c r="H1174">
        <f t="shared" si="112"/>
        <v>124</v>
      </c>
      <c r="I1174">
        <f t="shared" si="115"/>
        <v>5.9393449720288141</v>
      </c>
      <c r="J1174">
        <v>8.73</v>
      </c>
      <c r="K1174">
        <f t="shared" si="116"/>
        <v>1.0132959101235555</v>
      </c>
      <c r="L1174">
        <v>7.18</v>
      </c>
    </row>
    <row r="1175" spans="1:13" x14ac:dyDescent="0.3">
      <c r="A1175" t="s">
        <v>1859</v>
      </c>
      <c r="B1175" t="s">
        <v>55</v>
      </c>
      <c r="C1175">
        <v>69.900000000000006</v>
      </c>
      <c r="D1175">
        <v>62</v>
      </c>
      <c r="E1175">
        <f t="shared" si="113"/>
        <v>2.8230564876311064</v>
      </c>
      <c r="F1175">
        <v>77</v>
      </c>
      <c r="G1175">
        <f t="shared" si="114"/>
        <v>3.5060540249612124</v>
      </c>
      <c r="H1175">
        <f t="shared" si="112"/>
        <v>139</v>
      </c>
      <c r="I1175">
        <f t="shared" si="115"/>
        <v>6.3291105125923188</v>
      </c>
      <c r="J1175">
        <v>10</v>
      </c>
      <c r="K1175">
        <f t="shared" si="116"/>
        <v>1.1197940160562538</v>
      </c>
      <c r="L1175">
        <v>7.1</v>
      </c>
    </row>
    <row r="1176" spans="1:13" ht="15" x14ac:dyDescent="0.25">
      <c r="A1176" t="s">
        <v>270</v>
      </c>
      <c r="B1176" t="s">
        <v>204</v>
      </c>
      <c r="C1176">
        <v>41.8</v>
      </c>
      <c r="D1176">
        <v>18</v>
      </c>
      <c r="E1176">
        <f t="shared" si="113"/>
        <v>1.1913226100258703</v>
      </c>
      <c r="F1176">
        <v>25</v>
      </c>
      <c r="G1176">
        <f t="shared" si="114"/>
        <v>1.654614736147042</v>
      </c>
      <c r="H1176">
        <f t="shared" si="112"/>
        <v>43</v>
      </c>
      <c r="I1176">
        <f t="shared" si="115"/>
        <v>2.8459373461729123</v>
      </c>
      <c r="J1176">
        <v>4.05</v>
      </c>
      <c r="K1176">
        <f t="shared" si="116"/>
        <v>0.59116522274798389</v>
      </c>
      <c r="L1176">
        <v>4.45</v>
      </c>
      <c r="M1176">
        <v>17.87</v>
      </c>
    </row>
    <row r="1177" spans="1:13" ht="15" x14ac:dyDescent="0.25">
      <c r="A1177" t="s">
        <v>270</v>
      </c>
      <c r="B1177" t="s">
        <v>55</v>
      </c>
      <c r="C1177">
        <v>47.2</v>
      </c>
      <c r="D1177">
        <v>28</v>
      </c>
      <c r="E1177">
        <f t="shared" si="113"/>
        <v>1.6964190650298543</v>
      </c>
      <c r="F1177">
        <v>35</v>
      </c>
      <c r="G1177">
        <f t="shared" si="114"/>
        <v>2.1205238312873176</v>
      </c>
      <c r="H1177">
        <f t="shared" si="112"/>
        <v>63</v>
      </c>
      <c r="I1177">
        <f t="shared" si="115"/>
        <v>3.8169428963171721</v>
      </c>
      <c r="J1177">
        <v>6.33</v>
      </c>
      <c r="K1177">
        <f t="shared" si="116"/>
        <v>0.86787238173927295</v>
      </c>
      <c r="L1177">
        <v>5.98</v>
      </c>
      <c r="M1177">
        <v>12.94</v>
      </c>
    </row>
    <row r="1178" spans="1:13" x14ac:dyDescent="0.3">
      <c r="A1178" t="s">
        <v>1859</v>
      </c>
      <c r="B1178" t="s">
        <v>204</v>
      </c>
      <c r="C1178">
        <v>87.4</v>
      </c>
      <c r="D1178">
        <v>86</v>
      </c>
      <c r="E1178">
        <f t="shared" si="113"/>
        <v>3.3284622965379005</v>
      </c>
      <c r="F1178">
        <v>105</v>
      </c>
      <c r="G1178">
        <f t="shared" si="114"/>
        <v>4.0638202457730177</v>
      </c>
      <c r="H1178">
        <f t="shared" si="112"/>
        <v>191</v>
      </c>
      <c r="I1178">
        <f t="shared" si="115"/>
        <v>7.3922825423109186</v>
      </c>
      <c r="J1178">
        <v>10.8</v>
      </c>
      <c r="K1178">
        <f t="shared" si="116"/>
        <v>1.0778019287239213</v>
      </c>
      <c r="L1178">
        <v>7.34</v>
      </c>
    </row>
    <row r="1179" spans="1:13" x14ac:dyDescent="0.3">
      <c r="A1179" t="s">
        <v>1095</v>
      </c>
      <c r="B1179" t="s">
        <v>204</v>
      </c>
      <c r="C1179">
        <v>57.6</v>
      </c>
      <c r="D1179">
        <v>37</v>
      </c>
      <c r="E1179">
        <f t="shared" si="113"/>
        <v>1.9394159353483349</v>
      </c>
      <c r="F1179">
        <v>50</v>
      </c>
      <c r="G1179">
        <f t="shared" si="114"/>
        <v>2.6208323450653173</v>
      </c>
      <c r="H1179">
        <f t="shared" si="112"/>
        <v>87</v>
      </c>
      <c r="I1179">
        <f t="shared" si="115"/>
        <v>4.5602482804136519</v>
      </c>
      <c r="J1179">
        <v>7.34</v>
      </c>
      <c r="K1179">
        <f t="shared" si="116"/>
        <v>0.90816746615879818</v>
      </c>
      <c r="L1179">
        <v>6.4</v>
      </c>
      <c r="M1179">
        <v>12.9</v>
      </c>
    </row>
    <row r="1180" spans="1:13" ht="15" x14ac:dyDescent="0.25">
      <c r="A1180" t="s">
        <v>2084</v>
      </c>
      <c r="B1180" t="s">
        <v>2085</v>
      </c>
      <c r="C1180">
        <v>89.5</v>
      </c>
      <c r="E1180" t="str">
        <f t="shared" si="113"/>
        <v/>
      </c>
      <c r="F1180">
        <v>85</v>
      </c>
      <c r="G1180">
        <f t="shared" si="114"/>
        <v>3.2334299723994935</v>
      </c>
      <c r="H1180">
        <f t="shared" si="112"/>
        <v>85</v>
      </c>
      <c r="I1180">
        <f t="shared" si="115"/>
        <v>3.2334299723994935</v>
      </c>
      <c r="J1180" s="3">
        <v>8.08</v>
      </c>
      <c r="K1180">
        <f t="shared" si="116"/>
        <v>0.7965457800642709</v>
      </c>
      <c r="L1180" s="3">
        <v>6.6000000000000005</v>
      </c>
      <c r="M1180">
        <v>13.59</v>
      </c>
    </row>
    <row r="1181" spans="1:13" ht="15" x14ac:dyDescent="0.25">
      <c r="A1181" t="s">
        <v>128</v>
      </c>
      <c r="B1181" t="s">
        <v>114</v>
      </c>
      <c r="C1181">
        <v>32.1</v>
      </c>
      <c r="D1181">
        <v>10</v>
      </c>
      <c r="E1181">
        <f t="shared" si="113"/>
        <v>0.80198955136689398</v>
      </c>
      <c r="G1181" t="str">
        <f t="shared" si="114"/>
        <v/>
      </c>
      <c r="I1181" t="str">
        <f t="shared" si="115"/>
        <v/>
      </c>
      <c r="J1181">
        <v>5.33</v>
      </c>
      <c r="K1181">
        <f t="shared" si="116"/>
        <v>0.89144837594040816</v>
      </c>
      <c r="L1181">
        <v>4.07</v>
      </c>
      <c r="M1181">
        <v>17.3</v>
      </c>
    </row>
    <row r="1182" spans="1:13" ht="15" x14ac:dyDescent="0.25">
      <c r="A1182" t="s">
        <v>128</v>
      </c>
      <c r="B1182" t="s">
        <v>114</v>
      </c>
      <c r="C1182">
        <v>37.799999999999997</v>
      </c>
      <c r="D1182">
        <v>17</v>
      </c>
      <c r="E1182">
        <f t="shared" si="113"/>
        <v>1.2105476224785512</v>
      </c>
      <c r="F1182">
        <v>25</v>
      </c>
      <c r="G1182">
        <f t="shared" si="114"/>
        <v>1.7802170918802223</v>
      </c>
      <c r="H1182">
        <f t="shared" ref="H1182:H1213" si="117">D1182+F1182</f>
        <v>42</v>
      </c>
      <c r="I1182">
        <f t="shared" si="115"/>
        <v>2.9907647143587734</v>
      </c>
      <c r="J1182">
        <v>6.4</v>
      </c>
      <c r="K1182">
        <f t="shared" si="116"/>
        <v>0.98390684237973314</v>
      </c>
      <c r="L1182">
        <v>4.4000000000000004</v>
      </c>
      <c r="M1182">
        <v>16.5</v>
      </c>
    </row>
    <row r="1183" spans="1:13" ht="15" x14ac:dyDescent="0.25">
      <c r="A1183" t="s">
        <v>128</v>
      </c>
      <c r="B1183" t="s">
        <v>114</v>
      </c>
      <c r="C1183">
        <v>47.5</v>
      </c>
      <c r="D1183">
        <v>30</v>
      </c>
      <c r="E1183">
        <f t="shared" si="113"/>
        <v>1.8092344431231813</v>
      </c>
      <c r="F1183">
        <v>43</v>
      </c>
      <c r="G1183">
        <f t="shared" si="114"/>
        <v>2.5932360351432266</v>
      </c>
      <c r="H1183">
        <f t="shared" si="117"/>
        <v>73</v>
      </c>
      <c r="I1183">
        <f t="shared" si="115"/>
        <v>4.4024704782664079</v>
      </c>
      <c r="J1183">
        <v>5.81</v>
      </c>
      <c r="K1183">
        <f t="shared" si="116"/>
        <v>0.79398040503549339</v>
      </c>
      <c r="L1183">
        <v>5.52</v>
      </c>
      <c r="M1183">
        <v>14.67</v>
      </c>
    </row>
    <row r="1184" spans="1:13" ht="15" x14ac:dyDescent="0.25">
      <c r="A1184" t="s">
        <v>128</v>
      </c>
      <c r="B1184" t="s">
        <v>230</v>
      </c>
      <c r="C1184">
        <v>29.8</v>
      </c>
      <c r="E1184" t="str">
        <f t="shared" si="113"/>
        <v/>
      </c>
      <c r="G1184" t="str">
        <f t="shared" si="114"/>
        <v/>
      </c>
      <c r="H1184">
        <f t="shared" si="117"/>
        <v>0</v>
      </c>
      <c r="I1184" t="str">
        <f t="shared" si="115"/>
        <v/>
      </c>
      <c r="J1184">
        <v>4.78</v>
      </c>
      <c r="K1184">
        <f t="shared" si="116"/>
        <v>0.83069641985995846</v>
      </c>
      <c r="L1184">
        <v>5.38</v>
      </c>
      <c r="M1184">
        <v>14.3</v>
      </c>
    </row>
    <row r="1185" spans="1:13" ht="15" x14ac:dyDescent="0.25">
      <c r="A1185" t="s">
        <v>128</v>
      </c>
      <c r="B1185" t="s">
        <v>230</v>
      </c>
      <c r="C1185">
        <v>50.8</v>
      </c>
      <c r="D1185">
        <v>42</v>
      </c>
      <c r="E1185">
        <f t="shared" si="113"/>
        <v>2.412151378094169</v>
      </c>
      <c r="F1185">
        <v>55</v>
      </c>
      <c r="G1185">
        <f t="shared" si="114"/>
        <v>3.1587696617899832</v>
      </c>
      <c r="H1185">
        <f t="shared" si="117"/>
        <v>97</v>
      </c>
      <c r="I1185">
        <f t="shared" si="115"/>
        <v>5.5709210398841522</v>
      </c>
      <c r="J1185">
        <v>6.44</v>
      </c>
      <c r="K1185">
        <f t="shared" si="116"/>
        <v>0.8501230580205027</v>
      </c>
      <c r="L1185">
        <v>7</v>
      </c>
      <c r="M1185">
        <v>13.7</v>
      </c>
    </row>
    <row r="1186" spans="1:13" ht="15" x14ac:dyDescent="0.25">
      <c r="A1186" t="s">
        <v>128</v>
      </c>
      <c r="B1186" t="s">
        <v>230</v>
      </c>
      <c r="C1186">
        <v>54.9</v>
      </c>
      <c r="D1186">
        <v>50</v>
      </c>
      <c r="E1186">
        <f t="shared" si="113"/>
        <v>2.7139736360577547</v>
      </c>
      <c r="F1186">
        <v>63</v>
      </c>
      <c r="G1186">
        <f t="shared" si="114"/>
        <v>3.4196067814327709</v>
      </c>
      <c r="H1186">
        <f t="shared" si="117"/>
        <v>113</v>
      </c>
      <c r="I1186">
        <f t="shared" si="115"/>
        <v>6.1335804174905251</v>
      </c>
      <c r="J1186">
        <v>7.31</v>
      </c>
      <c r="K1186">
        <f t="shared" si="116"/>
        <v>0.92711986461455331</v>
      </c>
      <c r="L1186">
        <v>7.36</v>
      </c>
      <c r="M1186">
        <v>13.46</v>
      </c>
    </row>
    <row r="1187" spans="1:13" ht="15" x14ac:dyDescent="0.25">
      <c r="A1187" t="s">
        <v>34</v>
      </c>
      <c r="B1187" t="s">
        <v>35</v>
      </c>
      <c r="C1187">
        <v>25.8</v>
      </c>
      <c r="D1187">
        <v>9</v>
      </c>
      <c r="E1187">
        <f t="shared" si="113"/>
        <v>0.84611769264101422</v>
      </c>
      <c r="F1187">
        <v>13</v>
      </c>
      <c r="G1187">
        <f t="shared" si="114"/>
        <v>1.2221700004814648</v>
      </c>
      <c r="H1187">
        <f t="shared" si="117"/>
        <v>22</v>
      </c>
      <c r="I1187">
        <f t="shared" si="115"/>
        <v>2.0682876931224792</v>
      </c>
      <c r="J1187">
        <v>3.3</v>
      </c>
      <c r="K1187">
        <f t="shared" si="116"/>
        <v>0.61772909532965425</v>
      </c>
      <c r="L1187">
        <v>4.13</v>
      </c>
      <c r="M1187">
        <v>16.309999999999999</v>
      </c>
    </row>
    <row r="1188" spans="1:13" ht="15" x14ac:dyDescent="0.25">
      <c r="A1188" t="s">
        <v>34</v>
      </c>
      <c r="B1188" t="s">
        <v>230</v>
      </c>
      <c r="C1188">
        <v>31.5</v>
      </c>
      <c r="D1188">
        <v>25</v>
      </c>
      <c r="E1188">
        <f t="shared" si="113"/>
        <v>2.0326817128098549</v>
      </c>
      <c r="F1188">
        <v>33</v>
      </c>
      <c r="G1188">
        <f t="shared" si="114"/>
        <v>2.6831398609090087</v>
      </c>
      <c r="H1188">
        <f t="shared" si="117"/>
        <v>58</v>
      </c>
      <c r="I1188">
        <f t="shared" si="115"/>
        <v>4.7158215737188636</v>
      </c>
      <c r="J1188">
        <v>4.26</v>
      </c>
      <c r="K1188">
        <f t="shared" si="116"/>
        <v>0.71945393520856782</v>
      </c>
      <c r="L1188">
        <v>5.69</v>
      </c>
      <c r="M1188">
        <v>15.1</v>
      </c>
    </row>
    <row r="1189" spans="1:13" ht="15" x14ac:dyDescent="0.25">
      <c r="A1189" t="s">
        <v>34</v>
      </c>
      <c r="B1189" t="s">
        <v>114</v>
      </c>
      <c r="C1189">
        <v>44.1</v>
      </c>
      <c r="D1189">
        <v>29</v>
      </c>
      <c r="E1189">
        <f t="shared" si="113"/>
        <v>1.8460092877959762</v>
      </c>
      <c r="F1189">
        <v>38</v>
      </c>
      <c r="G1189">
        <f t="shared" si="114"/>
        <v>2.4189087219395549</v>
      </c>
      <c r="H1189">
        <f t="shared" si="117"/>
        <v>67</v>
      </c>
      <c r="I1189">
        <f t="shared" si="115"/>
        <v>4.2649180097355313</v>
      </c>
      <c r="J1189">
        <v>5.54</v>
      </c>
      <c r="K1189">
        <f t="shared" si="116"/>
        <v>0.78663175110915295</v>
      </c>
      <c r="L1189">
        <v>5.42</v>
      </c>
      <c r="M1189">
        <v>15.1</v>
      </c>
    </row>
    <row r="1190" spans="1:13" ht="15" x14ac:dyDescent="0.25">
      <c r="A1190" t="s">
        <v>2151</v>
      </c>
      <c r="B1190" t="s">
        <v>1220</v>
      </c>
      <c r="C1190">
        <v>55.2</v>
      </c>
      <c r="D1190">
        <v>86</v>
      </c>
      <c r="E1190">
        <f t="shared" si="113"/>
        <v>4.6495670016178217</v>
      </c>
      <c r="F1190">
        <v>103</v>
      </c>
      <c r="G1190">
        <f t="shared" si="114"/>
        <v>5.5686674554259961</v>
      </c>
      <c r="H1190">
        <f t="shared" si="117"/>
        <v>189</v>
      </c>
      <c r="I1190">
        <f t="shared" si="115"/>
        <v>10.218234457043819</v>
      </c>
      <c r="J1190">
        <v>12.32</v>
      </c>
      <c r="K1190">
        <f t="shared" si="116"/>
        <v>1.5581494934894362</v>
      </c>
      <c r="L1190">
        <v>9.18</v>
      </c>
      <c r="M1190">
        <v>14.2263320643104</v>
      </c>
    </row>
    <row r="1191" spans="1:13" ht="15" x14ac:dyDescent="0.25">
      <c r="A1191" t="s">
        <v>1688</v>
      </c>
      <c r="B1191" t="s">
        <v>1220</v>
      </c>
      <c r="C1191">
        <v>38.5</v>
      </c>
      <c r="D1191">
        <v>34</v>
      </c>
      <c r="E1191">
        <f t="shared" si="113"/>
        <v>2.3889952035337454</v>
      </c>
      <c r="F1191">
        <v>44</v>
      </c>
      <c r="G1191">
        <f t="shared" si="114"/>
        <v>3.0916408516319063</v>
      </c>
      <c r="H1191">
        <f t="shared" si="117"/>
        <v>78</v>
      </c>
      <c r="I1191">
        <f t="shared" si="115"/>
        <v>5.4806360551656512</v>
      </c>
      <c r="J1191">
        <v>7.44</v>
      </c>
      <c r="K1191">
        <f t="shared" si="116"/>
        <v>1.1330232263769291</v>
      </c>
      <c r="L1191">
        <v>6.85</v>
      </c>
      <c r="M1191">
        <v>12.4</v>
      </c>
    </row>
    <row r="1192" spans="1:13" ht="15" x14ac:dyDescent="0.25">
      <c r="A1192" t="s">
        <v>1688</v>
      </c>
      <c r="B1192" t="s">
        <v>1962</v>
      </c>
      <c r="C1192">
        <v>44.6</v>
      </c>
      <c r="D1192">
        <v>55</v>
      </c>
      <c r="E1192">
        <f t="shared" si="113"/>
        <v>3.4724582163527877</v>
      </c>
      <c r="F1192">
        <v>70</v>
      </c>
      <c r="G1192">
        <f t="shared" si="114"/>
        <v>4.4194922753580936</v>
      </c>
      <c r="H1192">
        <f t="shared" si="117"/>
        <v>125</v>
      </c>
      <c r="I1192">
        <f t="shared" si="115"/>
        <v>7.8919504917108805</v>
      </c>
      <c r="J1192">
        <v>9.5</v>
      </c>
      <c r="K1192">
        <f t="shared" si="116"/>
        <v>1.3411001029879459</v>
      </c>
      <c r="L1192">
        <v>7.75</v>
      </c>
      <c r="M1192">
        <v>11.9</v>
      </c>
    </row>
    <row r="1193" spans="1:13" ht="15" x14ac:dyDescent="0.25">
      <c r="A1193" t="s">
        <v>1688</v>
      </c>
      <c r="B1193" t="s">
        <v>1220</v>
      </c>
      <c r="C1193">
        <v>47.6</v>
      </c>
      <c r="D1193">
        <v>60</v>
      </c>
      <c r="E1193">
        <f t="shared" si="113"/>
        <v>3.6129377360566632</v>
      </c>
      <c r="F1193">
        <v>80</v>
      </c>
      <c r="G1193">
        <f t="shared" si="114"/>
        <v>4.8172503147422177</v>
      </c>
      <c r="H1193">
        <f t="shared" si="117"/>
        <v>140</v>
      </c>
      <c r="I1193">
        <f t="shared" si="115"/>
        <v>8.4301880507988809</v>
      </c>
      <c r="J1193">
        <v>9.25</v>
      </c>
      <c r="K1193">
        <f t="shared" si="116"/>
        <v>1.2627126742422146</v>
      </c>
      <c r="L1193">
        <v>8.08</v>
      </c>
    </row>
    <row r="1194" spans="1:13" ht="15" x14ac:dyDescent="0.25">
      <c r="A1194" t="s">
        <v>1688</v>
      </c>
      <c r="B1194" t="s">
        <v>1220</v>
      </c>
      <c r="C1194">
        <v>52.3</v>
      </c>
      <c r="D1194">
        <v>77</v>
      </c>
      <c r="E1194">
        <f t="shared" si="113"/>
        <v>4.3296534231602282</v>
      </c>
      <c r="F1194">
        <v>93</v>
      </c>
      <c r="G1194">
        <f t="shared" si="114"/>
        <v>5.2293216669337825</v>
      </c>
      <c r="H1194">
        <f t="shared" si="117"/>
        <v>170</v>
      </c>
      <c r="I1194">
        <f t="shared" si="115"/>
        <v>9.5589750900940107</v>
      </c>
      <c r="J1194">
        <v>10.97</v>
      </c>
      <c r="K1194">
        <f t="shared" si="116"/>
        <v>1.4265514743965917</v>
      </c>
      <c r="L1194">
        <v>8.7200000000000006</v>
      </c>
    </row>
    <row r="1195" spans="1:13" ht="15" x14ac:dyDescent="0.25">
      <c r="A1195" t="s">
        <v>1219</v>
      </c>
      <c r="B1195" t="s">
        <v>1220</v>
      </c>
      <c r="C1195">
        <v>35.799999999999997</v>
      </c>
      <c r="D1195">
        <v>31</v>
      </c>
      <c r="E1195">
        <f t="shared" si="113"/>
        <v>2.2965064302794103</v>
      </c>
      <c r="F1195">
        <v>43</v>
      </c>
      <c r="G1195">
        <f t="shared" si="114"/>
        <v>3.1854766613553109</v>
      </c>
      <c r="H1195">
        <f t="shared" si="117"/>
        <v>74</v>
      </c>
      <c r="I1195">
        <f t="shared" si="115"/>
        <v>5.4819830916347216</v>
      </c>
      <c r="J1195">
        <v>6.84</v>
      </c>
      <c r="K1195">
        <f t="shared" si="116"/>
        <v>1.0814361044394201</v>
      </c>
      <c r="L1195">
        <v>6.8500000000000005</v>
      </c>
      <c r="M1195">
        <v>12.6</v>
      </c>
    </row>
    <row r="1196" spans="1:13" x14ac:dyDescent="0.3">
      <c r="A1196" t="s">
        <v>2082</v>
      </c>
      <c r="B1196" t="s">
        <v>2083</v>
      </c>
      <c r="C1196">
        <v>54</v>
      </c>
      <c r="D1196">
        <v>28</v>
      </c>
      <c r="E1196">
        <f t="shared" si="113"/>
        <v>1.5382090130974437</v>
      </c>
      <c r="F1196">
        <v>38</v>
      </c>
      <c r="G1196">
        <f t="shared" si="114"/>
        <v>2.0875693749179596</v>
      </c>
      <c r="H1196">
        <f t="shared" si="117"/>
        <v>66</v>
      </c>
      <c r="I1196">
        <f t="shared" si="115"/>
        <v>3.6257783880154033</v>
      </c>
      <c r="J1196" s="3">
        <v>8.74</v>
      </c>
      <c r="K1196">
        <f t="shared" si="116"/>
        <v>1.1179712475368384</v>
      </c>
      <c r="L1196" s="3">
        <v>6.29</v>
      </c>
      <c r="M1196">
        <v>13.8</v>
      </c>
    </row>
    <row r="1197" spans="1:13" ht="15" x14ac:dyDescent="0.25">
      <c r="A1197" t="s">
        <v>1667</v>
      </c>
      <c r="B1197" t="s">
        <v>190</v>
      </c>
      <c r="C1197">
        <v>63</v>
      </c>
      <c r="D1197">
        <v>42</v>
      </c>
      <c r="E1197">
        <f t="shared" si="113"/>
        <v>2.0625739907825298</v>
      </c>
      <c r="G1197" t="str">
        <f t="shared" si="114"/>
        <v/>
      </c>
      <c r="H1197">
        <f t="shared" si="117"/>
        <v>42</v>
      </c>
      <c r="I1197">
        <f t="shared" si="115"/>
        <v>2.0625739907825298</v>
      </c>
      <c r="J1197">
        <v>7.81</v>
      </c>
      <c r="K1197">
        <f t="shared" si="116"/>
        <v>0.92269450885771565</v>
      </c>
      <c r="L1197">
        <v>5.83</v>
      </c>
    </row>
    <row r="1198" spans="1:13" ht="15" x14ac:dyDescent="0.25">
      <c r="A1198" t="s">
        <v>1667</v>
      </c>
      <c r="B1198" t="s">
        <v>190</v>
      </c>
      <c r="C1198">
        <v>67.2</v>
      </c>
      <c r="D1198">
        <v>63</v>
      </c>
      <c r="E1198">
        <f t="shared" si="113"/>
        <v>2.9519752451121062</v>
      </c>
      <c r="F1198">
        <v>82</v>
      </c>
      <c r="G1198">
        <f t="shared" si="114"/>
        <v>3.8422534936379797</v>
      </c>
      <c r="H1198">
        <f t="shared" si="117"/>
        <v>145</v>
      </c>
      <c r="I1198">
        <f t="shared" si="115"/>
        <v>6.7942287387500864</v>
      </c>
      <c r="J1198">
        <v>11.03</v>
      </c>
      <c r="K1198">
        <f t="shared" si="116"/>
        <v>1.2604716810421288</v>
      </c>
      <c r="L1198">
        <v>7.5</v>
      </c>
      <c r="M1198">
        <v>12.5</v>
      </c>
    </row>
    <row r="1199" spans="1:13" ht="15" x14ac:dyDescent="0.25">
      <c r="A1199" t="s">
        <v>1667</v>
      </c>
      <c r="B1199" t="s">
        <v>190</v>
      </c>
      <c r="C1199">
        <v>76.099999999999994</v>
      </c>
      <c r="D1199">
        <v>80</v>
      </c>
      <c r="E1199">
        <f t="shared" si="113"/>
        <v>3.424296607104611</v>
      </c>
      <c r="F1199">
        <v>100</v>
      </c>
      <c r="G1199">
        <f t="shared" si="114"/>
        <v>4.2803707588807631</v>
      </c>
      <c r="H1199">
        <f t="shared" si="117"/>
        <v>180</v>
      </c>
      <c r="I1199">
        <f t="shared" si="115"/>
        <v>7.7046673659853742</v>
      </c>
      <c r="J1199">
        <v>12.7</v>
      </c>
      <c r="K1199">
        <f t="shared" si="116"/>
        <v>1.3611794350577393</v>
      </c>
      <c r="L1199">
        <v>7.88</v>
      </c>
    </row>
    <row r="1200" spans="1:13" ht="15" x14ac:dyDescent="0.25">
      <c r="A1200" t="s">
        <v>1164</v>
      </c>
      <c r="C1200">
        <v>54.5</v>
      </c>
      <c r="D1200">
        <v>29</v>
      </c>
      <c r="E1200">
        <f t="shared" si="113"/>
        <v>1.5825000219409922</v>
      </c>
      <c r="F1200">
        <v>39</v>
      </c>
      <c r="G1200">
        <f t="shared" si="114"/>
        <v>2.1281896846792656</v>
      </c>
      <c r="H1200">
        <f t="shared" si="117"/>
        <v>68</v>
      </c>
      <c r="I1200">
        <f t="shared" si="115"/>
        <v>3.7106897066202578</v>
      </c>
      <c r="J1200">
        <v>5.76</v>
      </c>
      <c r="K1200">
        <f t="shared" si="116"/>
        <v>0.73329411205678785</v>
      </c>
      <c r="L1200">
        <v>5.26</v>
      </c>
    </row>
    <row r="1201" spans="1:13" ht="15" x14ac:dyDescent="0.25">
      <c r="A1201" t="s">
        <v>570</v>
      </c>
      <c r="B1201" t="s">
        <v>3</v>
      </c>
      <c r="C1201">
        <v>68.400000000000006</v>
      </c>
      <c r="D1201">
        <v>75</v>
      </c>
      <c r="E1201">
        <f t="shared" si="113"/>
        <v>3.469301376244057</v>
      </c>
      <c r="F1201">
        <v>92</v>
      </c>
      <c r="G1201">
        <f t="shared" si="114"/>
        <v>4.2556763548593768</v>
      </c>
      <c r="H1201">
        <f t="shared" si="117"/>
        <v>167</v>
      </c>
      <c r="I1201">
        <f t="shared" si="115"/>
        <v>7.7249777311034329</v>
      </c>
      <c r="J1201">
        <v>11.2</v>
      </c>
      <c r="K1201">
        <f t="shared" si="116"/>
        <v>1.2682734520259118</v>
      </c>
      <c r="L1201">
        <v>7.57</v>
      </c>
    </row>
    <row r="1202" spans="1:13" ht="15" x14ac:dyDescent="0.25">
      <c r="A1202" t="s">
        <v>570</v>
      </c>
      <c r="B1202" t="s">
        <v>3</v>
      </c>
      <c r="C1202">
        <v>71.5</v>
      </c>
      <c r="D1202">
        <v>96</v>
      </c>
      <c r="E1202">
        <f t="shared" si="113"/>
        <v>4.299813289450257</v>
      </c>
      <c r="F1202">
        <v>113</v>
      </c>
      <c r="G1202">
        <f t="shared" si="114"/>
        <v>5.061238559457073</v>
      </c>
      <c r="H1202">
        <f t="shared" si="117"/>
        <v>209</v>
      </c>
      <c r="I1202">
        <f t="shared" si="115"/>
        <v>9.36105184890733</v>
      </c>
      <c r="J1202">
        <v>13</v>
      </c>
      <c r="K1202">
        <f t="shared" si="116"/>
        <v>1.4388467286935909</v>
      </c>
      <c r="L1202">
        <v>8.1999999999999993</v>
      </c>
    </row>
    <row r="1203" spans="1:13" ht="15" x14ac:dyDescent="0.25">
      <c r="A1203" t="s">
        <v>570</v>
      </c>
      <c r="B1203" t="s">
        <v>3</v>
      </c>
      <c r="C1203">
        <v>51.7</v>
      </c>
      <c r="D1203">
        <v>43</v>
      </c>
      <c r="E1203">
        <f t="shared" si="113"/>
        <v>2.4382372952345297</v>
      </c>
      <c r="F1203">
        <v>51</v>
      </c>
      <c r="G1203">
        <f t="shared" si="114"/>
        <v>2.8918628385339771</v>
      </c>
      <c r="H1203">
        <f t="shared" si="117"/>
        <v>94</v>
      </c>
      <c r="I1203">
        <f t="shared" si="115"/>
        <v>5.3301001337685072</v>
      </c>
      <c r="J1203">
        <v>7.72</v>
      </c>
      <c r="K1203">
        <f t="shared" si="116"/>
        <v>1.009907174294697</v>
      </c>
      <c r="L1203">
        <v>6.33</v>
      </c>
      <c r="M1203">
        <v>12.82</v>
      </c>
    </row>
    <row r="1204" spans="1:13" ht="15" x14ac:dyDescent="0.25">
      <c r="A1204" t="s">
        <v>570</v>
      </c>
      <c r="B1204" t="s">
        <v>21</v>
      </c>
      <c r="C1204">
        <v>65.900000000000006</v>
      </c>
      <c r="D1204">
        <v>62</v>
      </c>
      <c r="E1204">
        <f t="shared" si="113"/>
        <v>2.9466937860505489</v>
      </c>
      <c r="F1204">
        <v>83</v>
      </c>
      <c r="G1204">
        <f t="shared" si="114"/>
        <v>3.9447674877773475</v>
      </c>
      <c r="H1204">
        <f t="shared" si="117"/>
        <v>145</v>
      </c>
      <c r="I1204">
        <f t="shared" si="115"/>
        <v>6.891461273827896</v>
      </c>
      <c r="J1204">
        <v>12.870000000000001</v>
      </c>
      <c r="K1204">
        <f t="shared" si="116"/>
        <v>1.4856267551373323</v>
      </c>
      <c r="L1204">
        <v>7.2</v>
      </c>
      <c r="M1204">
        <v>12.1</v>
      </c>
    </row>
    <row r="1205" spans="1:13" ht="15" x14ac:dyDescent="0.25">
      <c r="A1205" t="s">
        <v>1187</v>
      </c>
      <c r="B1205" t="s">
        <v>409</v>
      </c>
      <c r="C1205">
        <v>39.799999999999997</v>
      </c>
      <c r="D1205">
        <v>18</v>
      </c>
      <c r="E1205">
        <f t="shared" si="113"/>
        <v>1.2345766490062753</v>
      </c>
      <c r="F1205">
        <v>29</v>
      </c>
      <c r="G1205">
        <f t="shared" si="114"/>
        <v>1.9890401567323324</v>
      </c>
      <c r="H1205">
        <f t="shared" si="117"/>
        <v>47</v>
      </c>
      <c r="I1205">
        <f t="shared" si="115"/>
        <v>3.2236168057386076</v>
      </c>
      <c r="J1205">
        <v>4.3100000000000005</v>
      </c>
      <c r="K1205">
        <f t="shared" si="116"/>
        <v>0.64522051120716684</v>
      </c>
      <c r="L1205">
        <v>5.61</v>
      </c>
      <c r="M1205">
        <v>14.4</v>
      </c>
    </row>
    <row r="1206" spans="1:13" ht="15" x14ac:dyDescent="0.25">
      <c r="A1206" t="s">
        <v>831</v>
      </c>
      <c r="B1206" t="s">
        <v>832</v>
      </c>
      <c r="C1206">
        <v>38.5</v>
      </c>
      <c r="D1206">
        <v>31</v>
      </c>
      <c r="E1206">
        <f t="shared" si="113"/>
        <v>2.1782015091042974</v>
      </c>
      <c r="F1206">
        <v>41</v>
      </c>
      <c r="G1206">
        <f t="shared" si="114"/>
        <v>2.8808471572024579</v>
      </c>
      <c r="H1206">
        <f t="shared" si="117"/>
        <v>72</v>
      </c>
      <c r="I1206">
        <f t="shared" si="115"/>
        <v>5.0590486663067553</v>
      </c>
      <c r="J1206">
        <v>6.05</v>
      </c>
      <c r="K1206">
        <f t="shared" si="116"/>
        <v>0.92134281177156196</v>
      </c>
      <c r="L1206">
        <v>6.12</v>
      </c>
      <c r="M1206">
        <v>13.1</v>
      </c>
    </row>
    <row r="1207" spans="1:13" ht="15" x14ac:dyDescent="0.25">
      <c r="A1207" t="s">
        <v>831</v>
      </c>
      <c r="B1207" t="s">
        <v>1785</v>
      </c>
      <c r="C1207">
        <v>112.5</v>
      </c>
      <c r="D1207">
        <v>47</v>
      </c>
      <c r="E1207">
        <f t="shared" si="113"/>
        <v>1.5138754771692657</v>
      </c>
      <c r="F1207">
        <v>60</v>
      </c>
      <c r="G1207">
        <f t="shared" si="114"/>
        <v>1.9326069921309776</v>
      </c>
      <c r="H1207">
        <f t="shared" si="117"/>
        <v>107</v>
      </c>
      <c r="I1207">
        <f t="shared" si="115"/>
        <v>3.4464824693002436</v>
      </c>
      <c r="J1207">
        <v>8.7900000000000009</v>
      </c>
      <c r="K1207">
        <f t="shared" si="116"/>
        <v>0.77016198948142212</v>
      </c>
      <c r="L1207">
        <v>5.2</v>
      </c>
    </row>
    <row r="1208" spans="1:13" ht="15" x14ac:dyDescent="0.25">
      <c r="A1208" t="s">
        <v>831</v>
      </c>
      <c r="B1208" t="s">
        <v>713</v>
      </c>
      <c r="C1208">
        <v>122.2</v>
      </c>
      <c r="D1208">
        <v>63</v>
      </c>
      <c r="E1208">
        <f t="shared" si="113"/>
        <v>1.9107576473472654</v>
      </c>
      <c r="F1208">
        <v>80</v>
      </c>
      <c r="G1208">
        <f t="shared" si="114"/>
        <v>2.4263589172663687</v>
      </c>
      <c r="H1208">
        <f t="shared" si="117"/>
        <v>143</v>
      </c>
      <c r="I1208">
        <f t="shared" si="115"/>
        <v>4.337116564613634</v>
      </c>
      <c r="J1208">
        <v>8.8800000000000008</v>
      </c>
      <c r="K1208">
        <f t="shared" si="116"/>
        <v>0.74557172655882331</v>
      </c>
      <c r="L1208">
        <v>5.73</v>
      </c>
    </row>
    <row r="1209" spans="1:13" ht="15" x14ac:dyDescent="0.25">
      <c r="A1209" t="s">
        <v>831</v>
      </c>
      <c r="B1209" t="s">
        <v>713</v>
      </c>
      <c r="D1209">
        <v>62</v>
      </c>
      <c r="E1209" t="str">
        <f t="shared" si="113"/>
        <v/>
      </c>
      <c r="F1209">
        <v>80</v>
      </c>
      <c r="G1209" t="str">
        <f t="shared" si="114"/>
        <v/>
      </c>
      <c r="H1209">
        <f t="shared" si="117"/>
        <v>142</v>
      </c>
      <c r="I1209" t="str">
        <f t="shared" si="115"/>
        <v/>
      </c>
      <c r="J1209">
        <v>8.68</v>
      </c>
      <c r="K1209" t="str">
        <f t="shared" si="116"/>
        <v/>
      </c>
      <c r="L1209">
        <v>5.86</v>
      </c>
    </row>
    <row r="1210" spans="1:13" ht="15" x14ac:dyDescent="0.25">
      <c r="A1210" s="1" t="s">
        <v>1357</v>
      </c>
      <c r="B1210" s="1" t="s">
        <v>713</v>
      </c>
      <c r="C1210" s="1">
        <v>89.9</v>
      </c>
      <c r="D1210" s="1">
        <v>45</v>
      </c>
      <c r="E1210">
        <f t="shared" si="113"/>
        <v>1.7062722375071449</v>
      </c>
      <c r="F1210" s="1">
        <v>56</v>
      </c>
      <c r="G1210">
        <f t="shared" si="114"/>
        <v>2.1233610066755579</v>
      </c>
      <c r="H1210">
        <f t="shared" si="117"/>
        <v>101</v>
      </c>
      <c r="I1210">
        <f t="shared" si="115"/>
        <v>3.8296332441827028</v>
      </c>
      <c r="J1210" s="1">
        <v>7.98</v>
      </c>
      <c r="K1210">
        <f t="shared" si="116"/>
        <v>0.78488113330328646</v>
      </c>
      <c r="L1210" s="1">
        <v>5.5</v>
      </c>
    </row>
    <row r="1211" spans="1:13" ht="15" x14ac:dyDescent="0.25">
      <c r="A1211" t="s">
        <v>161</v>
      </c>
      <c r="B1211" t="s">
        <v>340</v>
      </c>
      <c r="C1211">
        <v>43.3</v>
      </c>
      <c r="D1211">
        <v>24</v>
      </c>
      <c r="E1211">
        <f t="shared" si="113"/>
        <v>1.5482120996643862</v>
      </c>
      <c r="F1211">
        <v>28</v>
      </c>
      <c r="G1211">
        <f t="shared" si="114"/>
        <v>1.8062474496084506</v>
      </c>
      <c r="H1211">
        <f t="shared" si="117"/>
        <v>52</v>
      </c>
      <c r="I1211">
        <f t="shared" si="115"/>
        <v>3.3544595492728368</v>
      </c>
      <c r="J1211">
        <v>6.35</v>
      </c>
      <c r="K1211">
        <f t="shared" si="116"/>
        <v>0.91019440361737658</v>
      </c>
      <c r="L1211">
        <v>5.0999999999999996</v>
      </c>
      <c r="M1211">
        <v>14.7</v>
      </c>
    </row>
    <row r="1212" spans="1:13" ht="15" x14ac:dyDescent="0.25">
      <c r="A1212" t="s">
        <v>161</v>
      </c>
      <c r="B1212" t="s">
        <v>1641</v>
      </c>
      <c r="C1212">
        <v>73.400000000000006</v>
      </c>
      <c r="D1212">
        <v>22</v>
      </c>
      <c r="E1212">
        <f t="shared" si="113"/>
        <v>0.96675393798707454</v>
      </c>
      <c r="F1212">
        <v>27</v>
      </c>
      <c r="G1212">
        <f t="shared" si="114"/>
        <v>1.186470742075046</v>
      </c>
      <c r="H1212">
        <f t="shared" si="117"/>
        <v>49</v>
      </c>
      <c r="I1212">
        <f t="shared" si="115"/>
        <v>2.1532246800621206</v>
      </c>
      <c r="J1212">
        <v>5.68</v>
      </c>
      <c r="K1212">
        <f t="shared" si="116"/>
        <v>0.6202228376161778</v>
      </c>
      <c r="L1212">
        <v>5.29</v>
      </c>
      <c r="M1212">
        <v>13.85</v>
      </c>
    </row>
    <row r="1213" spans="1:13" ht="15" x14ac:dyDescent="0.25">
      <c r="A1213" t="s">
        <v>563</v>
      </c>
      <c r="B1213" t="s">
        <v>564</v>
      </c>
      <c r="C1213">
        <v>73.599999999999994</v>
      </c>
      <c r="D1213">
        <v>50</v>
      </c>
      <c r="E1213">
        <f t="shared" si="113"/>
        <v>2.1928234431089182</v>
      </c>
      <c r="F1213">
        <v>60</v>
      </c>
      <c r="G1213">
        <f t="shared" si="114"/>
        <v>2.6313881317307017</v>
      </c>
      <c r="H1213">
        <f t="shared" si="117"/>
        <v>110</v>
      </c>
      <c r="I1213">
        <f t="shared" si="115"/>
        <v>4.8242115748396204</v>
      </c>
      <c r="J1213">
        <v>8.2799999999999994</v>
      </c>
      <c r="K1213">
        <f t="shared" si="116"/>
        <v>0.90286026189720958</v>
      </c>
      <c r="L1213">
        <v>5.16</v>
      </c>
    </row>
    <row r="1214" spans="1:13" ht="15" x14ac:dyDescent="0.25">
      <c r="A1214" t="s">
        <v>741</v>
      </c>
      <c r="B1214" t="s">
        <v>1643</v>
      </c>
      <c r="C1214">
        <v>59.4</v>
      </c>
      <c r="D1214">
        <v>47</v>
      </c>
      <c r="E1214">
        <f t="shared" si="113"/>
        <v>2.4090518760293831</v>
      </c>
      <c r="F1214">
        <v>55</v>
      </c>
      <c r="G1214">
        <f t="shared" si="114"/>
        <v>2.8191032591833207</v>
      </c>
      <c r="H1214">
        <f t="shared" ref="H1214:H1245" si="118">D1214+F1214</f>
        <v>102</v>
      </c>
      <c r="I1214">
        <f t="shared" si="115"/>
        <v>5.2281551352127043</v>
      </c>
      <c r="J1214">
        <v>9.4499999999999993</v>
      </c>
      <c r="K1214">
        <f t="shared" si="116"/>
        <v>1.1508330373342015</v>
      </c>
      <c r="L1214">
        <v>7.49</v>
      </c>
      <c r="M1214">
        <v>13.13</v>
      </c>
    </row>
    <row r="1215" spans="1:13" ht="15" x14ac:dyDescent="0.25">
      <c r="A1215" t="s">
        <v>1504</v>
      </c>
      <c r="B1215" t="s">
        <v>1505</v>
      </c>
      <c r="C1215">
        <v>63.1</v>
      </c>
      <c r="D1215">
        <v>71</v>
      </c>
      <c r="E1215">
        <f t="shared" si="113"/>
        <v>3.4827119433626819</v>
      </c>
      <c r="F1215">
        <v>86</v>
      </c>
      <c r="G1215">
        <f t="shared" si="114"/>
        <v>4.2184961567491639</v>
      </c>
      <c r="H1215">
        <f t="shared" si="118"/>
        <v>157</v>
      </c>
      <c r="I1215">
        <f t="shared" si="115"/>
        <v>7.7012081001118462</v>
      </c>
      <c r="J1215">
        <v>13.530000000000001</v>
      </c>
      <c r="K1215">
        <f t="shared" si="116"/>
        <v>1.5971643383835041</v>
      </c>
      <c r="L1215">
        <v>8.1999999999999993</v>
      </c>
      <c r="M1215">
        <v>13.11</v>
      </c>
    </row>
    <row r="1216" spans="1:13" ht="15" x14ac:dyDescent="0.25">
      <c r="A1216" t="s">
        <v>1702</v>
      </c>
      <c r="B1216" t="s">
        <v>827</v>
      </c>
      <c r="C1216">
        <v>71.599999999999994</v>
      </c>
      <c r="D1216">
        <v>72</v>
      </c>
      <c r="E1216">
        <f t="shared" si="113"/>
        <v>3.2215831389532017</v>
      </c>
      <c r="F1216">
        <v>87</v>
      </c>
      <c r="G1216">
        <f t="shared" si="114"/>
        <v>3.8927462929017853</v>
      </c>
      <c r="H1216">
        <f t="shared" si="118"/>
        <v>159</v>
      </c>
      <c r="I1216">
        <f t="shared" si="115"/>
        <v>7.114329431854987</v>
      </c>
      <c r="J1216">
        <v>11.07</v>
      </c>
      <c r="K1216">
        <f t="shared" si="116"/>
        <v>1.2243508658769742</v>
      </c>
      <c r="L1216">
        <v>8.07</v>
      </c>
    </row>
    <row r="1217" spans="1:13" ht="15" x14ac:dyDescent="0.25">
      <c r="A1217" t="s">
        <v>1702</v>
      </c>
      <c r="B1217" t="s">
        <v>1030</v>
      </c>
      <c r="C1217">
        <v>66.5</v>
      </c>
      <c r="D1217">
        <v>76</v>
      </c>
      <c r="E1217">
        <f t="shared" si="113"/>
        <v>3.5883409151274059</v>
      </c>
      <c r="F1217">
        <v>83</v>
      </c>
      <c r="G1217">
        <f t="shared" si="114"/>
        <v>3.9188459994154563</v>
      </c>
      <c r="H1217">
        <f t="shared" si="118"/>
        <v>159</v>
      </c>
      <c r="I1217">
        <f t="shared" si="115"/>
        <v>7.5071869145428618</v>
      </c>
      <c r="J1217">
        <v>14.4</v>
      </c>
      <c r="K1217">
        <f t="shared" si="116"/>
        <v>1.6544911869447403</v>
      </c>
      <c r="L1217">
        <v>8.34</v>
      </c>
      <c r="M1217">
        <v>11.7</v>
      </c>
    </row>
    <row r="1218" spans="1:13" ht="15" x14ac:dyDescent="0.25">
      <c r="A1218" t="s">
        <v>1702</v>
      </c>
      <c r="B1218" t="s">
        <v>1030</v>
      </c>
      <c r="C1218">
        <v>77</v>
      </c>
      <c r="D1218">
        <v>100</v>
      </c>
      <c r="E1218">
        <f t="shared" ref="E1218:E1281" si="119">IF(AND($C1218&gt;0,D1218&gt;0),D1218/($C1218^0.727399687532279),"")</f>
        <v>4.24392046257885</v>
      </c>
      <c r="F1218">
        <v>105</v>
      </c>
      <c r="G1218">
        <f t="shared" ref="G1218:G1281" si="120">IF(AND($C1218&gt;0,F1218&gt;0),F1218/($C1218^0.727399687532279),"")</f>
        <v>4.4561164857077928</v>
      </c>
      <c r="H1218">
        <f t="shared" si="118"/>
        <v>205</v>
      </c>
      <c r="I1218">
        <f t="shared" ref="I1218:I1281" si="121">IF(AND($C1218&gt;0,H1218&gt;0),H1218/($C1218^0.727399687532279),"")</f>
        <v>8.7000369482866429</v>
      </c>
      <c r="J1218">
        <v>13.1</v>
      </c>
      <c r="K1218">
        <f t="shared" ref="K1218:K1281" si="122">IF(AND($C1218&gt;0,J1218&gt;0),J1218/($C1218^0.515518364833551),"")</f>
        <v>1.3955669688381487</v>
      </c>
      <c r="L1218">
        <v>8.64</v>
      </c>
    </row>
    <row r="1219" spans="1:13" ht="15" x14ac:dyDescent="0.25">
      <c r="A1219" t="s">
        <v>975</v>
      </c>
      <c r="B1219" t="s">
        <v>827</v>
      </c>
      <c r="C1219">
        <v>56.3</v>
      </c>
      <c r="D1219">
        <v>46</v>
      </c>
      <c r="E1219">
        <f t="shared" si="119"/>
        <v>2.4515376773364923</v>
      </c>
      <c r="F1219">
        <v>63</v>
      </c>
      <c r="G1219">
        <f t="shared" si="120"/>
        <v>3.3575407320043267</v>
      </c>
      <c r="H1219">
        <f t="shared" si="118"/>
        <v>109</v>
      </c>
      <c r="I1219">
        <f t="shared" si="121"/>
        <v>5.8090784093408185</v>
      </c>
      <c r="J1219">
        <v>8.5500000000000007</v>
      </c>
      <c r="K1219">
        <f t="shared" si="122"/>
        <v>1.0704019445493098</v>
      </c>
      <c r="L1219">
        <v>6.77</v>
      </c>
    </row>
    <row r="1220" spans="1:13" ht="15" x14ac:dyDescent="0.25">
      <c r="A1220" t="s">
        <v>975</v>
      </c>
      <c r="B1220" t="s">
        <v>1030</v>
      </c>
      <c r="C1220">
        <v>61.4</v>
      </c>
      <c r="D1220">
        <v>66</v>
      </c>
      <c r="E1220">
        <f t="shared" si="119"/>
        <v>3.302408710516437</v>
      </c>
      <c r="F1220">
        <v>74</v>
      </c>
      <c r="G1220">
        <f t="shared" si="120"/>
        <v>3.7027006754275202</v>
      </c>
      <c r="H1220">
        <f t="shared" si="118"/>
        <v>140</v>
      </c>
      <c r="I1220">
        <f t="shared" si="121"/>
        <v>7.0051093859439568</v>
      </c>
      <c r="J1220">
        <v>11.86</v>
      </c>
      <c r="K1220">
        <f t="shared" si="122"/>
        <v>1.419878078906329</v>
      </c>
      <c r="L1220">
        <v>8.15</v>
      </c>
      <c r="M1220">
        <v>11.5</v>
      </c>
    </row>
    <row r="1221" spans="1:13" ht="15" x14ac:dyDescent="0.25">
      <c r="A1221" t="s">
        <v>1697</v>
      </c>
      <c r="B1221" t="s">
        <v>800</v>
      </c>
      <c r="C1221">
        <v>57.4</v>
      </c>
      <c r="D1221">
        <v>48</v>
      </c>
      <c r="E1221">
        <f t="shared" si="119"/>
        <v>2.5223728110160959</v>
      </c>
      <c r="F1221">
        <v>63</v>
      </c>
      <c r="G1221">
        <f t="shared" si="120"/>
        <v>3.310614314458626</v>
      </c>
      <c r="H1221">
        <f t="shared" si="118"/>
        <v>111</v>
      </c>
      <c r="I1221">
        <f t="shared" si="121"/>
        <v>5.8329871254747223</v>
      </c>
      <c r="J1221">
        <v>10.47</v>
      </c>
      <c r="K1221">
        <f t="shared" si="122"/>
        <v>1.2977627341090323</v>
      </c>
      <c r="L1221">
        <v>8.08</v>
      </c>
      <c r="M1221">
        <v>12.3</v>
      </c>
    </row>
    <row r="1222" spans="1:13" ht="15" x14ac:dyDescent="0.25">
      <c r="A1222" t="s">
        <v>1697</v>
      </c>
      <c r="B1222" t="s">
        <v>800</v>
      </c>
      <c r="C1222">
        <v>62.4</v>
      </c>
      <c r="D1222">
        <v>63</v>
      </c>
      <c r="E1222">
        <f t="shared" si="119"/>
        <v>3.1154719098036745</v>
      </c>
      <c r="F1222">
        <v>80</v>
      </c>
      <c r="G1222">
        <f t="shared" si="120"/>
        <v>3.9561548060999043</v>
      </c>
      <c r="H1222">
        <f t="shared" si="118"/>
        <v>143</v>
      </c>
      <c r="I1222">
        <f t="shared" si="121"/>
        <v>7.0716267159035793</v>
      </c>
      <c r="J1222">
        <v>11.1</v>
      </c>
      <c r="K1222">
        <f t="shared" si="122"/>
        <v>1.317869340673463</v>
      </c>
      <c r="L1222">
        <v>8.1999999999999993</v>
      </c>
      <c r="M1222">
        <v>11.7</v>
      </c>
    </row>
    <row r="1223" spans="1:13" ht="15" x14ac:dyDescent="0.25">
      <c r="A1223" t="s">
        <v>1697</v>
      </c>
      <c r="B1223" t="s">
        <v>800</v>
      </c>
      <c r="C1223">
        <v>67</v>
      </c>
      <c r="D1223">
        <v>87</v>
      </c>
      <c r="E1223">
        <f t="shared" si="119"/>
        <v>4.0853852043645249</v>
      </c>
      <c r="F1223">
        <v>100</v>
      </c>
      <c r="G1223">
        <f t="shared" si="120"/>
        <v>4.69584506248796</v>
      </c>
      <c r="H1223">
        <f t="shared" si="118"/>
        <v>187</v>
      </c>
      <c r="I1223">
        <f t="shared" si="121"/>
        <v>8.781230266852484</v>
      </c>
      <c r="J1223">
        <v>11.31</v>
      </c>
      <c r="K1223">
        <f t="shared" si="122"/>
        <v>1.2944566429274944</v>
      </c>
      <c r="L1223">
        <v>8.6999999999999993</v>
      </c>
    </row>
    <row r="1224" spans="1:13" ht="15" x14ac:dyDescent="0.25">
      <c r="A1224" t="s">
        <v>142</v>
      </c>
      <c r="B1224" t="s">
        <v>143</v>
      </c>
      <c r="C1224">
        <v>46.9</v>
      </c>
      <c r="D1224">
        <v>18</v>
      </c>
      <c r="E1224">
        <f t="shared" si="119"/>
        <v>1.0956249194279173</v>
      </c>
      <c r="F1224">
        <v>24</v>
      </c>
      <c r="G1224">
        <f t="shared" si="120"/>
        <v>1.4608332259038899</v>
      </c>
      <c r="H1224">
        <f t="shared" si="118"/>
        <v>42</v>
      </c>
      <c r="I1224">
        <f t="shared" si="121"/>
        <v>2.5564581453318072</v>
      </c>
      <c r="J1224">
        <v>7.09</v>
      </c>
      <c r="K1224">
        <f t="shared" si="122"/>
        <v>0.97527242246424728</v>
      </c>
      <c r="L1224">
        <v>5.5</v>
      </c>
      <c r="M1224">
        <v>14.7</v>
      </c>
    </row>
    <row r="1225" spans="1:13" x14ac:dyDescent="0.3">
      <c r="A1225" t="s">
        <v>61</v>
      </c>
      <c r="B1225" t="s">
        <v>62</v>
      </c>
      <c r="C1225">
        <v>28.4</v>
      </c>
      <c r="D1225">
        <v>22</v>
      </c>
      <c r="E1225">
        <f t="shared" si="119"/>
        <v>1.9287652566793703</v>
      </c>
      <c r="F1225">
        <v>28</v>
      </c>
      <c r="G1225">
        <f t="shared" si="120"/>
        <v>2.454792144864653</v>
      </c>
      <c r="H1225">
        <f t="shared" si="118"/>
        <v>50</v>
      </c>
      <c r="I1225">
        <f t="shared" si="121"/>
        <v>4.3835574015440235</v>
      </c>
      <c r="J1225">
        <v>4.54</v>
      </c>
      <c r="K1225">
        <f t="shared" si="122"/>
        <v>0.8088044994605853</v>
      </c>
      <c r="L1225">
        <v>5.26</v>
      </c>
      <c r="M1225">
        <v>13.6</v>
      </c>
    </row>
    <row r="1226" spans="1:13" ht="15" x14ac:dyDescent="0.25">
      <c r="A1226" t="s">
        <v>61</v>
      </c>
      <c r="B1226" t="s">
        <v>1627</v>
      </c>
      <c r="C1226">
        <v>69.599999999999994</v>
      </c>
      <c r="D1226">
        <v>55</v>
      </c>
      <c r="E1226">
        <f t="shared" si="119"/>
        <v>2.5121716158300984</v>
      </c>
      <c r="F1226">
        <v>75</v>
      </c>
      <c r="G1226">
        <f t="shared" si="120"/>
        <v>3.4256885670410435</v>
      </c>
      <c r="H1226">
        <f t="shared" si="118"/>
        <v>130</v>
      </c>
      <c r="I1226">
        <f t="shared" si="121"/>
        <v>5.9378601828711419</v>
      </c>
      <c r="J1226">
        <v>11.86</v>
      </c>
      <c r="K1226">
        <f t="shared" si="122"/>
        <v>1.3310236947095977</v>
      </c>
      <c r="L1226">
        <v>8.41</v>
      </c>
      <c r="M1226">
        <v>11.33</v>
      </c>
    </row>
    <row r="1227" spans="1:13" ht="15" x14ac:dyDescent="0.25">
      <c r="A1227" t="s">
        <v>624</v>
      </c>
      <c r="C1227">
        <v>42.8</v>
      </c>
      <c r="D1227">
        <v>32</v>
      </c>
      <c r="E1227">
        <f t="shared" si="119"/>
        <v>2.081796578928961</v>
      </c>
      <c r="F1227">
        <v>40</v>
      </c>
      <c r="G1227">
        <f t="shared" si="120"/>
        <v>2.6022457236612015</v>
      </c>
      <c r="H1227">
        <f t="shared" si="118"/>
        <v>72</v>
      </c>
      <c r="I1227">
        <f t="shared" si="121"/>
        <v>4.6840423025901625</v>
      </c>
      <c r="J1227">
        <v>6.1400000000000006</v>
      </c>
      <c r="K1227">
        <f t="shared" si="122"/>
        <v>0.88537885757526769</v>
      </c>
      <c r="L1227">
        <v>6.17</v>
      </c>
    </row>
    <row r="1228" spans="1:13" ht="15" x14ac:dyDescent="0.25">
      <c r="A1228" t="s">
        <v>624</v>
      </c>
      <c r="B1228" t="s">
        <v>1175</v>
      </c>
      <c r="C1228">
        <v>67.599999999999994</v>
      </c>
      <c r="D1228">
        <v>107</v>
      </c>
      <c r="E1228">
        <f t="shared" si="119"/>
        <v>4.992075245689362</v>
      </c>
      <c r="F1228">
        <v>138</v>
      </c>
      <c r="G1228">
        <f t="shared" si="120"/>
        <v>6.4383774196741301</v>
      </c>
      <c r="H1228">
        <f t="shared" si="118"/>
        <v>245</v>
      </c>
      <c r="I1228">
        <f t="shared" si="121"/>
        <v>11.430452665363493</v>
      </c>
      <c r="J1228">
        <v>11.55</v>
      </c>
      <c r="K1228">
        <f t="shared" si="122"/>
        <v>1.3158635465520954</v>
      </c>
      <c r="L1228">
        <v>8.4499999999999993</v>
      </c>
      <c r="M1228">
        <v>14.256956582111201</v>
      </c>
    </row>
    <row r="1229" spans="1:13" ht="15" x14ac:dyDescent="0.25">
      <c r="A1229" t="s">
        <v>624</v>
      </c>
      <c r="B1229" t="s">
        <v>1175</v>
      </c>
      <c r="C1229">
        <v>60.9</v>
      </c>
      <c r="D1229">
        <v>80</v>
      </c>
      <c r="E1229">
        <f t="shared" si="119"/>
        <v>4.0267987577934594</v>
      </c>
      <c r="F1229">
        <v>100</v>
      </c>
      <c r="G1229">
        <f t="shared" si="120"/>
        <v>5.0334984472418238</v>
      </c>
      <c r="H1229">
        <f t="shared" si="118"/>
        <v>180</v>
      </c>
      <c r="I1229">
        <f t="shared" si="121"/>
        <v>9.0602972050352832</v>
      </c>
      <c r="J1229">
        <v>12.280000000000001</v>
      </c>
      <c r="K1229">
        <f t="shared" si="122"/>
        <v>1.4763705661865272</v>
      </c>
      <c r="L1229">
        <v>7.7700000000000005</v>
      </c>
      <c r="M1229">
        <v>12.35</v>
      </c>
    </row>
    <row r="1230" spans="1:13" ht="15" x14ac:dyDescent="0.25">
      <c r="A1230" t="s">
        <v>624</v>
      </c>
      <c r="B1230" t="s">
        <v>1175</v>
      </c>
      <c r="C1230">
        <v>65.400000000000006</v>
      </c>
      <c r="D1230">
        <v>88</v>
      </c>
      <c r="E1230">
        <f t="shared" si="119"/>
        <v>4.2056389416276172</v>
      </c>
      <c r="F1230">
        <v>108</v>
      </c>
      <c r="G1230">
        <f t="shared" si="120"/>
        <v>5.1614659738157123</v>
      </c>
      <c r="H1230">
        <f t="shared" si="118"/>
        <v>196</v>
      </c>
      <c r="I1230">
        <f t="shared" si="121"/>
        <v>9.3671049154433295</v>
      </c>
      <c r="J1230">
        <v>9.92</v>
      </c>
      <c r="K1230">
        <f t="shared" si="122"/>
        <v>1.1496032955411035</v>
      </c>
      <c r="L1230">
        <v>7.73</v>
      </c>
      <c r="M1230">
        <v>12.31</v>
      </c>
    </row>
    <row r="1231" spans="1:13" ht="15" x14ac:dyDescent="0.25">
      <c r="A1231" t="s">
        <v>1174</v>
      </c>
      <c r="B1231" t="s">
        <v>1175</v>
      </c>
      <c r="C1231">
        <v>50.1</v>
      </c>
      <c r="D1231">
        <v>48</v>
      </c>
      <c r="E1231">
        <f t="shared" si="119"/>
        <v>2.7847089249193262</v>
      </c>
      <c r="F1231">
        <v>60</v>
      </c>
      <c r="G1231">
        <f t="shared" si="120"/>
        <v>3.4808861561491575</v>
      </c>
      <c r="H1231">
        <f t="shared" si="118"/>
        <v>108</v>
      </c>
      <c r="I1231">
        <f t="shared" si="121"/>
        <v>6.2655950810684837</v>
      </c>
      <c r="J1231">
        <v>7.1000000000000005</v>
      </c>
      <c r="K1231">
        <f t="shared" si="122"/>
        <v>0.94397563271860918</v>
      </c>
      <c r="L1231">
        <v>6.75</v>
      </c>
      <c r="M1231">
        <v>12.5</v>
      </c>
    </row>
    <row r="1232" spans="1:13" ht="15" x14ac:dyDescent="0.25">
      <c r="A1232" t="s">
        <v>369</v>
      </c>
      <c r="B1232" t="s">
        <v>3</v>
      </c>
      <c r="C1232">
        <v>39.700000000000003</v>
      </c>
      <c r="D1232">
        <v>11</v>
      </c>
      <c r="E1232">
        <f t="shared" si="119"/>
        <v>0.75584539262546535</v>
      </c>
      <c r="F1232">
        <v>18</v>
      </c>
      <c r="G1232">
        <f t="shared" si="120"/>
        <v>1.2368379152053071</v>
      </c>
      <c r="H1232">
        <f t="shared" si="118"/>
        <v>29</v>
      </c>
      <c r="I1232">
        <f t="shared" si="121"/>
        <v>1.9926833078307724</v>
      </c>
      <c r="J1232">
        <v>8.1999999999999993</v>
      </c>
      <c r="K1232">
        <f t="shared" si="122"/>
        <v>1.2291587712809975</v>
      </c>
      <c r="L1232">
        <v>5.9</v>
      </c>
      <c r="M1232">
        <v>14.6</v>
      </c>
    </row>
    <row r="1233" spans="1:13" ht="15" x14ac:dyDescent="0.25">
      <c r="A1233" t="s">
        <v>75</v>
      </c>
      <c r="B1233" t="s">
        <v>7</v>
      </c>
      <c r="C1233">
        <v>76.599999999999994</v>
      </c>
      <c r="D1233">
        <v>95</v>
      </c>
      <c r="E1233">
        <f t="shared" si="119"/>
        <v>4.047027793891492</v>
      </c>
      <c r="F1233">
        <v>115</v>
      </c>
      <c r="G1233">
        <f t="shared" si="120"/>
        <v>4.8990336452370693</v>
      </c>
      <c r="H1233">
        <f t="shared" si="118"/>
        <v>210</v>
      </c>
      <c r="I1233">
        <f t="shared" si="121"/>
        <v>8.9460614391285613</v>
      </c>
      <c r="J1233">
        <v>13.69</v>
      </c>
      <c r="K1233">
        <f t="shared" si="122"/>
        <v>1.4623418662317265</v>
      </c>
      <c r="L1233">
        <v>8.69</v>
      </c>
    </row>
    <row r="1234" spans="1:13" ht="15" x14ac:dyDescent="0.25">
      <c r="A1234" t="s">
        <v>75</v>
      </c>
      <c r="B1234" t="s">
        <v>7</v>
      </c>
      <c r="C1234">
        <v>93.4</v>
      </c>
      <c r="D1234">
        <v>125</v>
      </c>
      <c r="E1234">
        <f t="shared" si="119"/>
        <v>4.60978118417672</v>
      </c>
      <c r="F1234">
        <v>152</v>
      </c>
      <c r="G1234">
        <f t="shared" si="120"/>
        <v>5.6054939199588913</v>
      </c>
      <c r="H1234">
        <f t="shared" si="118"/>
        <v>277</v>
      </c>
      <c r="I1234">
        <f t="shared" si="121"/>
        <v>10.215275104135612</v>
      </c>
      <c r="J1234">
        <v>16.850000000000001</v>
      </c>
      <c r="K1234">
        <f t="shared" si="122"/>
        <v>1.6249870541538922</v>
      </c>
      <c r="L1234">
        <v>9.1</v>
      </c>
    </row>
    <row r="1235" spans="1:13" ht="15" x14ac:dyDescent="0.25">
      <c r="A1235" t="s">
        <v>75</v>
      </c>
      <c r="B1235" t="s">
        <v>21</v>
      </c>
      <c r="C1235">
        <v>46.8</v>
      </c>
      <c r="D1235">
        <v>30</v>
      </c>
      <c r="E1235">
        <f t="shared" si="119"/>
        <v>1.8288788732937837</v>
      </c>
      <c r="F1235">
        <v>38</v>
      </c>
      <c r="G1235">
        <f t="shared" si="120"/>
        <v>2.3165799061721262</v>
      </c>
      <c r="H1235">
        <f t="shared" si="118"/>
        <v>68</v>
      </c>
      <c r="I1235">
        <f t="shared" si="121"/>
        <v>4.1454587794659101</v>
      </c>
      <c r="J1235">
        <v>6.65</v>
      </c>
      <c r="K1235">
        <f t="shared" si="122"/>
        <v>0.91575486436609677</v>
      </c>
      <c r="L1235">
        <v>5.0999999999999996</v>
      </c>
      <c r="M1235">
        <v>14.87</v>
      </c>
    </row>
    <row r="1236" spans="1:13" ht="15" x14ac:dyDescent="0.25">
      <c r="A1236" t="s">
        <v>75</v>
      </c>
      <c r="B1236" t="s">
        <v>157</v>
      </c>
      <c r="C1236">
        <v>53.2</v>
      </c>
      <c r="D1236">
        <v>30</v>
      </c>
      <c r="E1236">
        <f t="shared" si="119"/>
        <v>1.6660716431709948</v>
      </c>
      <c r="F1236">
        <v>38</v>
      </c>
      <c r="G1236">
        <f t="shared" si="120"/>
        <v>2.1103574146832598</v>
      </c>
      <c r="H1236">
        <f t="shared" si="118"/>
        <v>68</v>
      </c>
      <c r="I1236">
        <f t="shared" si="121"/>
        <v>3.7764290578542545</v>
      </c>
      <c r="J1236">
        <v>7.75</v>
      </c>
      <c r="K1236">
        <f t="shared" si="122"/>
        <v>0.99899326422592882</v>
      </c>
      <c r="L1236">
        <v>5.6</v>
      </c>
      <c r="M1236">
        <v>13.7</v>
      </c>
    </row>
    <row r="1237" spans="1:13" ht="15" x14ac:dyDescent="0.25">
      <c r="A1237" t="s">
        <v>75</v>
      </c>
      <c r="B1237" t="s">
        <v>55</v>
      </c>
      <c r="C1237">
        <v>58.5</v>
      </c>
      <c r="D1237">
        <v>34</v>
      </c>
      <c r="E1237">
        <f t="shared" si="119"/>
        <v>1.7621800988346155</v>
      </c>
      <c r="F1237">
        <v>40</v>
      </c>
      <c r="G1237">
        <f t="shared" si="120"/>
        <v>2.0731530574524886</v>
      </c>
      <c r="H1237">
        <f t="shared" si="118"/>
        <v>74</v>
      </c>
      <c r="I1237">
        <f t="shared" si="121"/>
        <v>3.835333156287104</v>
      </c>
      <c r="J1237">
        <v>4.97</v>
      </c>
      <c r="K1237">
        <f t="shared" si="122"/>
        <v>0.61003546833105826</v>
      </c>
      <c r="L1237">
        <v>5.7</v>
      </c>
      <c r="M1237">
        <v>13.6</v>
      </c>
    </row>
    <row r="1238" spans="1:13" ht="15" x14ac:dyDescent="0.25">
      <c r="A1238" t="s">
        <v>75</v>
      </c>
      <c r="B1238" t="s">
        <v>7</v>
      </c>
      <c r="C1238">
        <v>49.4</v>
      </c>
      <c r="D1238">
        <v>39</v>
      </c>
      <c r="E1238">
        <f t="shared" si="119"/>
        <v>2.2858522395804615</v>
      </c>
      <c r="F1238">
        <v>45</v>
      </c>
      <c r="G1238">
        <f t="shared" si="120"/>
        <v>2.6375218149005328</v>
      </c>
      <c r="H1238">
        <f t="shared" si="118"/>
        <v>84</v>
      </c>
      <c r="I1238">
        <f t="shared" si="121"/>
        <v>4.9233740544809947</v>
      </c>
      <c r="J1238">
        <v>8.8000000000000007</v>
      </c>
      <c r="K1238">
        <f t="shared" si="122"/>
        <v>1.1785155710079191</v>
      </c>
      <c r="L1238">
        <v>6.3</v>
      </c>
      <c r="M1238">
        <v>13.4</v>
      </c>
    </row>
    <row r="1239" spans="1:13" ht="15" x14ac:dyDescent="0.25">
      <c r="A1239" t="s">
        <v>75</v>
      </c>
      <c r="B1239" t="s">
        <v>157</v>
      </c>
      <c r="C1239">
        <v>77.3</v>
      </c>
      <c r="D1239">
        <v>80</v>
      </c>
      <c r="E1239">
        <f t="shared" si="119"/>
        <v>3.385546733580783</v>
      </c>
      <c r="F1239">
        <v>97</v>
      </c>
      <c r="G1239">
        <f t="shared" si="120"/>
        <v>4.1049754144666988</v>
      </c>
      <c r="H1239">
        <f t="shared" si="118"/>
        <v>177</v>
      </c>
      <c r="I1239">
        <f t="shared" si="121"/>
        <v>7.4905221480474822</v>
      </c>
      <c r="J1239">
        <v>11.6</v>
      </c>
      <c r="K1239">
        <f t="shared" si="122"/>
        <v>1.233294469572449</v>
      </c>
      <c r="L1239">
        <v>7.5</v>
      </c>
      <c r="M1239">
        <v>12.6</v>
      </c>
    </row>
    <row r="1240" spans="1:13" ht="15" x14ac:dyDescent="0.25">
      <c r="A1240" t="s">
        <v>75</v>
      </c>
      <c r="B1240" t="s">
        <v>7</v>
      </c>
      <c r="C1240">
        <v>87.5</v>
      </c>
      <c r="D1240">
        <v>112</v>
      </c>
      <c r="E1240">
        <f t="shared" si="119"/>
        <v>4.3311375028258317</v>
      </c>
      <c r="F1240">
        <v>135</v>
      </c>
      <c r="G1240">
        <f t="shared" si="120"/>
        <v>5.2205675257275654</v>
      </c>
      <c r="H1240">
        <f t="shared" si="118"/>
        <v>247</v>
      </c>
      <c r="I1240">
        <f t="shared" si="121"/>
        <v>9.5517050285533962</v>
      </c>
      <c r="J1240">
        <v>15.5</v>
      </c>
      <c r="K1240">
        <f t="shared" si="122"/>
        <v>1.5459337628617751</v>
      </c>
      <c r="L1240">
        <v>9.5</v>
      </c>
      <c r="M1240">
        <v>11.6</v>
      </c>
    </row>
    <row r="1241" spans="1:13" ht="15" x14ac:dyDescent="0.25">
      <c r="A1241" t="s">
        <v>976</v>
      </c>
      <c r="B1241" t="s">
        <v>7</v>
      </c>
      <c r="C1241">
        <v>56.3</v>
      </c>
      <c r="D1241">
        <v>54</v>
      </c>
      <c r="E1241">
        <f t="shared" si="119"/>
        <v>2.8778920560037085</v>
      </c>
      <c r="F1241">
        <v>68</v>
      </c>
      <c r="G1241">
        <f t="shared" si="120"/>
        <v>3.6240122186713366</v>
      </c>
      <c r="H1241">
        <f t="shared" si="118"/>
        <v>122</v>
      </c>
      <c r="I1241">
        <f t="shared" si="121"/>
        <v>6.5019042746750451</v>
      </c>
      <c r="J1241">
        <v>10.25</v>
      </c>
      <c r="K1241">
        <f t="shared" si="122"/>
        <v>1.2832304013602835</v>
      </c>
      <c r="L1241">
        <v>7.02</v>
      </c>
    </row>
    <row r="1242" spans="1:13" ht="15" x14ac:dyDescent="0.25">
      <c r="A1242" t="s">
        <v>2128</v>
      </c>
      <c r="B1242" t="s">
        <v>196</v>
      </c>
      <c r="C1242">
        <v>55.1</v>
      </c>
      <c r="D1242">
        <v>56</v>
      </c>
      <c r="E1242">
        <f t="shared" si="119"/>
        <v>3.0316209392587115</v>
      </c>
      <c r="F1242">
        <v>71</v>
      </c>
      <c r="G1242">
        <f t="shared" si="120"/>
        <v>3.8436622622744379</v>
      </c>
      <c r="H1242">
        <f t="shared" si="118"/>
        <v>127</v>
      </c>
      <c r="I1242">
        <f t="shared" si="121"/>
        <v>6.8752832015331498</v>
      </c>
      <c r="J1242">
        <v>6.81</v>
      </c>
      <c r="K1242">
        <f t="shared" si="122"/>
        <v>0.86208777540570736</v>
      </c>
      <c r="L1242">
        <v>6.88</v>
      </c>
    </row>
    <row r="1243" spans="1:13" ht="15" x14ac:dyDescent="0.25">
      <c r="A1243" t="s">
        <v>2128</v>
      </c>
      <c r="B1243" t="s">
        <v>196</v>
      </c>
      <c r="C1243">
        <v>58.7</v>
      </c>
      <c r="D1243">
        <v>68</v>
      </c>
      <c r="E1243">
        <f t="shared" si="119"/>
        <v>3.5156214897845919</v>
      </c>
      <c r="F1243">
        <v>90</v>
      </c>
      <c r="G1243">
        <f t="shared" si="120"/>
        <v>4.6530284423619594</v>
      </c>
      <c r="H1243">
        <f t="shared" si="118"/>
        <v>158</v>
      </c>
      <c r="I1243">
        <f t="shared" si="121"/>
        <v>8.1686499321465522</v>
      </c>
      <c r="J1243">
        <v>8.9</v>
      </c>
      <c r="K1243">
        <f t="shared" si="122"/>
        <v>1.0904972750814856</v>
      </c>
      <c r="L1243">
        <v>7</v>
      </c>
      <c r="M1243">
        <v>14.0732094753065</v>
      </c>
    </row>
    <row r="1244" spans="1:13" ht="15" x14ac:dyDescent="0.25">
      <c r="A1244" t="s">
        <v>604</v>
      </c>
      <c r="B1244" t="s">
        <v>605</v>
      </c>
      <c r="C1244">
        <v>42.7</v>
      </c>
      <c r="D1244">
        <v>11</v>
      </c>
      <c r="E1244">
        <f t="shared" si="119"/>
        <v>0.71683624849410466</v>
      </c>
      <c r="F1244">
        <v>12</v>
      </c>
      <c r="G1244">
        <f t="shared" si="120"/>
        <v>0.78200318017538684</v>
      </c>
      <c r="H1244">
        <f t="shared" si="118"/>
        <v>23</v>
      </c>
      <c r="I1244">
        <f t="shared" si="121"/>
        <v>1.4988394286694915</v>
      </c>
      <c r="J1244">
        <v>5.99</v>
      </c>
      <c r="K1244">
        <f t="shared" si="122"/>
        <v>0.86479129683953104</v>
      </c>
      <c r="L1244">
        <v>6</v>
      </c>
      <c r="M1244">
        <v>14</v>
      </c>
    </row>
    <row r="1245" spans="1:13" ht="15" x14ac:dyDescent="0.25">
      <c r="A1245" t="s">
        <v>1407</v>
      </c>
      <c r="B1245" t="s">
        <v>1818</v>
      </c>
      <c r="C1245">
        <v>85.5</v>
      </c>
      <c r="D1245">
        <v>55</v>
      </c>
      <c r="E1245">
        <f t="shared" si="119"/>
        <v>2.1629732144792659</v>
      </c>
      <c r="F1245">
        <v>75</v>
      </c>
      <c r="G1245">
        <f t="shared" si="120"/>
        <v>2.9495089288353622</v>
      </c>
      <c r="H1245">
        <f t="shared" si="118"/>
        <v>130</v>
      </c>
      <c r="I1245">
        <f t="shared" si="121"/>
        <v>5.1124821433146286</v>
      </c>
      <c r="J1245">
        <v>11.28</v>
      </c>
      <c r="K1245">
        <f t="shared" si="122"/>
        <v>1.1385315955063509</v>
      </c>
      <c r="L1245">
        <v>7.62</v>
      </c>
      <c r="M1245">
        <v>13</v>
      </c>
    </row>
    <row r="1246" spans="1:13" ht="15" x14ac:dyDescent="0.25">
      <c r="A1246" t="s">
        <v>1690</v>
      </c>
      <c r="B1246" t="s">
        <v>409</v>
      </c>
      <c r="C1246">
        <v>49.8</v>
      </c>
      <c r="D1246">
        <v>40</v>
      </c>
      <c r="E1246">
        <f t="shared" si="119"/>
        <v>2.3307510993309921</v>
      </c>
      <c r="F1246">
        <v>50</v>
      </c>
      <c r="G1246">
        <f t="shared" si="120"/>
        <v>2.9134388741637403</v>
      </c>
      <c r="H1246">
        <f t="shared" ref="H1246:H1254" si="123">D1246+F1246</f>
        <v>90</v>
      </c>
      <c r="I1246">
        <f t="shared" si="121"/>
        <v>5.2441899734947324</v>
      </c>
      <c r="J1246">
        <v>8.99</v>
      </c>
      <c r="K1246">
        <f t="shared" si="122"/>
        <v>1.198965802760374</v>
      </c>
      <c r="L1246">
        <v>7.21</v>
      </c>
      <c r="M1246">
        <v>13</v>
      </c>
    </row>
    <row r="1247" spans="1:13" ht="15" x14ac:dyDescent="0.25">
      <c r="A1247" t="s">
        <v>1223</v>
      </c>
      <c r="B1247" t="s">
        <v>409</v>
      </c>
      <c r="C1247">
        <v>46.4</v>
      </c>
      <c r="D1247">
        <v>35</v>
      </c>
      <c r="E1247">
        <f t="shared" si="119"/>
        <v>2.1470560695930621</v>
      </c>
      <c r="F1247">
        <v>45</v>
      </c>
      <c r="G1247">
        <f t="shared" si="120"/>
        <v>2.7605006609053655</v>
      </c>
      <c r="H1247">
        <f t="shared" si="123"/>
        <v>80</v>
      </c>
      <c r="I1247">
        <f t="shared" si="121"/>
        <v>4.9075567304984276</v>
      </c>
      <c r="J1247">
        <v>7.15</v>
      </c>
      <c r="K1247">
        <f t="shared" si="122"/>
        <v>0.98897523719917857</v>
      </c>
      <c r="L1247">
        <v>7.22</v>
      </c>
      <c r="M1247">
        <v>12.7</v>
      </c>
    </row>
    <row r="1248" spans="1:13" ht="15" x14ac:dyDescent="0.25">
      <c r="A1248" t="s">
        <v>1116</v>
      </c>
      <c r="B1248" t="s">
        <v>1909</v>
      </c>
      <c r="C1248">
        <v>68.400000000000006</v>
      </c>
      <c r="D1248">
        <v>81</v>
      </c>
      <c r="E1248">
        <f t="shared" si="119"/>
        <v>3.7468454863435814</v>
      </c>
      <c r="F1248">
        <v>101</v>
      </c>
      <c r="G1248">
        <f t="shared" si="120"/>
        <v>4.6719925200086632</v>
      </c>
      <c r="H1248">
        <f t="shared" si="123"/>
        <v>182</v>
      </c>
      <c r="I1248">
        <f t="shared" si="121"/>
        <v>8.4188380063522441</v>
      </c>
      <c r="J1248">
        <v>11.78</v>
      </c>
      <c r="K1248">
        <f t="shared" si="122"/>
        <v>1.3339518986486822</v>
      </c>
      <c r="L1248">
        <v>7.6</v>
      </c>
      <c r="M1248">
        <v>12.26</v>
      </c>
    </row>
    <row r="1249" spans="1:13" ht="15" x14ac:dyDescent="0.25">
      <c r="A1249" t="s">
        <v>1473</v>
      </c>
      <c r="B1249" t="s">
        <v>1474</v>
      </c>
      <c r="C1249">
        <v>65.5</v>
      </c>
      <c r="D1249">
        <v>70</v>
      </c>
      <c r="E1249">
        <f t="shared" si="119"/>
        <v>3.3416786650202313</v>
      </c>
      <c r="F1249">
        <v>88</v>
      </c>
      <c r="G1249">
        <f t="shared" si="120"/>
        <v>4.2009674645968618</v>
      </c>
      <c r="H1249">
        <f t="shared" si="123"/>
        <v>158</v>
      </c>
      <c r="I1249">
        <f t="shared" si="121"/>
        <v>7.5426461296170935</v>
      </c>
      <c r="J1249">
        <v>11.16</v>
      </c>
      <c r="K1249">
        <f t="shared" si="122"/>
        <v>1.292285434850299</v>
      </c>
      <c r="L1249">
        <v>7.79</v>
      </c>
      <c r="M1249">
        <v>12.13</v>
      </c>
    </row>
    <row r="1250" spans="1:13" ht="15" x14ac:dyDescent="0.25">
      <c r="A1250" t="s">
        <v>789</v>
      </c>
      <c r="B1250" t="s">
        <v>1840</v>
      </c>
      <c r="C1250">
        <v>70.8</v>
      </c>
      <c r="D1250">
        <v>63</v>
      </c>
      <c r="E1250">
        <f t="shared" si="119"/>
        <v>2.8420187307632414</v>
      </c>
      <c r="F1250">
        <v>78</v>
      </c>
      <c r="G1250">
        <f t="shared" si="120"/>
        <v>3.5186898571354419</v>
      </c>
      <c r="H1250">
        <f t="shared" si="123"/>
        <v>141</v>
      </c>
      <c r="I1250">
        <f t="shared" si="121"/>
        <v>6.3607085878986833</v>
      </c>
      <c r="J1250">
        <v>11.52</v>
      </c>
      <c r="K1250">
        <f t="shared" si="122"/>
        <v>1.2815228647059282</v>
      </c>
      <c r="L1250">
        <v>8</v>
      </c>
      <c r="M1250">
        <v>12.5</v>
      </c>
    </row>
    <row r="1251" spans="1:13" ht="15" x14ac:dyDescent="0.25">
      <c r="A1251" t="s">
        <v>1839</v>
      </c>
      <c r="B1251" t="s">
        <v>799</v>
      </c>
      <c r="C1251">
        <v>63.6</v>
      </c>
      <c r="D1251">
        <v>78</v>
      </c>
      <c r="E1251">
        <f t="shared" si="119"/>
        <v>3.8041747644699946</v>
      </c>
      <c r="F1251">
        <v>100</v>
      </c>
      <c r="G1251">
        <f t="shared" si="120"/>
        <v>4.8771471339358898</v>
      </c>
      <c r="H1251">
        <f t="shared" si="123"/>
        <v>178</v>
      </c>
      <c r="I1251">
        <f t="shared" si="121"/>
        <v>8.6813218984058853</v>
      </c>
      <c r="J1251">
        <v>12.66</v>
      </c>
      <c r="K1251">
        <f t="shared" si="122"/>
        <v>1.4883958223753297</v>
      </c>
      <c r="L1251">
        <v>8.68</v>
      </c>
    </row>
    <row r="1252" spans="1:13" ht="15" x14ac:dyDescent="0.25">
      <c r="A1252" t="s">
        <v>1045</v>
      </c>
      <c r="B1252" t="s">
        <v>7</v>
      </c>
      <c r="C1252">
        <v>42.3</v>
      </c>
      <c r="D1252">
        <v>37</v>
      </c>
      <c r="E1252">
        <f t="shared" si="119"/>
        <v>2.4277404198323627</v>
      </c>
      <c r="F1252">
        <v>46</v>
      </c>
      <c r="G1252">
        <f t="shared" si="120"/>
        <v>3.0182718733050993</v>
      </c>
      <c r="H1252">
        <f t="shared" si="123"/>
        <v>83</v>
      </c>
      <c r="I1252">
        <f t="shared" si="121"/>
        <v>5.4460122931374615</v>
      </c>
      <c r="J1252">
        <v>5.91</v>
      </c>
      <c r="K1252">
        <f t="shared" si="122"/>
        <v>0.85739146118290599</v>
      </c>
      <c r="L1252">
        <v>6.5</v>
      </c>
    </row>
    <row r="1253" spans="1:13" ht="15" x14ac:dyDescent="0.25">
      <c r="A1253" t="s">
        <v>1045</v>
      </c>
      <c r="B1253" t="s">
        <v>7</v>
      </c>
      <c r="C1253">
        <v>53.2</v>
      </c>
      <c r="D1253">
        <v>67</v>
      </c>
      <c r="E1253">
        <f t="shared" si="119"/>
        <v>3.7208933364152217</v>
      </c>
      <c r="F1253">
        <v>84</v>
      </c>
      <c r="G1253">
        <f t="shared" si="120"/>
        <v>4.665000600878785</v>
      </c>
      <c r="H1253">
        <f t="shared" si="123"/>
        <v>151</v>
      </c>
      <c r="I1253">
        <f t="shared" si="121"/>
        <v>8.3858939372940071</v>
      </c>
      <c r="J1253">
        <v>9.23</v>
      </c>
      <c r="K1253">
        <f t="shared" si="122"/>
        <v>1.1897687521039129</v>
      </c>
      <c r="L1253">
        <v>7.63</v>
      </c>
    </row>
    <row r="1254" spans="1:13" ht="15" x14ac:dyDescent="0.25">
      <c r="A1254" t="s">
        <v>1045</v>
      </c>
      <c r="B1254" t="s">
        <v>7</v>
      </c>
      <c r="C1254">
        <v>48.4</v>
      </c>
      <c r="D1254">
        <v>52</v>
      </c>
      <c r="E1254">
        <f t="shared" si="119"/>
        <v>3.0934802954241967</v>
      </c>
      <c r="F1254">
        <v>65</v>
      </c>
      <c r="G1254">
        <f t="shared" si="120"/>
        <v>3.8668503692802458</v>
      </c>
      <c r="H1254">
        <f t="shared" si="123"/>
        <v>117</v>
      </c>
      <c r="I1254">
        <f t="shared" si="121"/>
        <v>6.9603306647044425</v>
      </c>
      <c r="J1254">
        <v>9.3699999999999992</v>
      </c>
      <c r="K1254">
        <f t="shared" si="122"/>
        <v>1.2681506979385639</v>
      </c>
      <c r="L1254">
        <v>7.34</v>
      </c>
    </row>
    <row r="1255" spans="1:13" ht="15" x14ac:dyDescent="0.25">
      <c r="A1255" t="s">
        <v>123</v>
      </c>
      <c r="B1255" t="s">
        <v>409</v>
      </c>
      <c r="C1255">
        <v>53.9</v>
      </c>
      <c r="D1255">
        <v>18</v>
      </c>
      <c r="E1255">
        <f t="shared" si="119"/>
        <v>0.99018280053897434</v>
      </c>
      <c r="G1255" t="str">
        <f t="shared" si="120"/>
        <v/>
      </c>
      <c r="I1255" t="str">
        <f t="shared" si="121"/>
        <v/>
      </c>
      <c r="J1255">
        <v>6.34</v>
      </c>
      <c r="K1255">
        <f t="shared" si="122"/>
        <v>0.81175215284144686</v>
      </c>
      <c r="L1255">
        <v>3.62</v>
      </c>
      <c r="M1255">
        <v>18.47</v>
      </c>
    </row>
    <row r="1256" spans="1:13" ht="15" x14ac:dyDescent="0.25">
      <c r="A1256" t="s">
        <v>123</v>
      </c>
      <c r="B1256" t="s">
        <v>409</v>
      </c>
      <c r="C1256">
        <v>56.7</v>
      </c>
      <c r="D1256">
        <v>30</v>
      </c>
      <c r="E1256">
        <f t="shared" si="119"/>
        <v>1.5906165087762028</v>
      </c>
      <c r="F1256">
        <v>40</v>
      </c>
      <c r="G1256">
        <f t="shared" si="120"/>
        <v>2.1208220117016037</v>
      </c>
      <c r="H1256">
        <f>D1256+F1256</f>
        <v>70</v>
      </c>
      <c r="I1256">
        <f t="shared" si="121"/>
        <v>3.7114385204778064</v>
      </c>
      <c r="J1256">
        <v>6</v>
      </c>
      <c r="K1256">
        <f t="shared" si="122"/>
        <v>0.74842274805781361</v>
      </c>
      <c r="L1256">
        <v>5.15</v>
      </c>
      <c r="M1256">
        <v>14.6</v>
      </c>
    </row>
    <row r="1257" spans="1:13" ht="15" x14ac:dyDescent="0.25">
      <c r="A1257" s="1" t="s">
        <v>123</v>
      </c>
      <c r="B1257" s="1" t="s">
        <v>409</v>
      </c>
      <c r="C1257" s="1">
        <v>73.900000000000006</v>
      </c>
      <c r="D1257" s="1">
        <v>48</v>
      </c>
      <c r="E1257">
        <f t="shared" si="119"/>
        <v>2.0988908621302129</v>
      </c>
      <c r="F1257" s="1">
        <v>63</v>
      </c>
      <c r="G1257">
        <f t="shared" si="120"/>
        <v>2.754794256545904</v>
      </c>
      <c r="H1257">
        <f>D1257+F1257</f>
        <v>111</v>
      </c>
      <c r="I1257">
        <f t="shared" si="121"/>
        <v>4.8536851186761174</v>
      </c>
      <c r="J1257" s="1">
        <v>9.35</v>
      </c>
      <c r="K1257">
        <f t="shared" si="122"/>
        <v>1.01739848252746</v>
      </c>
      <c r="L1257" s="1">
        <v>5.3100000000000005</v>
      </c>
    </row>
    <row r="1258" spans="1:13" ht="15" x14ac:dyDescent="0.25">
      <c r="A1258" t="s">
        <v>123</v>
      </c>
      <c r="B1258" t="s">
        <v>1987</v>
      </c>
      <c r="C1258">
        <v>79.7</v>
      </c>
      <c r="E1258" t="str">
        <f t="shared" si="119"/>
        <v/>
      </c>
      <c r="G1258" t="str">
        <f t="shared" si="120"/>
        <v/>
      </c>
      <c r="I1258" t="str">
        <f t="shared" si="121"/>
        <v/>
      </c>
      <c r="J1258">
        <v>8.01</v>
      </c>
      <c r="K1258">
        <f t="shared" si="122"/>
        <v>0.83829298408581254</v>
      </c>
      <c r="L1258">
        <v>6.3</v>
      </c>
    </row>
    <row r="1259" spans="1:13" ht="15" x14ac:dyDescent="0.25">
      <c r="A1259" t="s">
        <v>1331</v>
      </c>
      <c r="B1259" t="s">
        <v>409</v>
      </c>
      <c r="C1259">
        <v>63.8</v>
      </c>
      <c r="D1259">
        <v>38</v>
      </c>
      <c r="E1259">
        <f t="shared" si="119"/>
        <v>1.84908807958077</v>
      </c>
      <c r="F1259">
        <v>49</v>
      </c>
      <c r="G1259">
        <f t="shared" si="120"/>
        <v>2.3843504184067825</v>
      </c>
      <c r="H1259">
        <f>D1259+F1259</f>
        <v>87</v>
      </c>
      <c r="I1259">
        <f t="shared" si="121"/>
        <v>4.2334384979875521</v>
      </c>
      <c r="J1259">
        <v>6.8</v>
      </c>
      <c r="K1259">
        <f t="shared" si="122"/>
        <v>0.7981613754044794</v>
      </c>
      <c r="L1259">
        <v>5.5</v>
      </c>
    </row>
    <row r="1260" spans="1:13" ht="15" x14ac:dyDescent="0.25">
      <c r="A1260" t="s">
        <v>26</v>
      </c>
      <c r="B1260" t="s">
        <v>27</v>
      </c>
      <c r="C1260">
        <v>42.7</v>
      </c>
      <c r="D1260">
        <v>10</v>
      </c>
      <c r="E1260">
        <f t="shared" si="119"/>
        <v>0.65166931681282236</v>
      </c>
      <c r="F1260">
        <v>12</v>
      </c>
      <c r="G1260">
        <f t="shared" si="120"/>
        <v>0.78200318017538684</v>
      </c>
      <c r="H1260">
        <f>D1260+F1260</f>
        <v>22</v>
      </c>
      <c r="I1260">
        <f t="shared" si="121"/>
        <v>1.4336724969882093</v>
      </c>
      <c r="J1260">
        <v>4.2300000000000004</v>
      </c>
      <c r="K1260">
        <f t="shared" si="122"/>
        <v>0.61069569042257377</v>
      </c>
      <c r="L1260">
        <v>3.98</v>
      </c>
      <c r="M1260">
        <v>15.92</v>
      </c>
    </row>
    <row r="1261" spans="1:13" ht="15" x14ac:dyDescent="0.25">
      <c r="A1261" t="s">
        <v>26</v>
      </c>
      <c r="B1261" t="s">
        <v>401</v>
      </c>
      <c r="C1261">
        <v>39.700000000000003</v>
      </c>
      <c r="D1261">
        <v>16</v>
      </c>
      <c r="E1261">
        <f t="shared" si="119"/>
        <v>1.099411480182495</v>
      </c>
      <c r="F1261">
        <v>25</v>
      </c>
      <c r="G1261">
        <f t="shared" si="120"/>
        <v>1.7178304377851485</v>
      </c>
      <c r="H1261">
        <f>D1261+F1261</f>
        <v>41</v>
      </c>
      <c r="I1261">
        <f t="shared" si="121"/>
        <v>2.8172419179676438</v>
      </c>
      <c r="J1261">
        <v>6.99</v>
      </c>
      <c r="K1261">
        <f t="shared" si="122"/>
        <v>1.0477829038114848</v>
      </c>
      <c r="L1261">
        <v>5.23</v>
      </c>
      <c r="M1261">
        <v>13.81</v>
      </c>
    </row>
    <row r="1262" spans="1:13" ht="15" x14ac:dyDescent="0.25">
      <c r="A1262" t="s">
        <v>116</v>
      </c>
      <c r="B1262" t="s">
        <v>115</v>
      </c>
      <c r="C1262">
        <v>51.4</v>
      </c>
      <c r="D1262">
        <v>30</v>
      </c>
      <c r="E1262">
        <f t="shared" si="119"/>
        <v>1.7083120983136781</v>
      </c>
      <c r="F1262">
        <v>35</v>
      </c>
      <c r="G1262">
        <f t="shared" si="120"/>
        <v>1.9930307813659578</v>
      </c>
      <c r="H1262">
        <f>D1262+F1262</f>
        <v>65</v>
      </c>
      <c r="I1262">
        <f t="shared" si="121"/>
        <v>3.7013428796796362</v>
      </c>
      <c r="J1262">
        <v>6.45</v>
      </c>
      <c r="K1262">
        <f t="shared" si="122"/>
        <v>0.84630480226745353</v>
      </c>
      <c r="L1262">
        <v>6.31</v>
      </c>
      <c r="M1262">
        <v>14.1</v>
      </c>
    </row>
    <row r="1263" spans="1:13" ht="15" x14ac:dyDescent="0.25">
      <c r="A1263" t="s">
        <v>1001</v>
      </c>
      <c r="B1263" t="s">
        <v>1002</v>
      </c>
      <c r="C1263">
        <v>41.5</v>
      </c>
      <c r="D1263">
        <v>41</v>
      </c>
      <c r="E1263">
        <f t="shared" si="119"/>
        <v>2.7278229364772035</v>
      </c>
      <c r="F1263">
        <v>47</v>
      </c>
      <c r="G1263">
        <f t="shared" si="120"/>
        <v>3.127016536937282</v>
      </c>
      <c r="H1263">
        <f>D1263+F1263</f>
        <v>88</v>
      </c>
      <c r="I1263">
        <f t="shared" si="121"/>
        <v>5.8548394734144855</v>
      </c>
      <c r="J1263">
        <v>7.8100000000000005</v>
      </c>
      <c r="K1263">
        <f t="shared" si="122"/>
        <v>1.144241051793832</v>
      </c>
      <c r="L1263">
        <v>6.1000000000000005</v>
      </c>
    </row>
    <row r="1264" spans="1:13" ht="15" x14ac:dyDescent="0.25">
      <c r="A1264" t="s">
        <v>200</v>
      </c>
      <c r="B1264" t="s">
        <v>79</v>
      </c>
      <c r="C1264">
        <v>28.4</v>
      </c>
      <c r="D1264">
        <v>13</v>
      </c>
      <c r="E1264">
        <f t="shared" si="119"/>
        <v>1.139724924401446</v>
      </c>
      <c r="G1264" t="str">
        <f t="shared" si="120"/>
        <v/>
      </c>
      <c r="I1264" t="str">
        <f t="shared" si="121"/>
        <v/>
      </c>
      <c r="J1264">
        <v>4.45</v>
      </c>
      <c r="K1264">
        <f t="shared" si="122"/>
        <v>0.79277093008801858</v>
      </c>
      <c r="L1264">
        <v>5.04</v>
      </c>
      <c r="M1264">
        <v>16.2</v>
      </c>
    </row>
    <row r="1265" spans="1:13" ht="15" x14ac:dyDescent="0.25">
      <c r="A1265" t="s">
        <v>200</v>
      </c>
      <c r="B1265" t="s">
        <v>2078</v>
      </c>
      <c r="C1265">
        <v>68.099999999999994</v>
      </c>
      <c r="D1265">
        <v>70</v>
      </c>
      <c r="E1265">
        <f t="shared" si="119"/>
        <v>3.2483843060205237</v>
      </c>
      <c r="F1265">
        <v>90</v>
      </c>
      <c r="G1265">
        <f t="shared" si="120"/>
        <v>4.1764941077406732</v>
      </c>
      <c r="H1265">
        <f t="shared" ref="H1265:H1279" si="124">D1265+F1265</f>
        <v>160</v>
      </c>
      <c r="I1265">
        <f t="shared" si="121"/>
        <v>7.4248784137611974</v>
      </c>
      <c r="J1265">
        <v>8.27</v>
      </c>
      <c r="K1265">
        <f t="shared" si="122"/>
        <v>0.93860855418767997</v>
      </c>
      <c r="L1265">
        <v>8.5</v>
      </c>
      <c r="M1265">
        <v>13.43</v>
      </c>
    </row>
    <row r="1266" spans="1:13" ht="15" x14ac:dyDescent="0.25">
      <c r="A1266" t="s">
        <v>200</v>
      </c>
      <c r="B1266" t="s">
        <v>98</v>
      </c>
      <c r="C1266">
        <v>34.5</v>
      </c>
      <c r="D1266">
        <v>23</v>
      </c>
      <c r="E1266">
        <f t="shared" si="119"/>
        <v>1.750325043900818</v>
      </c>
      <c r="F1266">
        <v>31</v>
      </c>
      <c r="G1266">
        <f t="shared" si="120"/>
        <v>2.3591337548228419</v>
      </c>
      <c r="H1266">
        <f t="shared" si="124"/>
        <v>54</v>
      </c>
      <c r="I1266">
        <f t="shared" si="121"/>
        <v>4.1094587987236597</v>
      </c>
      <c r="J1266">
        <v>7.99</v>
      </c>
      <c r="K1266">
        <f t="shared" si="122"/>
        <v>1.2875757658781892</v>
      </c>
      <c r="L1266">
        <v>6.06</v>
      </c>
      <c r="M1266">
        <v>12.97</v>
      </c>
    </row>
    <row r="1267" spans="1:13" ht="15" x14ac:dyDescent="0.25">
      <c r="A1267" t="s">
        <v>1902</v>
      </c>
      <c r="C1267">
        <v>57</v>
      </c>
      <c r="D1267">
        <v>43</v>
      </c>
      <c r="E1267">
        <f t="shared" si="119"/>
        <v>2.2711490362453612</v>
      </c>
      <c r="F1267">
        <v>48</v>
      </c>
      <c r="G1267">
        <f t="shared" si="120"/>
        <v>2.5352361334831941</v>
      </c>
      <c r="H1267">
        <f t="shared" si="124"/>
        <v>91</v>
      </c>
      <c r="I1267">
        <f t="shared" si="121"/>
        <v>4.8063851697285553</v>
      </c>
      <c r="J1267">
        <v>9.9700000000000006</v>
      </c>
      <c r="K1267">
        <f t="shared" si="122"/>
        <v>1.2402505373290569</v>
      </c>
      <c r="L1267">
        <v>6.99</v>
      </c>
    </row>
    <row r="1268" spans="1:13" ht="15" x14ac:dyDescent="0.25">
      <c r="A1268" t="s">
        <v>1591</v>
      </c>
      <c r="B1268" t="s">
        <v>272</v>
      </c>
      <c r="C1268">
        <v>51.4</v>
      </c>
      <c r="D1268">
        <v>34</v>
      </c>
      <c r="E1268">
        <f t="shared" si="119"/>
        <v>1.9360870447555019</v>
      </c>
      <c r="F1268">
        <v>37</v>
      </c>
      <c r="G1268">
        <f t="shared" si="120"/>
        <v>2.1069182545868697</v>
      </c>
      <c r="H1268">
        <f t="shared" si="124"/>
        <v>71</v>
      </c>
      <c r="I1268">
        <f t="shared" si="121"/>
        <v>4.0430052993423713</v>
      </c>
      <c r="J1268">
        <v>7.2</v>
      </c>
      <c r="K1268">
        <f t="shared" si="122"/>
        <v>0.94471233741483185</v>
      </c>
      <c r="L1268">
        <v>6</v>
      </c>
    </row>
    <row r="1269" spans="1:13" ht="15" x14ac:dyDescent="0.25">
      <c r="A1269" t="s">
        <v>141</v>
      </c>
      <c r="B1269" t="s">
        <v>641</v>
      </c>
      <c r="C1269">
        <v>63.5</v>
      </c>
      <c r="D1269">
        <v>32</v>
      </c>
      <c r="E1269">
        <f t="shared" si="119"/>
        <v>1.562474484093672</v>
      </c>
      <c r="F1269">
        <v>42</v>
      </c>
      <c r="G1269">
        <f t="shared" si="120"/>
        <v>2.0507477603729445</v>
      </c>
      <c r="H1269">
        <f t="shared" si="124"/>
        <v>74</v>
      </c>
      <c r="I1269">
        <f t="shared" si="121"/>
        <v>3.6132222444666162</v>
      </c>
      <c r="J1269">
        <v>6.53</v>
      </c>
      <c r="K1269">
        <f t="shared" si="122"/>
        <v>0.76833429441148327</v>
      </c>
      <c r="L1269">
        <v>5.75</v>
      </c>
      <c r="M1269">
        <v>13.91</v>
      </c>
    </row>
    <row r="1270" spans="1:13" ht="15" x14ac:dyDescent="0.25">
      <c r="A1270" t="s">
        <v>606</v>
      </c>
      <c r="B1270" t="s">
        <v>664</v>
      </c>
      <c r="C1270">
        <v>49.1</v>
      </c>
      <c r="D1270">
        <v>46</v>
      </c>
      <c r="E1270">
        <f t="shared" si="119"/>
        <v>2.7081061454723216</v>
      </c>
      <c r="F1270">
        <v>56</v>
      </c>
      <c r="G1270">
        <f t="shared" si="120"/>
        <v>3.2968248727489136</v>
      </c>
      <c r="H1270">
        <f t="shared" si="124"/>
        <v>102</v>
      </c>
      <c r="I1270">
        <f t="shared" si="121"/>
        <v>6.0049310182212352</v>
      </c>
      <c r="J1270">
        <v>9.48</v>
      </c>
      <c r="K1270">
        <f t="shared" si="122"/>
        <v>1.2735757224176703</v>
      </c>
      <c r="L1270">
        <v>7.07</v>
      </c>
    </row>
    <row r="1271" spans="1:13" ht="15" x14ac:dyDescent="0.25">
      <c r="A1271" t="s">
        <v>606</v>
      </c>
      <c r="B1271" t="s">
        <v>1524</v>
      </c>
      <c r="C1271">
        <v>45.2</v>
      </c>
      <c r="D1271">
        <v>45</v>
      </c>
      <c r="E1271">
        <f t="shared" si="119"/>
        <v>2.8136192942477116</v>
      </c>
      <c r="F1271">
        <v>53</v>
      </c>
      <c r="G1271">
        <f t="shared" si="120"/>
        <v>3.3138182798917493</v>
      </c>
      <c r="H1271">
        <f t="shared" si="124"/>
        <v>98</v>
      </c>
      <c r="I1271">
        <f t="shared" si="121"/>
        <v>6.1274375741394609</v>
      </c>
      <c r="J1271">
        <v>8.5</v>
      </c>
      <c r="K1271">
        <f t="shared" si="122"/>
        <v>1.191693762602414</v>
      </c>
      <c r="L1271">
        <v>7.07</v>
      </c>
    </row>
    <row r="1272" spans="1:13" ht="15" x14ac:dyDescent="0.25">
      <c r="A1272" t="s">
        <v>606</v>
      </c>
      <c r="B1272" t="s">
        <v>330</v>
      </c>
      <c r="C1272">
        <v>36.799999999999997</v>
      </c>
      <c r="D1272">
        <v>24</v>
      </c>
      <c r="E1272">
        <f t="shared" si="119"/>
        <v>1.7426654769059533</v>
      </c>
      <c r="F1272">
        <v>33</v>
      </c>
      <c r="G1272">
        <f t="shared" si="120"/>
        <v>2.3961650307456859</v>
      </c>
      <c r="H1272">
        <f t="shared" si="124"/>
        <v>57</v>
      </c>
      <c r="I1272">
        <f t="shared" si="121"/>
        <v>4.1388305076516394</v>
      </c>
      <c r="J1272">
        <v>6.08</v>
      </c>
      <c r="K1272">
        <f t="shared" si="122"/>
        <v>0.94772049416644022</v>
      </c>
      <c r="L1272">
        <v>5.7</v>
      </c>
      <c r="M1272">
        <v>13.6</v>
      </c>
    </row>
    <row r="1273" spans="1:13" ht="15" x14ac:dyDescent="0.25">
      <c r="A1273" t="s">
        <v>887</v>
      </c>
      <c r="B1273" t="s">
        <v>664</v>
      </c>
      <c r="C1273">
        <v>38.85</v>
      </c>
      <c r="D1273">
        <v>27</v>
      </c>
      <c r="E1273">
        <f t="shared" si="119"/>
        <v>1.884695660351831</v>
      </c>
      <c r="F1273">
        <v>32</v>
      </c>
      <c r="G1273">
        <f t="shared" si="120"/>
        <v>2.2337133752317997</v>
      </c>
      <c r="H1273">
        <f t="shared" si="124"/>
        <v>59</v>
      </c>
      <c r="I1273">
        <f t="shared" si="121"/>
        <v>4.1184090355836309</v>
      </c>
      <c r="J1273">
        <v>7.33</v>
      </c>
      <c r="K1273">
        <f t="shared" si="122"/>
        <v>1.1110758635742182</v>
      </c>
      <c r="L1273">
        <v>6.44</v>
      </c>
      <c r="M1273">
        <v>13.23</v>
      </c>
    </row>
    <row r="1274" spans="1:13" x14ac:dyDescent="0.3">
      <c r="A1274" t="s">
        <v>1583</v>
      </c>
      <c r="B1274" t="s">
        <v>1584</v>
      </c>
      <c r="C1274">
        <v>73.400000000000006</v>
      </c>
      <c r="D1274">
        <v>68</v>
      </c>
      <c r="E1274">
        <f t="shared" si="119"/>
        <v>2.9881485355964124</v>
      </c>
      <c r="F1274">
        <v>77</v>
      </c>
      <c r="G1274">
        <f t="shared" si="120"/>
        <v>3.3836387829547609</v>
      </c>
      <c r="H1274">
        <f t="shared" si="124"/>
        <v>145</v>
      </c>
      <c r="I1274">
        <f t="shared" si="121"/>
        <v>6.3717873185511733</v>
      </c>
      <c r="J1274">
        <v>9.5500000000000007</v>
      </c>
      <c r="K1274">
        <f t="shared" si="122"/>
        <v>1.0428042428229751</v>
      </c>
      <c r="L1274">
        <v>7.27</v>
      </c>
    </row>
    <row r="1275" spans="1:13" x14ac:dyDescent="0.3">
      <c r="A1275" t="s">
        <v>1583</v>
      </c>
      <c r="B1275" t="s">
        <v>1584</v>
      </c>
      <c r="C1275">
        <v>70.7</v>
      </c>
      <c r="D1275">
        <v>50</v>
      </c>
      <c r="E1275">
        <f t="shared" si="119"/>
        <v>2.2578906264796625</v>
      </c>
      <c r="F1275">
        <v>65</v>
      </c>
      <c r="G1275">
        <f t="shared" si="120"/>
        <v>2.935257814423561</v>
      </c>
      <c r="H1275">
        <f t="shared" si="124"/>
        <v>115</v>
      </c>
      <c r="I1275">
        <f t="shared" si="121"/>
        <v>5.193148440903224</v>
      </c>
      <c r="J1275">
        <v>8.6</v>
      </c>
      <c r="K1275">
        <f t="shared" si="122"/>
        <v>0.95738976239252949</v>
      </c>
      <c r="L1275">
        <v>6.48</v>
      </c>
    </row>
    <row r="1276" spans="1:13" ht="15" x14ac:dyDescent="0.25">
      <c r="A1276" t="s">
        <v>1583</v>
      </c>
      <c r="C1276">
        <v>80.400000000000006</v>
      </c>
      <c r="D1276">
        <v>78</v>
      </c>
      <c r="E1276">
        <f t="shared" si="119"/>
        <v>3.2078344577691582</v>
      </c>
      <c r="F1276">
        <v>98</v>
      </c>
      <c r="G1276">
        <f t="shared" si="120"/>
        <v>4.0303561136074038</v>
      </c>
      <c r="H1276">
        <f t="shared" si="124"/>
        <v>176</v>
      </c>
      <c r="I1276">
        <f t="shared" si="121"/>
        <v>7.2381905713765615</v>
      </c>
      <c r="J1276" s="3">
        <v>10.120000000000001</v>
      </c>
      <c r="K1276">
        <f t="shared" si="122"/>
        <v>1.0543529795371853</v>
      </c>
      <c r="L1276" s="3">
        <v>7.1400000000000006</v>
      </c>
    </row>
    <row r="1277" spans="1:13" ht="15" x14ac:dyDescent="0.25">
      <c r="A1277" t="s">
        <v>2020</v>
      </c>
      <c r="B1277" t="s">
        <v>294</v>
      </c>
      <c r="C1277">
        <v>49.1</v>
      </c>
      <c r="D1277">
        <v>38</v>
      </c>
      <c r="E1277">
        <f t="shared" si="119"/>
        <v>2.2371311636510485</v>
      </c>
      <c r="F1277">
        <v>46</v>
      </c>
      <c r="G1277">
        <f t="shared" si="120"/>
        <v>2.7081061454723216</v>
      </c>
      <c r="H1277">
        <f t="shared" si="124"/>
        <v>84</v>
      </c>
      <c r="I1277">
        <f t="shared" si="121"/>
        <v>4.9452373091233701</v>
      </c>
      <c r="J1277">
        <v>5.74</v>
      </c>
      <c r="K1277">
        <f t="shared" si="122"/>
        <v>0.77113129184361051</v>
      </c>
      <c r="L1277">
        <v>6.3</v>
      </c>
    </row>
    <row r="1278" spans="1:13" ht="15" x14ac:dyDescent="0.25">
      <c r="A1278" t="s">
        <v>1386</v>
      </c>
      <c r="B1278" t="s">
        <v>294</v>
      </c>
      <c r="C1278">
        <v>39.4</v>
      </c>
      <c r="D1278">
        <v>25</v>
      </c>
      <c r="E1278">
        <f t="shared" si="119"/>
        <v>1.7273349303404091</v>
      </c>
      <c r="F1278">
        <v>33</v>
      </c>
      <c r="G1278">
        <f t="shared" si="120"/>
        <v>2.2800821080493403</v>
      </c>
      <c r="H1278">
        <f t="shared" si="124"/>
        <v>58</v>
      </c>
      <c r="I1278">
        <f t="shared" si="121"/>
        <v>4.0074170383897494</v>
      </c>
      <c r="J1278">
        <v>4.84</v>
      </c>
      <c r="K1278">
        <f t="shared" si="122"/>
        <v>0.72834603153272093</v>
      </c>
    </row>
    <row r="1279" spans="1:13" ht="15" x14ac:dyDescent="0.25">
      <c r="A1279" t="s">
        <v>1503</v>
      </c>
      <c r="B1279" t="s">
        <v>3</v>
      </c>
      <c r="C1279">
        <v>52.5</v>
      </c>
      <c r="D1279">
        <v>60</v>
      </c>
      <c r="E1279">
        <f t="shared" si="119"/>
        <v>3.3644022177356327</v>
      </c>
      <c r="F1279">
        <v>75</v>
      </c>
      <c r="G1279">
        <f t="shared" si="120"/>
        <v>4.2055027721695408</v>
      </c>
      <c r="H1279">
        <f t="shared" si="124"/>
        <v>135</v>
      </c>
      <c r="I1279">
        <f t="shared" si="121"/>
        <v>7.5699049899051731</v>
      </c>
      <c r="J1279">
        <v>8.99</v>
      </c>
      <c r="K1279">
        <f t="shared" si="122"/>
        <v>1.1667719514802042</v>
      </c>
      <c r="L1279">
        <v>7.8500000000000005</v>
      </c>
      <c r="M1279">
        <v>13.12</v>
      </c>
    </row>
    <row r="1280" spans="1:13" ht="15" x14ac:dyDescent="0.25">
      <c r="A1280" t="s">
        <v>1640</v>
      </c>
      <c r="B1280">
        <v>82.5</v>
      </c>
      <c r="C1280">
        <v>67</v>
      </c>
      <c r="D1280">
        <v>83</v>
      </c>
      <c r="E1280">
        <f t="shared" si="119"/>
        <v>3.8975514018650066</v>
      </c>
      <c r="G1280" t="str">
        <f t="shared" si="120"/>
        <v/>
      </c>
      <c r="I1280" t="str">
        <f t="shared" si="121"/>
        <v/>
      </c>
      <c r="J1280">
        <v>9.9600000000000009</v>
      </c>
      <c r="K1280">
        <f t="shared" si="122"/>
        <v>1.1399459030555124</v>
      </c>
      <c r="L1280">
        <v>6.16</v>
      </c>
    </row>
    <row r="1281" spans="1:13" ht="15" x14ac:dyDescent="0.25">
      <c r="A1281" t="s">
        <v>1640</v>
      </c>
      <c r="B1281" t="s">
        <v>51</v>
      </c>
      <c r="C1281">
        <v>83.9</v>
      </c>
      <c r="E1281" t="str">
        <f t="shared" si="119"/>
        <v/>
      </c>
      <c r="G1281" t="str">
        <f t="shared" si="120"/>
        <v/>
      </c>
      <c r="I1281" t="str">
        <f t="shared" si="121"/>
        <v/>
      </c>
      <c r="J1281">
        <v>11.03</v>
      </c>
      <c r="K1281">
        <f t="shared" si="122"/>
        <v>1.1241930396463786</v>
      </c>
      <c r="L1281">
        <v>7.28</v>
      </c>
    </row>
    <row r="1282" spans="1:13" ht="15" x14ac:dyDescent="0.25">
      <c r="A1282" t="s">
        <v>1640</v>
      </c>
      <c r="B1282" t="s">
        <v>51</v>
      </c>
      <c r="C1282">
        <v>97.5</v>
      </c>
      <c r="D1282">
        <v>95</v>
      </c>
      <c r="E1282">
        <f t="shared" ref="E1282:E1345" si="125">IF(AND($C1282&gt;0,D1282&gt;0),D1282/($C1282^0.727399687532279),"")</f>
        <v>3.395644913948952</v>
      </c>
      <c r="F1282">
        <v>120</v>
      </c>
      <c r="G1282">
        <f t="shared" ref="G1282:G1345" si="126">IF(AND($C1282&gt;0,F1282&gt;0),F1282/($C1282^0.727399687532279),"")</f>
        <v>4.2892356807776233</v>
      </c>
      <c r="H1282">
        <f t="shared" ref="H1282:H1317" si="127">D1282+F1282</f>
        <v>215</v>
      </c>
      <c r="I1282">
        <f t="shared" ref="I1282:I1345" si="128">IF(AND($C1282&gt;0,H1282&gt;0),H1282/($C1282^0.727399687532279),"")</f>
        <v>7.6848805947265753</v>
      </c>
      <c r="J1282">
        <v>12.3</v>
      </c>
      <c r="K1282">
        <f t="shared" ref="K1282:K1345" si="129">IF(AND($C1282&gt;0,J1282&gt;0),J1282/($C1282^0.515518364833551),"")</f>
        <v>1.1602102669348067</v>
      </c>
      <c r="L1282">
        <v>7.67</v>
      </c>
    </row>
    <row r="1283" spans="1:13" ht="15" x14ac:dyDescent="0.25">
      <c r="A1283" t="s">
        <v>1121</v>
      </c>
      <c r="B1283" t="s">
        <v>51</v>
      </c>
      <c r="C1283">
        <v>72</v>
      </c>
      <c r="D1283">
        <v>47</v>
      </c>
      <c r="E1283">
        <f t="shared" si="125"/>
        <v>2.0944730683652382</v>
      </c>
      <c r="F1283">
        <v>52</v>
      </c>
      <c r="G1283">
        <f t="shared" si="126"/>
        <v>2.3172893522338804</v>
      </c>
      <c r="H1283">
        <f t="shared" si="127"/>
        <v>99</v>
      </c>
      <c r="I1283">
        <f t="shared" si="128"/>
        <v>4.4117624205991186</v>
      </c>
      <c r="J1283">
        <v>6.5600000000000005</v>
      </c>
      <c r="K1283">
        <f t="shared" si="129"/>
        <v>0.72346050611907531</v>
      </c>
      <c r="L1283">
        <v>5.93</v>
      </c>
    </row>
    <row r="1284" spans="1:13" ht="15" x14ac:dyDescent="0.25">
      <c r="A1284" t="s">
        <v>845</v>
      </c>
      <c r="B1284" t="s">
        <v>844</v>
      </c>
      <c r="C1284">
        <v>60.2</v>
      </c>
      <c r="D1284">
        <v>60</v>
      </c>
      <c r="E1284">
        <f t="shared" si="125"/>
        <v>3.0456031901230767</v>
      </c>
      <c r="F1284">
        <v>73</v>
      </c>
      <c r="G1284">
        <f t="shared" si="126"/>
        <v>3.7054838813164102</v>
      </c>
      <c r="H1284">
        <f t="shared" si="127"/>
        <v>133</v>
      </c>
      <c r="I1284">
        <f t="shared" si="128"/>
        <v>6.7510870714394864</v>
      </c>
      <c r="J1284">
        <v>9.35</v>
      </c>
      <c r="K1284">
        <f t="shared" si="129"/>
        <v>1.1308290006134865</v>
      </c>
      <c r="L1284">
        <v>7.28</v>
      </c>
      <c r="M1284">
        <v>12.96</v>
      </c>
    </row>
    <row r="1285" spans="1:13" ht="15" x14ac:dyDescent="0.25">
      <c r="A1285" t="s">
        <v>615</v>
      </c>
      <c r="B1285" t="s">
        <v>616</v>
      </c>
      <c r="C1285">
        <v>55.1</v>
      </c>
      <c r="D1285">
        <v>16</v>
      </c>
      <c r="E1285">
        <f t="shared" si="125"/>
        <v>0.86617741121677472</v>
      </c>
      <c r="F1285">
        <v>23</v>
      </c>
      <c r="G1285">
        <f t="shared" si="126"/>
        <v>1.2451300286241136</v>
      </c>
      <c r="H1285">
        <f t="shared" si="127"/>
        <v>39</v>
      </c>
      <c r="I1285">
        <f t="shared" si="128"/>
        <v>2.1113074398408882</v>
      </c>
      <c r="J1285">
        <v>5.04</v>
      </c>
      <c r="K1285">
        <f t="shared" si="129"/>
        <v>0.63802090867030326</v>
      </c>
      <c r="L1285">
        <v>4.4000000000000004</v>
      </c>
      <c r="M1285">
        <v>16.8</v>
      </c>
    </row>
    <row r="1286" spans="1:13" ht="15" x14ac:dyDescent="0.25">
      <c r="A1286" t="s">
        <v>1547</v>
      </c>
      <c r="B1286" t="s">
        <v>190</v>
      </c>
      <c r="C1286">
        <v>70.599999999999994</v>
      </c>
      <c r="D1286">
        <v>60</v>
      </c>
      <c r="E1286">
        <f t="shared" si="125"/>
        <v>2.7122598090799803</v>
      </c>
      <c r="F1286">
        <v>80</v>
      </c>
      <c r="G1286">
        <f t="shared" si="126"/>
        <v>3.6163464121066409</v>
      </c>
      <c r="H1286">
        <f t="shared" si="127"/>
        <v>140</v>
      </c>
      <c r="I1286">
        <f t="shared" si="128"/>
        <v>6.3286062211866216</v>
      </c>
      <c r="J1286">
        <v>8.7200000000000006</v>
      </c>
      <c r="K1286">
        <f t="shared" si="129"/>
        <v>0.97145728306036538</v>
      </c>
      <c r="L1286">
        <v>6.1</v>
      </c>
    </row>
    <row r="1287" spans="1:13" ht="15" x14ac:dyDescent="0.25">
      <c r="A1287" t="s">
        <v>1547</v>
      </c>
      <c r="B1287" t="s">
        <v>190</v>
      </c>
      <c r="C1287">
        <v>69.599999999999994</v>
      </c>
      <c r="D1287">
        <v>93</v>
      </c>
      <c r="E1287">
        <f t="shared" si="125"/>
        <v>4.2478538231308933</v>
      </c>
      <c r="F1287">
        <v>120</v>
      </c>
      <c r="G1287">
        <f t="shared" si="126"/>
        <v>5.4811017072656689</v>
      </c>
      <c r="H1287">
        <f t="shared" si="127"/>
        <v>213</v>
      </c>
      <c r="I1287">
        <f t="shared" si="128"/>
        <v>9.7289555303965631</v>
      </c>
      <c r="J1287">
        <v>10.4</v>
      </c>
      <c r="K1287">
        <f t="shared" si="129"/>
        <v>1.167170862139951</v>
      </c>
      <c r="L1287">
        <v>8.3699999999999992</v>
      </c>
    </row>
    <row r="1288" spans="1:13" ht="15" x14ac:dyDescent="0.25">
      <c r="A1288" t="s">
        <v>1547</v>
      </c>
      <c r="B1288" t="s">
        <v>190</v>
      </c>
      <c r="C1288">
        <v>70</v>
      </c>
      <c r="D1288">
        <v>75</v>
      </c>
      <c r="E1288">
        <f t="shared" si="125"/>
        <v>3.411438336718732</v>
      </c>
      <c r="F1288">
        <v>95</v>
      </c>
      <c r="G1288">
        <f t="shared" si="126"/>
        <v>4.3211552265103936</v>
      </c>
      <c r="H1288">
        <f t="shared" si="127"/>
        <v>170</v>
      </c>
      <c r="I1288">
        <f t="shared" si="128"/>
        <v>7.7325935632291261</v>
      </c>
      <c r="J1288">
        <v>9.01</v>
      </c>
      <c r="K1288">
        <f t="shared" si="129"/>
        <v>1.008191116556493</v>
      </c>
      <c r="L1288">
        <v>7.05</v>
      </c>
    </row>
    <row r="1289" spans="1:13" ht="15" x14ac:dyDescent="0.25">
      <c r="A1289" t="s">
        <v>1547</v>
      </c>
      <c r="B1289" t="s">
        <v>190</v>
      </c>
      <c r="C1289">
        <v>70.8</v>
      </c>
      <c r="D1289">
        <v>88</v>
      </c>
      <c r="E1289">
        <f t="shared" si="125"/>
        <v>3.9698039413835757</v>
      </c>
      <c r="F1289">
        <v>123</v>
      </c>
      <c r="G1289">
        <f t="shared" si="126"/>
        <v>5.5487032362520434</v>
      </c>
      <c r="H1289">
        <f t="shared" si="127"/>
        <v>211</v>
      </c>
      <c r="I1289">
        <f t="shared" si="128"/>
        <v>9.5185071776356178</v>
      </c>
      <c r="J1289">
        <v>11.6</v>
      </c>
      <c r="K1289">
        <f t="shared" si="129"/>
        <v>1.2904223290441639</v>
      </c>
      <c r="L1289">
        <v>8.15</v>
      </c>
      <c r="M1289">
        <v>14.071022009749299</v>
      </c>
    </row>
    <row r="1290" spans="1:13" ht="15" x14ac:dyDescent="0.25">
      <c r="A1290" t="s">
        <v>903</v>
      </c>
      <c r="B1290" t="s">
        <v>190</v>
      </c>
      <c r="C1290">
        <v>57.7</v>
      </c>
      <c r="D1290">
        <v>42</v>
      </c>
      <c r="E1290">
        <f t="shared" si="125"/>
        <v>2.1987231761536803</v>
      </c>
      <c r="F1290">
        <v>58</v>
      </c>
      <c r="G1290">
        <f t="shared" si="126"/>
        <v>3.0363320051646059</v>
      </c>
      <c r="H1290">
        <f t="shared" si="127"/>
        <v>100</v>
      </c>
      <c r="I1290">
        <f t="shared" si="128"/>
        <v>5.2350551813182866</v>
      </c>
      <c r="J1290">
        <v>7.32</v>
      </c>
      <c r="K1290">
        <f t="shared" si="129"/>
        <v>0.90488336766444599</v>
      </c>
      <c r="L1290">
        <v>5.78</v>
      </c>
      <c r="M1290">
        <v>13.7</v>
      </c>
    </row>
    <row r="1291" spans="1:13" ht="15" x14ac:dyDescent="0.25">
      <c r="A1291" t="s">
        <v>284</v>
      </c>
      <c r="B1291" t="s">
        <v>285</v>
      </c>
      <c r="C1291">
        <v>31.8</v>
      </c>
      <c r="D1291">
        <v>22</v>
      </c>
      <c r="E1291">
        <f t="shared" si="125"/>
        <v>1.7764691223187035</v>
      </c>
      <c r="F1291">
        <v>31</v>
      </c>
      <c r="G1291">
        <f t="shared" si="126"/>
        <v>2.5032064905399913</v>
      </c>
      <c r="H1291">
        <f t="shared" si="127"/>
        <v>53</v>
      </c>
      <c r="I1291">
        <f t="shared" si="128"/>
        <v>4.2796756128586946</v>
      </c>
      <c r="J1291">
        <v>7.08</v>
      </c>
      <c r="K1291">
        <f t="shared" si="129"/>
        <v>1.1898836185444726</v>
      </c>
      <c r="L1291">
        <v>6.38</v>
      </c>
      <c r="M1291">
        <v>14.14</v>
      </c>
    </row>
    <row r="1292" spans="1:13" ht="15" x14ac:dyDescent="0.25">
      <c r="A1292" t="s">
        <v>2039</v>
      </c>
      <c r="B1292" t="s">
        <v>226</v>
      </c>
      <c r="C1292">
        <v>69.2</v>
      </c>
      <c r="D1292">
        <v>63</v>
      </c>
      <c r="E1292">
        <f t="shared" si="125"/>
        <v>2.8896680179523222</v>
      </c>
      <c r="F1292">
        <v>71</v>
      </c>
      <c r="G1292">
        <f t="shared" si="126"/>
        <v>3.2566099884859505</v>
      </c>
      <c r="H1292">
        <f t="shared" si="127"/>
        <v>134</v>
      </c>
      <c r="I1292">
        <f t="shared" si="128"/>
        <v>6.1462780064382727</v>
      </c>
      <c r="J1292">
        <v>8.6</v>
      </c>
      <c r="K1292">
        <f t="shared" si="129"/>
        <v>0.96803256258367898</v>
      </c>
      <c r="L1292">
        <v>6.85</v>
      </c>
      <c r="M1292">
        <v>12.8</v>
      </c>
    </row>
    <row r="1293" spans="1:13" ht="15" x14ac:dyDescent="0.25">
      <c r="A1293" s="1" t="s">
        <v>162</v>
      </c>
      <c r="B1293" s="1" t="s">
        <v>84</v>
      </c>
      <c r="C1293" s="1">
        <v>53.1</v>
      </c>
      <c r="D1293" s="1">
        <v>15</v>
      </c>
      <c r="E1293">
        <f t="shared" si="125"/>
        <v>0.83417667767154502</v>
      </c>
      <c r="F1293" s="1">
        <v>25</v>
      </c>
      <c r="G1293">
        <f t="shared" si="126"/>
        <v>1.3902944627859084</v>
      </c>
      <c r="H1293">
        <f t="shared" si="127"/>
        <v>40</v>
      </c>
      <c r="I1293">
        <f t="shared" si="128"/>
        <v>2.2244711404574535</v>
      </c>
      <c r="J1293" s="1">
        <v>5</v>
      </c>
      <c r="K1293">
        <f t="shared" si="129"/>
        <v>0.64513721882671637</v>
      </c>
      <c r="L1293" s="1">
        <v>3.45</v>
      </c>
    </row>
    <row r="1294" spans="1:13" ht="15" x14ac:dyDescent="0.25">
      <c r="A1294" t="s">
        <v>416</v>
      </c>
      <c r="B1294" t="s">
        <v>230</v>
      </c>
      <c r="C1294">
        <v>47.4</v>
      </c>
      <c r="D1294">
        <v>23</v>
      </c>
      <c r="E1294">
        <f t="shared" si="125"/>
        <v>1.3892077386700845</v>
      </c>
      <c r="F1294">
        <v>31</v>
      </c>
      <c r="G1294">
        <f t="shared" si="126"/>
        <v>1.8724104303814182</v>
      </c>
      <c r="H1294">
        <f t="shared" si="127"/>
        <v>54</v>
      </c>
      <c r="I1294">
        <f t="shared" si="128"/>
        <v>3.2616181690515025</v>
      </c>
      <c r="J1294">
        <v>5.38</v>
      </c>
      <c r="K1294">
        <f t="shared" si="129"/>
        <v>0.73601686384957854</v>
      </c>
      <c r="L1294">
        <v>4.4400000000000004</v>
      </c>
      <c r="M1294">
        <v>16</v>
      </c>
    </row>
    <row r="1295" spans="1:13" ht="15" x14ac:dyDescent="0.25">
      <c r="A1295" t="s">
        <v>416</v>
      </c>
      <c r="B1295" t="s">
        <v>230</v>
      </c>
      <c r="C1295">
        <v>84.4</v>
      </c>
      <c r="D1295">
        <v>75</v>
      </c>
      <c r="E1295">
        <f t="shared" si="125"/>
        <v>2.9774218396720356</v>
      </c>
      <c r="F1295">
        <v>88</v>
      </c>
      <c r="G1295">
        <f t="shared" si="126"/>
        <v>3.4935082918818554</v>
      </c>
      <c r="H1295">
        <f t="shared" si="127"/>
        <v>163</v>
      </c>
      <c r="I1295">
        <f t="shared" si="128"/>
        <v>6.4709301315538905</v>
      </c>
      <c r="J1295">
        <v>10.43</v>
      </c>
      <c r="K1295">
        <f t="shared" si="129"/>
        <v>1.0597889823270163</v>
      </c>
      <c r="L1295">
        <v>7.2</v>
      </c>
    </row>
    <row r="1296" spans="1:13" ht="15" x14ac:dyDescent="0.25">
      <c r="A1296" t="s">
        <v>1359</v>
      </c>
      <c r="B1296" t="s">
        <v>230</v>
      </c>
      <c r="C1296">
        <v>71.099999999999994</v>
      </c>
      <c r="D1296">
        <v>53</v>
      </c>
      <c r="E1296">
        <f t="shared" si="125"/>
        <v>2.3835622613703435</v>
      </c>
      <c r="F1296">
        <v>68</v>
      </c>
      <c r="G1296">
        <f t="shared" si="126"/>
        <v>3.0581553542110069</v>
      </c>
      <c r="H1296">
        <f t="shared" si="127"/>
        <v>121</v>
      </c>
      <c r="I1296">
        <f t="shared" si="128"/>
        <v>5.44171761558135</v>
      </c>
      <c r="J1296">
        <v>10.28</v>
      </c>
      <c r="K1296">
        <f t="shared" si="129"/>
        <v>1.1410911213513317</v>
      </c>
    </row>
    <row r="1297" spans="1:13" ht="15" x14ac:dyDescent="0.25">
      <c r="A1297" t="s">
        <v>2008</v>
      </c>
      <c r="B1297" t="s">
        <v>775</v>
      </c>
      <c r="C1297">
        <v>68.8</v>
      </c>
      <c r="D1297">
        <v>67</v>
      </c>
      <c r="E1297">
        <f t="shared" si="125"/>
        <v>3.0861252432092496</v>
      </c>
      <c r="F1297">
        <v>80</v>
      </c>
      <c r="G1297">
        <f t="shared" si="126"/>
        <v>3.6849256635334324</v>
      </c>
      <c r="H1297">
        <f t="shared" si="127"/>
        <v>147</v>
      </c>
      <c r="I1297">
        <f t="shared" si="128"/>
        <v>6.7710509067426825</v>
      </c>
      <c r="J1297">
        <v>10.9</v>
      </c>
      <c r="K1297">
        <f t="shared" si="129"/>
        <v>1.2305971672139193</v>
      </c>
      <c r="L1297">
        <v>7.65</v>
      </c>
    </row>
    <row r="1298" spans="1:13" ht="15" x14ac:dyDescent="0.25">
      <c r="A1298" t="s">
        <v>1363</v>
      </c>
      <c r="B1298" t="s">
        <v>775</v>
      </c>
      <c r="C1298">
        <v>59.6</v>
      </c>
      <c r="D1298">
        <v>45</v>
      </c>
      <c r="E1298">
        <f t="shared" si="125"/>
        <v>2.3009063314134748</v>
      </c>
      <c r="F1298">
        <v>56</v>
      </c>
      <c r="G1298">
        <f t="shared" si="126"/>
        <v>2.8633501013145466</v>
      </c>
      <c r="H1298">
        <f t="shared" si="127"/>
        <v>101</v>
      </c>
      <c r="I1298">
        <f t="shared" si="128"/>
        <v>5.1642564327280214</v>
      </c>
      <c r="J1298">
        <v>9.43</v>
      </c>
      <c r="K1298">
        <f t="shared" si="129"/>
        <v>1.1464091501032652</v>
      </c>
    </row>
    <row r="1299" spans="1:13" ht="15" x14ac:dyDescent="0.25">
      <c r="A1299" t="s">
        <v>1898</v>
      </c>
      <c r="B1299" t="s">
        <v>1899</v>
      </c>
      <c r="C1299">
        <v>67.900000000000006</v>
      </c>
      <c r="D1299">
        <v>105</v>
      </c>
      <c r="E1299">
        <f t="shared" si="125"/>
        <v>4.8830120685241285</v>
      </c>
      <c r="F1299">
        <v>125</v>
      </c>
      <c r="G1299">
        <f t="shared" si="126"/>
        <v>5.8131096053858675</v>
      </c>
      <c r="H1299">
        <f t="shared" si="127"/>
        <v>230</v>
      </c>
      <c r="I1299">
        <f t="shared" si="128"/>
        <v>10.696121673909996</v>
      </c>
      <c r="J1299">
        <v>10.7</v>
      </c>
      <c r="K1299">
        <f t="shared" si="129"/>
        <v>1.2162455577790678</v>
      </c>
      <c r="L1299">
        <v>7.9</v>
      </c>
    </row>
    <row r="1300" spans="1:13" ht="15" x14ac:dyDescent="0.25">
      <c r="A1300" t="s">
        <v>1898</v>
      </c>
      <c r="C1300">
        <v>61.2</v>
      </c>
      <c r="D1300">
        <v>68</v>
      </c>
      <c r="E1300">
        <f t="shared" si="125"/>
        <v>3.4105662221374806</v>
      </c>
      <c r="F1300">
        <v>82</v>
      </c>
      <c r="G1300">
        <f t="shared" si="126"/>
        <v>4.1127416208128444</v>
      </c>
      <c r="H1300">
        <f t="shared" si="127"/>
        <v>150</v>
      </c>
      <c r="I1300">
        <f t="shared" si="128"/>
        <v>7.5233078429503246</v>
      </c>
      <c r="J1300">
        <v>10.18</v>
      </c>
      <c r="K1300">
        <f t="shared" si="129"/>
        <v>1.2208002414123791</v>
      </c>
      <c r="L1300">
        <v>7.08</v>
      </c>
    </row>
    <row r="1301" spans="1:13" ht="15" x14ac:dyDescent="0.25">
      <c r="A1301" t="s">
        <v>1898</v>
      </c>
      <c r="B1301" t="s">
        <v>1899</v>
      </c>
      <c r="C1301">
        <v>61.4</v>
      </c>
      <c r="D1301">
        <v>68</v>
      </c>
      <c r="E1301">
        <f t="shared" si="125"/>
        <v>3.4024817017442079</v>
      </c>
      <c r="F1301">
        <v>85</v>
      </c>
      <c r="G1301">
        <f t="shared" si="126"/>
        <v>4.2531021271802594</v>
      </c>
      <c r="H1301">
        <f t="shared" si="127"/>
        <v>153</v>
      </c>
      <c r="I1301">
        <f t="shared" si="128"/>
        <v>7.6555838289244678</v>
      </c>
      <c r="J1301">
        <v>10.25</v>
      </c>
      <c r="K1301">
        <f t="shared" si="129"/>
        <v>1.2271290310952676</v>
      </c>
      <c r="L1301">
        <v>7.3</v>
      </c>
    </row>
    <row r="1302" spans="1:13" ht="15" x14ac:dyDescent="0.25">
      <c r="A1302" t="s">
        <v>1898</v>
      </c>
      <c r="B1302" t="s">
        <v>1899</v>
      </c>
      <c r="C1302">
        <v>66.599999999999994</v>
      </c>
      <c r="D1302">
        <v>85</v>
      </c>
      <c r="E1302">
        <f t="shared" si="125"/>
        <v>4.0088918590138416</v>
      </c>
      <c r="F1302">
        <v>172.3</v>
      </c>
      <c r="G1302">
        <f t="shared" si="126"/>
        <v>8.1262596153892339</v>
      </c>
      <c r="H1302">
        <f t="shared" si="127"/>
        <v>257.3</v>
      </c>
      <c r="I1302">
        <f t="shared" si="128"/>
        <v>12.135151474403076</v>
      </c>
      <c r="J1302">
        <v>11.9</v>
      </c>
      <c r="K1302">
        <f t="shared" si="129"/>
        <v>1.3661944239562973</v>
      </c>
      <c r="L1302">
        <v>8.0399999999999991</v>
      </c>
    </row>
    <row r="1303" spans="1:13" ht="15" x14ac:dyDescent="0.25">
      <c r="A1303" t="s">
        <v>1605</v>
      </c>
      <c r="B1303" t="s">
        <v>1606</v>
      </c>
      <c r="C1303">
        <v>58.9</v>
      </c>
      <c r="D1303">
        <v>57</v>
      </c>
      <c r="E1303">
        <f t="shared" si="125"/>
        <v>2.9396359056296983</v>
      </c>
      <c r="F1303">
        <v>60</v>
      </c>
      <c r="G1303">
        <f t="shared" si="126"/>
        <v>3.0943535848733665</v>
      </c>
      <c r="H1303">
        <f t="shared" si="127"/>
        <v>117</v>
      </c>
      <c r="I1303">
        <f t="shared" si="128"/>
        <v>6.0339894905030649</v>
      </c>
      <c r="J1303">
        <v>8.120000000000001</v>
      </c>
      <c r="K1303">
        <f t="shared" si="129"/>
        <v>0.99318256467059485</v>
      </c>
      <c r="L1303">
        <v>6.74</v>
      </c>
    </row>
    <row r="1304" spans="1:13" x14ac:dyDescent="0.3">
      <c r="A1304" t="s">
        <v>1006</v>
      </c>
      <c r="B1304" t="s">
        <v>1000</v>
      </c>
      <c r="C1304">
        <v>44.2</v>
      </c>
      <c r="D1304">
        <v>36</v>
      </c>
      <c r="E1304">
        <f t="shared" si="125"/>
        <v>2.287825288614862</v>
      </c>
      <c r="F1304">
        <v>45</v>
      </c>
      <c r="G1304">
        <f t="shared" si="126"/>
        <v>2.8597816107685774</v>
      </c>
      <c r="H1304">
        <f t="shared" si="127"/>
        <v>81</v>
      </c>
      <c r="I1304">
        <f t="shared" si="128"/>
        <v>5.1476068993834394</v>
      </c>
      <c r="J1304">
        <v>7.74</v>
      </c>
      <c r="K1304">
        <f t="shared" si="129"/>
        <v>1.0977300749965451</v>
      </c>
      <c r="L1304">
        <v>6.1</v>
      </c>
    </row>
    <row r="1305" spans="1:13" x14ac:dyDescent="0.3">
      <c r="A1305" t="s">
        <v>1006</v>
      </c>
      <c r="B1305" t="s">
        <v>1000</v>
      </c>
      <c r="C1305">
        <v>48.9</v>
      </c>
      <c r="D1305">
        <v>43</v>
      </c>
      <c r="E1305">
        <f t="shared" si="125"/>
        <v>2.5390176466210179</v>
      </c>
      <c r="F1305">
        <v>48</v>
      </c>
      <c r="G1305">
        <f t="shared" si="126"/>
        <v>2.8342522566932291</v>
      </c>
      <c r="H1305">
        <f t="shared" si="127"/>
        <v>91</v>
      </c>
      <c r="I1305">
        <f t="shared" si="128"/>
        <v>5.373269903314247</v>
      </c>
      <c r="J1305">
        <v>7.72</v>
      </c>
      <c r="K1305">
        <f t="shared" si="129"/>
        <v>1.0393158717123032</v>
      </c>
      <c r="L1305">
        <v>6.62</v>
      </c>
    </row>
    <row r="1306" spans="1:13" x14ac:dyDescent="0.3">
      <c r="A1306" t="s">
        <v>999</v>
      </c>
      <c r="B1306" t="s">
        <v>1000</v>
      </c>
      <c r="C1306">
        <v>42.2</v>
      </c>
      <c r="D1306">
        <v>25</v>
      </c>
      <c r="E1306">
        <f t="shared" si="125"/>
        <v>1.64319172696175</v>
      </c>
      <c r="F1306">
        <v>32</v>
      </c>
      <c r="G1306">
        <f t="shared" si="126"/>
        <v>2.1032854105110399</v>
      </c>
      <c r="H1306">
        <f t="shared" si="127"/>
        <v>57</v>
      </c>
      <c r="I1306">
        <f t="shared" si="128"/>
        <v>3.7464771374727901</v>
      </c>
      <c r="J1306">
        <v>6.49</v>
      </c>
      <c r="K1306">
        <f t="shared" si="129"/>
        <v>0.94268431211727477</v>
      </c>
      <c r="L1306">
        <v>5.81</v>
      </c>
    </row>
    <row r="1307" spans="1:13" ht="15" x14ac:dyDescent="0.25">
      <c r="A1307" t="s">
        <v>846</v>
      </c>
      <c r="B1307" t="s">
        <v>3</v>
      </c>
      <c r="C1307">
        <v>43.6</v>
      </c>
      <c r="D1307">
        <v>47</v>
      </c>
      <c r="E1307">
        <f t="shared" si="125"/>
        <v>3.0167262195173676</v>
      </c>
      <c r="F1307">
        <v>54</v>
      </c>
      <c r="G1307">
        <f t="shared" si="126"/>
        <v>3.4660258692327202</v>
      </c>
      <c r="H1307">
        <f t="shared" si="127"/>
        <v>101</v>
      </c>
      <c r="I1307">
        <f t="shared" si="128"/>
        <v>6.4827520887500878</v>
      </c>
      <c r="J1307">
        <v>7.05</v>
      </c>
      <c r="K1307">
        <f t="shared" si="129"/>
        <v>1.0069403005497233</v>
      </c>
      <c r="L1307">
        <v>7.03</v>
      </c>
      <c r="M1307">
        <v>13.47</v>
      </c>
    </row>
    <row r="1308" spans="1:13" ht="15" x14ac:dyDescent="0.25">
      <c r="A1308" t="s">
        <v>846</v>
      </c>
      <c r="B1308" t="s">
        <v>3</v>
      </c>
      <c r="C1308">
        <v>48.7</v>
      </c>
      <c r="D1308">
        <v>55</v>
      </c>
      <c r="E1308">
        <f t="shared" si="125"/>
        <v>3.2572766828317006</v>
      </c>
      <c r="F1308">
        <v>66</v>
      </c>
      <c r="G1308">
        <f t="shared" si="126"/>
        <v>3.9087320193980406</v>
      </c>
      <c r="H1308">
        <f t="shared" si="127"/>
        <v>121</v>
      </c>
      <c r="I1308">
        <f t="shared" si="128"/>
        <v>7.1660087022297407</v>
      </c>
      <c r="J1308">
        <v>7.76</v>
      </c>
      <c r="K1308">
        <f t="shared" si="129"/>
        <v>1.0469104878890811</v>
      </c>
      <c r="L1308">
        <v>7.48</v>
      </c>
      <c r="M1308">
        <v>13.2</v>
      </c>
    </row>
    <row r="1309" spans="1:13" ht="15" x14ac:dyDescent="0.25">
      <c r="A1309" t="s">
        <v>2116</v>
      </c>
      <c r="B1309" t="s">
        <v>2117</v>
      </c>
      <c r="C1309">
        <v>82.3</v>
      </c>
      <c r="D1309">
        <v>86</v>
      </c>
      <c r="E1309">
        <f t="shared" si="125"/>
        <v>3.4772603591548252</v>
      </c>
      <c r="F1309">
        <v>121</v>
      </c>
      <c r="G1309">
        <f t="shared" si="126"/>
        <v>4.8924244588108587</v>
      </c>
      <c r="H1309">
        <f t="shared" si="127"/>
        <v>207</v>
      </c>
      <c r="I1309">
        <f t="shared" si="128"/>
        <v>8.369684817965684</v>
      </c>
      <c r="J1309">
        <v>12.49</v>
      </c>
      <c r="K1309">
        <f t="shared" si="129"/>
        <v>1.2856970496915634</v>
      </c>
      <c r="L1309">
        <v>7.73</v>
      </c>
    </row>
    <row r="1310" spans="1:13" ht="15" x14ac:dyDescent="0.25">
      <c r="A1310" t="s">
        <v>1018</v>
      </c>
      <c r="B1310" t="s">
        <v>837</v>
      </c>
      <c r="C1310">
        <v>52</v>
      </c>
      <c r="D1310">
        <v>25</v>
      </c>
      <c r="E1310">
        <f t="shared" si="125"/>
        <v>1.4116262077113342</v>
      </c>
      <c r="F1310">
        <v>45</v>
      </c>
      <c r="G1310">
        <f t="shared" si="126"/>
        <v>2.5409271738804016</v>
      </c>
      <c r="H1310">
        <f t="shared" si="127"/>
        <v>70</v>
      </c>
      <c r="I1310">
        <f t="shared" si="128"/>
        <v>3.952553381591736</v>
      </c>
      <c r="J1310">
        <v>7.5</v>
      </c>
      <c r="K1310">
        <f t="shared" si="129"/>
        <v>0.97820533174959134</v>
      </c>
      <c r="L1310">
        <v>6.73</v>
      </c>
      <c r="M1310">
        <v>12.63</v>
      </c>
    </row>
    <row r="1311" spans="1:13" ht="15" x14ac:dyDescent="0.25">
      <c r="A1311" t="s">
        <v>2143</v>
      </c>
      <c r="B1311" t="s">
        <v>242</v>
      </c>
      <c r="C1311">
        <v>85.6</v>
      </c>
      <c r="D1311">
        <v>73</v>
      </c>
      <c r="E1311">
        <f t="shared" si="125"/>
        <v>2.8684154135135707</v>
      </c>
      <c r="F1311">
        <v>98</v>
      </c>
      <c r="G1311">
        <f t="shared" si="126"/>
        <v>3.8507494592373961</v>
      </c>
      <c r="H1311">
        <f t="shared" si="127"/>
        <v>171</v>
      </c>
      <c r="I1311">
        <f t="shared" si="128"/>
        <v>6.7191648727509667</v>
      </c>
      <c r="J1311">
        <v>11.77</v>
      </c>
      <c r="K1311">
        <f t="shared" si="129"/>
        <v>1.1872734266122522</v>
      </c>
      <c r="L1311">
        <v>7.86</v>
      </c>
      <c r="M1311">
        <v>12.65</v>
      </c>
    </row>
    <row r="1312" spans="1:13" x14ac:dyDescent="0.3">
      <c r="A1312" t="s">
        <v>2112</v>
      </c>
      <c r="B1312" t="s">
        <v>1858</v>
      </c>
      <c r="C1312">
        <v>80</v>
      </c>
      <c r="D1312">
        <v>84</v>
      </c>
      <c r="E1312">
        <f t="shared" si="125"/>
        <v>3.4671467519260353</v>
      </c>
      <c r="F1312">
        <v>105</v>
      </c>
      <c r="G1312">
        <f t="shared" si="126"/>
        <v>4.3339334399075442</v>
      </c>
      <c r="H1312">
        <f t="shared" si="127"/>
        <v>189</v>
      </c>
      <c r="I1312">
        <f t="shared" si="128"/>
        <v>7.8010801918335799</v>
      </c>
      <c r="J1312">
        <v>11.41</v>
      </c>
      <c r="K1312">
        <f t="shared" si="129"/>
        <v>1.1918121435255122</v>
      </c>
      <c r="L1312">
        <v>7.78</v>
      </c>
    </row>
    <row r="1313" spans="1:13" ht="15" x14ac:dyDescent="0.25">
      <c r="A1313" t="s">
        <v>2122</v>
      </c>
      <c r="B1313" t="s">
        <v>221</v>
      </c>
      <c r="C1313">
        <v>82.2</v>
      </c>
      <c r="D1313">
        <v>103</v>
      </c>
      <c r="E1313">
        <f t="shared" si="125"/>
        <v>4.1683105057970975</v>
      </c>
      <c r="F1313">
        <v>120</v>
      </c>
      <c r="G1313">
        <f t="shared" si="126"/>
        <v>4.8562840844238035</v>
      </c>
      <c r="H1313">
        <f t="shared" si="127"/>
        <v>223</v>
      </c>
      <c r="I1313">
        <f t="shared" si="128"/>
        <v>9.0245945902209002</v>
      </c>
      <c r="J1313">
        <v>12.55</v>
      </c>
      <c r="K1313">
        <f t="shared" si="129"/>
        <v>1.2926832979763332</v>
      </c>
      <c r="L1313">
        <v>8.9499999999999993</v>
      </c>
    </row>
    <row r="1314" spans="1:13" ht="15" x14ac:dyDescent="0.25">
      <c r="A1314" t="s">
        <v>1578</v>
      </c>
      <c r="B1314" t="s">
        <v>51</v>
      </c>
      <c r="C1314">
        <v>47.8</v>
      </c>
      <c r="D1314">
        <v>35</v>
      </c>
      <c r="E1314">
        <f t="shared" si="125"/>
        <v>2.1011290006892418</v>
      </c>
      <c r="F1314">
        <v>43</v>
      </c>
      <c r="G1314">
        <f t="shared" si="126"/>
        <v>2.5813870579896401</v>
      </c>
      <c r="H1314">
        <f t="shared" si="127"/>
        <v>78</v>
      </c>
      <c r="I1314">
        <f t="shared" si="128"/>
        <v>4.6825160586788819</v>
      </c>
      <c r="J1314">
        <v>8.23</v>
      </c>
      <c r="K1314">
        <f t="shared" si="129"/>
        <v>1.121047235625847</v>
      </c>
      <c r="L1314">
        <v>6.86</v>
      </c>
    </row>
    <row r="1315" spans="1:13" ht="15" x14ac:dyDescent="0.25">
      <c r="A1315" t="s">
        <v>472</v>
      </c>
      <c r="B1315" t="s">
        <v>92</v>
      </c>
      <c r="C1315">
        <v>35.700000000000003</v>
      </c>
      <c r="D1315">
        <v>16</v>
      </c>
      <c r="E1315">
        <f t="shared" si="125"/>
        <v>1.1877077967276957</v>
      </c>
      <c r="F1315">
        <v>16</v>
      </c>
      <c r="G1315">
        <f t="shared" si="126"/>
        <v>1.1877077967276957</v>
      </c>
      <c r="H1315">
        <f t="shared" si="127"/>
        <v>32</v>
      </c>
      <c r="I1315">
        <f t="shared" si="128"/>
        <v>2.3754155934553913</v>
      </c>
      <c r="J1315">
        <v>5.2700000000000005</v>
      </c>
      <c r="K1315">
        <f t="shared" si="129"/>
        <v>0.83441410209040978</v>
      </c>
      <c r="L1315">
        <v>4.7</v>
      </c>
    </row>
    <row r="1316" spans="1:13" ht="15" x14ac:dyDescent="0.25">
      <c r="A1316" t="s">
        <v>617</v>
      </c>
      <c r="B1316" t="s">
        <v>618</v>
      </c>
      <c r="C1316">
        <v>70.599999999999994</v>
      </c>
      <c r="D1316">
        <v>17</v>
      </c>
      <c r="E1316">
        <f t="shared" si="125"/>
        <v>0.76847361257266111</v>
      </c>
      <c r="F1316">
        <v>26</v>
      </c>
      <c r="G1316">
        <f t="shared" si="126"/>
        <v>1.1753125839346583</v>
      </c>
      <c r="H1316">
        <f t="shared" si="127"/>
        <v>43</v>
      </c>
      <c r="I1316">
        <f t="shared" si="128"/>
        <v>1.9437861965073193</v>
      </c>
      <c r="J1316">
        <v>4.71</v>
      </c>
      <c r="K1316">
        <f t="shared" si="129"/>
        <v>0.52472061963466976</v>
      </c>
      <c r="L1316">
        <v>4.22</v>
      </c>
      <c r="M1316">
        <v>18.100000000000001</v>
      </c>
    </row>
    <row r="1317" spans="1:13" ht="15" x14ac:dyDescent="0.25">
      <c r="A1317" t="s">
        <v>1154</v>
      </c>
      <c r="B1317" t="s">
        <v>618</v>
      </c>
      <c r="C1317">
        <v>79.900000000000006</v>
      </c>
      <c r="D1317">
        <v>31</v>
      </c>
      <c r="E1317">
        <f t="shared" si="125"/>
        <v>1.2807069344711042</v>
      </c>
      <c r="F1317">
        <v>41</v>
      </c>
      <c r="G1317">
        <f t="shared" si="126"/>
        <v>1.6938382036553314</v>
      </c>
      <c r="H1317">
        <f t="shared" si="127"/>
        <v>72</v>
      </c>
      <c r="I1317">
        <f t="shared" si="128"/>
        <v>2.9745451381264356</v>
      </c>
      <c r="J1317">
        <v>4.5999999999999996</v>
      </c>
      <c r="K1317">
        <f t="shared" si="129"/>
        <v>0.48079509342869942</v>
      </c>
      <c r="L1317">
        <v>4.78</v>
      </c>
      <c r="M1317">
        <v>17.45</v>
      </c>
    </row>
    <row r="1318" spans="1:13" ht="15" x14ac:dyDescent="0.25">
      <c r="A1318" t="s">
        <v>1616</v>
      </c>
      <c r="B1318" t="s">
        <v>1617</v>
      </c>
      <c r="C1318">
        <v>56.1</v>
      </c>
      <c r="E1318" t="str">
        <f t="shared" si="125"/>
        <v/>
      </c>
      <c r="G1318" t="str">
        <f t="shared" si="126"/>
        <v/>
      </c>
      <c r="I1318" t="str">
        <f t="shared" si="128"/>
        <v/>
      </c>
      <c r="J1318">
        <v>8.1999999999999993</v>
      </c>
      <c r="K1318">
        <f t="shared" si="129"/>
        <v>1.0284694078478858</v>
      </c>
      <c r="L1318">
        <v>7.1</v>
      </c>
      <c r="M1318">
        <v>13.7</v>
      </c>
    </row>
    <row r="1319" spans="1:13" ht="15" x14ac:dyDescent="0.25">
      <c r="A1319" t="s">
        <v>1196</v>
      </c>
      <c r="B1319" t="s">
        <v>415</v>
      </c>
      <c r="C1319">
        <v>60.9</v>
      </c>
      <c r="E1319" t="str">
        <f t="shared" si="125"/>
        <v/>
      </c>
      <c r="G1319" t="str">
        <f t="shared" si="126"/>
        <v/>
      </c>
      <c r="I1319" t="str">
        <f t="shared" si="128"/>
        <v/>
      </c>
      <c r="J1319">
        <v>3.96</v>
      </c>
      <c r="K1319">
        <f t="shared" si="129"/>
        <v>0.47609343991031328</v>
      </c>
      <c r="L1319">
        <v>4.2</v>
      </c>
    </row>
    <row r="1320" spans="1:13" ht="15" x14ac:dyDescent="0.25">
      <c r="A1320" t="s">
        <v>133</v>
      </c>
      <c r="B1320" t="s">
        <v>134</v>
      </c>
      <c r="C1320">
        <v>32.4</v>
      </c>
      <c r="D1320">
        <v>14</v>
      </c>
      <c r="E1320">
        <f t="shared" si="125"/>
        <v>1.1152136263327683</v>
      </c>
      <c r="F1320">
        <v>17</v>
      </c>
      <c r="G1320">
        <f t="shared" si="126"/>
        <v>1.3541879748326473</v>
      </c>
      <c r="H1320">
        <f t="shared" ref="H1320:H1364" si="130">D1320+F1320</f>
        <v>31</v>
      </c>
      <c r="I1320">
        <f t="shared" si="128"/>
        <v>2.4694016011654156</v>
      </c>
      <c r="J1320">
        <v>3.33</v>
      </c>
      <c r="K1320">
        <f t="shared" si="129"/>
        <v>0.55428169942007521</v>
      </c>
      <c r="L1320">
        <v>4.5999999999999996</v>
      </c>
      <c r="M1320">
        <v>17.829999999999998</v>
      </c>
    </row>
    <row r="1321" spans="1:13" ht="15" x14ac:dyDescent="0.25">
      <c r="A1321" t="s">
        <v>133</v>
      </c>
      <c r="B1321" t="s">
        <v>134</v>
      </c>
      <c r="C1321">
        <v>40.299999999999997</v>
      </c>
      <c r="D1321">
        <v>25</v>
      </c>
      <c r="E1321">
        <f t="shared" si="125"/>
        <v>1.6991887331129842</v>
      </c>
      <c r="F1321">
        <v>29</v>
      </c>
      <c r="G1321">
        <f t="shared" si="126"/>
        <v>1.9710589304110617</v>
      </c>
      <c r="H1321">
        <f t="shared" si="130"/>
        <v>54</v>
      </c>
      <c r="I1321">
        <f t="shared" si="128"/>
        <v>3.6702476635240462</v>
      </c>
      <c r="J1321">
        <v>3.7800000000000002</v>
      </c>
      <c r="K1321">
        <f t="shared" si="129"/>
        <v>0.56224754446262826</v>
      </c>
      <c r="L1321">
        <v>5.19</v>
      </c>
      <c r="M1321">
        <v>17.559999999999999</v>
      </c>
    </row>
    <row r="1322" spans="1:13" ht="15" x14ac:dyDescent="0.25">
      <c r="A1322" t="s">
        <v>133</v>
      </c>
      <c r="B1322" t="s">
        <v>409</v>
      </c>
      <c r="C1322">
        <v>47.4</v>
      </c>
      <c r="D1322">
        <v>21</v>
      </c>
      <c r="E1322">
        <f t="shared" si="125"/>
        <v>1.268407065742251</v>
      </c>
      <c r="F1322">
        <v>28</v>
      </c>
      <c r="G1322">
        <f t="shared" si="126"/>
        <v>1.691209420989668</v>
      </c>
      <c r="H1322">
        <f t="shared" si="130"/>
        <v>49</v>
      </c>
      <c r="I1322">
        <f t="shared" si="128"/>
        <v>2.9596164867319192</v>
      </c>
      <c r="J1322">
        <v>5.55</v>
      </c>
      <c r="K1322">
        <f t="shared" si="129"/>
        <v>0.75927390229835701</v>
      </c>
      <c r="L1322">
        <v>5.2</v>
      </c>
      <c r="M1322">
        <v>15.59</v>
      </c>
    </row>
    <row r="1323" spans="1:13" ht="15" x14ac:dyDescent="0.25">
      <c r="A1323" t="s">
        <v>1294</v>
      </c>
      <c r="B1323" t="s">
        <v>134</v>
      </c>
      <c r="C1323">
        <v>42.2</v>
      </c>
      <c r="D1323">
        <v>30</v>
      </c>
      <c r="E1323">
        <f t="shared" si="125"/>
        <v>1.9718300723541</v>
      </c>
      <c r="F1323">
        <v>33</v>
      </c>
      <c r="G1323">
        <f t="shared" si="126"/>
        <v>2.1690130795895102</v>
      </c>
      <c r="H1323">
        <f t="shared" si="130"/>
        <v>63</v>
      </c>
      <c r="I1323">
        <f t="shared" si="128"/>
        <v>4.14084315194361</v>
      </c>
      <c r="J1323">
        <v>5</v>
      </c>
      <c r="K1323">
        <f t="shared" si="129"/>
        <v>0.72625910024443352</v>
      </c>
      <c r="L1323">
        <v>5.47</v>
      </c>
      <c r="M1323">
        <v>14.34</v>
      </c>
    </row>
    <row r="1324" spans="1:13" ht="15" x14ac:dyDescent="0.25">
      <c r="A1324" t="s">
        <v>778</v>
      </c>
      <c r="B1324" t="s">
        <v>590</v>
      </c>
      <c r="C1324">
        <v>42.8</v>
      </c>
      <c r="D1324">
        <v>33</v>
      </c>
      <c r="E1324">
        <f t="shared" si="125"/>
        <v>2.1468527220204914</v>
      </c>
      <c r="F1324">
        <v>38</v>
      </c>
      <c r="G1324">
        <f t="shared" si="126"/>
        <v>2.4721334374781412</v>
      </c>
      <c r="H1324">
        <f t="shared" si="130"/>
        <v>71</v>
      </c>
      <c r="I1324">
        <f t="shared" si="128"/>
        <v>4.6189861594986326</v>
      </c>
      <c r="J1324">
        <v>7.05</v>
      </c>
      <c r="K1324">
        <f t="shared" si="129"/>
        <v>1.0165995025904946</v>
      </c>
      <c r="L1324">
        <v>6.7</v>
      </c>
    </row>
    <row r="1325" spans="1:13" ht="15" x14ac:dyDescent="0.25">
      <c r="A1325" t="s">
        <v>380</v>
      </c>
      <c r="B1325" t="s">
        <v>381</v>
      </c>
      <c r="C1325">
        <v>55.2</v>
      </c>
      <c r="D1325">
        <v>29</v>
      </c>
      <c r="E1325">
        <f t="shared" si="125"/>
        <v>1.5678772447315912</v>
      </c>
      <c r="F1325">
        <v>33</v>
      </c>
      <c r="G1325">
        <f t="shared" si="126"/>
        <v>1.7841361750393967</v>
      </c>
      <c r="H1325">
        <f t="shared" si="130"/>
        <v>62</v>
      </c>
      <c r="I1325">
        <f t="shared" si="128"/>
        <v>3.3520134197709881</v>
      </c>
      <c r="J1325">
        <v>6.76</v>
      </c>
      <c r="K1325">
        <f t="shared" si="129"/>
        <v>0.85495865064842436</v>
      </c>
      <c r="L1325">
        <v>5.28</v>
      </c>
    </row>
    <row r="1326" spans="1:13" ht="15" x14ac:dyDescent="0.25">
      <c r="A1326" t="s">
        <v>1086</v>
      </c>
      <c r="B1326" t="s">
        <v>1087</v>
      </c>
      <c r="C1326">
        <v>74.7</v>
      </c>
      <c r="D1326">
        <v>55</v>
      </c>
      <c r="E1326">
        <f t="shared" si="125"/>
        <v>2.3862166356289634</v>
      </c>
      <c r="F1326">
        <v>67</v>
      </c>
      <c r="G1326">
        <f t="shared" si="126"/>
        <v>2.9068457197661917</v>
      </c>
      <c r="H1326">
        <f t="shared" si="130"/>
        <v>122</v>
      </c>
      <c r="I1326">
        <f t="shared" si="128"/>
        <v>5.293062355395155</v>
      </c>
      <c r="J1326">
        <v>10.85</v>
      </c>
      <c r="K1326">
        <f t="shared" si="129"/>
        <v>1.1740823645528129</v>
      </c>
      <c r="L1326">
        <v>7.7</v>
      </c>
      <c r="M1326">
        <v>12.7</v>
      </c>
    </row>
    <row r="1327" spans="1:13" ht="15" x14ac:dyDescent="0.25">
      <c r="A1327" t="s">
        <v>337</v>
      </c>
      <c r="B1327" t="s">
        <v>338</v>
      </c>
      <c r="C1327">
        <v>45.8</v>
      </c>
      <c r="D1327">
        <v>13</v>
      </c>
      <c r="E1327">
        <f t="shared" si="125"/>
        <v>0.80506384394984709</v>
      </c>
      <c r="F1327">
        <v>16</v>
      </c>
      <c r="G1327">
        <f t="shared" si="126"/>
        <v>0.99084780793827332</v>
      </c>
      <c r="H1327">
        <f t="shared" si="130"/>
        <v>29</v>
      </c>
      <c r="I1327">
        <f t="shared" si="128"/>
        <v>1.7959116518881204</v>
      </c>
      <c r="J1327">
        <v>4.03</v>
      </c>
      <c r="K1327">
        <f t="shared" si="129"/>
        <v>0.56117509752655725</v>
      </c>
      <c r="L1327">
        <v>4.4000000000000004</v>
      </c>
      <c r="M1327">
        <v>15.9</v>
      </c>
    </row>
    <row r="1328" spans="1:13" ht="15" x14ac:dyDescent="0.25">
      <c r="A1328" t="s">
        <v>105</v>
      </c>
      <c r="B1328" t="s">
        <v>106</v>
      </c>
      <c r="C1328">
        <v>43</v>
      </c>
      <c r="D1328">
        <v>27</v>
      </c>
      <c r="E1328">
        <f t="shared" si="125"/>
        <v>1.7505693486387675</v>
      </c>
      <c r="F1328">
        <v>35</v>
      </c>
      <c r="G1328">
        <f t="shared" si="126"/>
        <v>2.2692565630502539</v>
      </c>
      <c r="H1328">
        <f t="shared" si="130"/>
        <v>62</v>
      </c>
      <c r="I1328">
        <f t="shared" si="128"/>
        <v>4.0198259116890211</v>
      </c>
      <c r="J1328">
        <v>5.99</v>
      </c>
      <c r="K1328">
        <f t="shared" si="129"/>
        <v>0.86167567921373278</v>
      </c>
      <c r="L1328">
        <v>4.8</v>
      </c>
      <c r="M1328">
        <v>14.7</v>
      </c>
    </row>
    <row r="1329" spans="1:13" ht="15" x14ac:dyDescent="0.25">
      <c r="A1329" t="s">
        <v>105</v>
      </c>
      <c r="B1329" t="s">
        <v>106</v>
      </c>
      <c r="C1329">
        <v>65.400000000000006</v>
      </c>
      <c r="D1329">
        <v>83</v>
      </c>
      <c r="E1329">
        <f t="shared" si="125"/>
        <v>3.9666821835805934</v>
      </c>
      <c r="F1329">
        <v>100</v>
      </c>
      <c r="G1329">
        <f t="shared" si="126"/>
        <v>4.7791351609404735</v>
      </c>
      <c r="H1329">
        <f t="shared" si="130"/>
        <v>183</v>
      </c>
      <c r="I1329">
        <f t="shared" si="128"/>
        <v>8.7458173445210665</v>
      </c>
      <c r="J1329">
        <v>12.98</v>
      </c>
      <c r="K1329">
        <f t="shared" si="129"/>
        <v>1.5042188282382585</v>
      </c>
      <c r="L1329">
        <v>7.83</v>
      </c>
      <c r="M1329">
        <v>12.68</v>
      </c>
    </row>
    <row r="1330" spans="1:13" ht="15" x14ac:dyDescent="0.25">
      <c r="A1330" t="s">
        <v>105</v>
      </c>
      <c r="B1330" t="s">
        <v>664</v>
      </c>
      <c r="C1330">
        <v>35.700000000000003</v>
      </c>
      <c r="D1330">
        <v>35</v>
      </c>
      <c r="E1330">
        <f t="shared" si="125"/>
        <v>2.5981108053418343</v>
      </c>
      <c r="F1330">
        <v>44</v>
      </c>
      <c r="G1330">
        <f t="shared" si="126"/>
        <v>3.266196441001163</v>
      </c>
      <c r="H1330">
        <f t="shared" si="130"/>
        <v>79</v>
      </c>
      <c r="I1330">
        <f t="shared" si="128"/>
        <v>5.8643072463429968</v>
      </c>
      <c r="J1330">
        <v>7.5200000000000005</v>
      </c>
      <c r="K1330">
        <f t="shared" si="129"/>
        <v>1.1906630071574726</v>
      </c>
      <c r="L1330">
        <v>6.5200000000000005</v>
      </c>
    </row>
    <row r="1331" spans="1:13" ht="15" x14ac:dyDescent="0.25">
      <c r="A1331" t="s">
        <v>105</v>
      </c>
      <c r="B1331" t="s">
        <v>106</v>
      </c>
      <c r="C1331">
        <v>75.5</v>
      </c>
      <c r="D1331">
        <v>106</v>
      </c>
      <c r="E1331">
        <f t="shared" si="125"/>
        <v>4.5633926592053893</v>
      </c>
      <c r="F1331">
        <v>130</v>
      </c>
      <c r="G1331">
        <f t="shared" si="126"/>
        <v>5.5966136386481189</v>
      </c>
      <c r="H1331">
        <f t="shared" si="130"/>
        <v>236</v>
      </c>
      <c r="I1331">
        <f t="shared" si="128"/>
        <v>10.160006297853508</v>
      </c>
      <c r="J1331">
        <v>13.35</v>
      </c>
      <c r="K1331">
        <f t="shared" si="129"/>
        <v>1.4366967983690462</v>
      </c>
      <c r="L1331">
        <v>8.1300000000000008</v>
      </c>
    </row>
    <row r="1332" spans="1:13" ht="15" x14ac:dyDescent="0.25">
      <c r="A1332" t="s">
        <v>2152</v>
      </c>
      <c r="B1332" t="s">
        <v>106</v>
      </c>
      <c r="C1332">
        <v>76.8</v>
      </c>
      <c r="D1332">
        <v>118</v>
      </c>
      <c r="E1332">
        <f t="shared" si="125"/>
        <v>5.0173089573867724</v>
      </c>
      <c r="F1332">
        <v>138</v>
      </c>
      <c r="G1332">
        <f t="shared" si="126"/>
        <v>5.8677003060963955</v>
      </c>
      <c r="H1332">
        <f t="shared" si="130"/>
        <v>256</v>
      </c>
      <c r="I1332">
        <f t="shared" si="128"/>
        <v>10.885009263483168</v>
      </c>
      <c r="J1332">
        <v>13.6</v>
      </c>
      <c r="K1332">
        <f t="shared" si="129"/>
        <v>1.4507767102269735</v>
      </c>
      <c r="L1332">
        <v>8.33</v>
      </c>
      <c r="M1332">
        <v>14.224144598753201</v>
      </c>
    </row>
    <row r="1333" spans="1:13" ht="15" x14ac:dyDescent="0.25">
      <c r="A1333" t="s">
        <v>1217</v>
      </c>
      <c r="B1333" t="s">
        <v>106</v>
      </c>
      <c r="C1333">
        <v>60.6</v>
      </c>
      <c r="D1333">
        <v>72</v>
      </c>
      <c r="E1333">
        <f t="shared" si="125"/>
        <v>3.6371605052532416</v>
      </c>
      <c r="F1333">
        <v>88</v>
      </c>
      <c r="G1333">
        <f t="shared" si="126"/>
        <v>4.4454183953095177</v>
      </c>
      <c r="H1333">
        <f t="shared" si="130"/>
        <v>160</v>
      </c>
      <c r="I1333">
        <f t="shared" si="128"/>
        <v>8.0825789005627602</v>
      </c>
      <c r="J1333">
        <v>11.24</v>
      </c>
      <c r="K1333">
        <f t="shared" si="129"/>
        <v>1.3547805051524631</v>
      </c>
      <c r="L1333">
        <v>7.75</v>
      </c>
      <c r="M1333">
        <v>12.5</v>
      </c>
    </row>
    <row r="1334" spans="1:13" ht="15" x14ac:dyDescent="0.25">
      <c r="A1334" t="s">
        <v>1217</v>
      </c>
      <c r="B1334" t="s">
        <v>664</v>
      </c>
      <c r="C1334">
        <v>37.299999999999997</v>
      </c>
      <c r="D1334">
        <v>40</v>
      </c>
      <c r="E1334">
        <f t="shared" si="125"/>
        <v>2.8760701731528378</v>
      </c>
      <c r="F1334">
        <v>50</v>
      </c>
      <c r="G1334">
        <f t="shared" si="126"/>
        <v>3.5950877164410473</v>
      </c>
      <c r="H1334">
        <f t="shared" si="130"/>
        <v>90</v>
      </c>
      <c r="I1334">
        <f t="shared" si="128"/>
        <v>6.4711578895938846</v>
      </c>
      <c r="J1334">
        <v>7.13</v>
      </c>
      <c r="K1334">
        <f t="shared" si="129"/>
        <v>1.1036840411999738</v>
      </c>
      <c r="L1334">
        <v>7.1400000000000006</v>
      </c>
    </row>
    <row r="1335" spans="1:13" ht="15" x14ac:dyDescent="0.25">
      <c r="A1335" t="s">
        <v>321</v>
      </c>
      <c r="B1335" t="s">
        <v>150</v>
      </c>
      <c r="C1335">
        <v>27.2</v>
      </c>
      <c r="D1335">
        <v>10</v>
      </c>
      <c r="E1335">
        <f t="shared" si="125"/>
        <v>0.90468007937066652</v>
      </c>
      <c r="F1335">
        <v>13</v>
      </c>
      <c r="G1335">
        <f t="shared" si="126"/>
        <v>1.1760841031818665</v>
      </c>
      <c r="H1335">
        <f t="shared" si="130"/>
        <v>23</v>
      </c>
      <c r="I1335">
        <f t="shared" si="128"/>
        <v>2.0807641825525329</v>
      </c>
      <c r="J1335">
        <v>3.94</v>
      </c>
      <c r="K1335">
        <f t="shared" si="129"/>
        <v>0.71771100607769289</v>
      </c>
      <c r="L1335">
        <v>5.03</v>
      </c>
    </row>
    <row r="1336" spans="1:13" ht="15" x14ac:dyDescent="0.25">
      <c r="A1336" t="s">
        <v>1168</v>
      </c>
      <c r="C1336">
        <v>34.1</v>
      </c>
      <c r="D1336">
        <v>26</v>
      </c>
      <c r="E1336">
        <f t="shared" si="125"/>
        <v>1.9954841916600923</v>
      </c>
      <c r="F1336">
        <v>32</v>
      </c>
      <c r="G1336">
        <f t="shared" si="126"/>
        <v>2.455980543581652</v>
      </c>
      <c r="H1336">
        <f t="shared" si="130"/>
        <v>58</v>
      </c>
      <c r="I1336">
        <f t="shared" si="128"/>
        <v>4.4514647352417445</v>
      </c>
      <c r="J1336">
        <v>5.24</v>
      </c>
      <c r="K1336">
        <f t="shared" si="129"/>
        <v>0.84950953114008121</v>
      </c>
      <c r="L1336">
        <v>5.65</v>
      </c>
    </row>
    <row r="1337" spans="1:13" ht="15" x14ac:dyDescent="0.25">
      <c r="A1337" t="s">
        <v>751</v>
      </c>
      <c r="B1337" t="s">
        <v>135</v>
      </c>
      <c r="C1337">
        <v>39.9</v>
      </c>
      <c r="D1337">
        <v>32</v>
      </c>
      <c r="E1337">
        <f t="shared" si="125"/>
        <v>2.1908003127237712</v>
      </c>
      <c r="F1337">
        <v>40</v>
      </c>
      <c r="G1337">
        <f t="shared" si="126"/>
        <v>2.7385003909047136</v>
      </c>
      <c r="H1337">
        <f t="shared" si="130"/>
        <v>72</v>
      </c>
      <c r="I1337">
        <f t="shared" si="128"/>
        <v>4.9293007036284848</v>
      </c>
      <c r="J1337">
        <v>7.22</v>
      </c>
      <c r="K1337">
        <f t="shared" si="129"/>
        <v>1.0794592898822224</v>
      </c>
      <c r="L1337">
        <v>6.03</v>
      </c>
    </row>
    <row r="1338" spans="1:13" x14ac:dyDescent="0.3">
      <c r="A1338" t="s">
        <v>754</v>
      </c>
      <c r="B1338" t="s">
        <v>92</v>
      </c>
      <c r="C1338">
        <v>35.9</v>
      </c>
      <c r="D1338">
        <v>26</v>
      </c>
      <c r="E1338">
        <f t="shared" si="125"/>
        <v>1.9221980484619752</v>
      </c>
      <c r="F1338">
        <v>34</v>
      </c>
      <c r="G1338">
        <f t="shared" si="126"/>
        <v>2.5136436018348909</v>
      </c>
      <c r="H1338">
        <f t="shared" si="130"/>
        <v>60</v>
      </c>
      <c r="I1338">
        <f t="shared" si="128"/>
        <v>4.4358416502968661</v>
      </c>
      <c r="J1338">
        <v>6.66</v>
      </c>
      <c r="K1338">
        <f t="shared" si="129"/>
        <v>1.0514641790755215</v>
      </c>
      <c r="L1338">
        <v>5.88</v>
      </c>
    </row>
    <row r="1339" spans="1:13" ht="15" x14ac:dyDescent="0.25">
      <c r="A1339" t="s">
        <v>1448</v>
      </c>
      <c r="B1339" t="s">
        <v>135</v>
      </c>
      <c r="C1339">
        <v>49.2</v>
      </c>
      <c r="D1339">
        <v>43</v>
      </c>
      <c r="E1339">
        <f t="shared" si="125"/>
        <v>2.5277467956050961</v>
      </c>
      <c r="F1339">
        <v>59</v>
      </c>
      <c r="G1339">
        <f t="shared" si="126"/>
        <v>3.4683037428069925</v>
      </c>
      <c r="H1339">
        <f t="shared" si="130"/>
        <v>102</v>
      </c>
      <c r="I1339">
        <f t="shared" si="128"/>
        <v>5.9960505384120886</v>
      </c>
      <c r="J1339">
        <v>7.3900000000000006</v>
      </c>
      <c r="K1339">
        <f t="shared" si="129"/>
        <v>0.9917571844579276</v>
      </c>
      <c r="L1339">
        <v>7.12</v>
      </c>
    </row>
    <row r="1340" spans="1:13" x14ac:dyDescent="0.3">
      <c r="A1340" t="s">
        <v>1457</v>
      </c>
      <c r="B1340" t="s">
        <v>92</v>
      </c>
      <c r="C1340">
        <v>38.9</v>
      </c>
      <c r="D1340">
        <v>32</v>
      </c>
      <c r="E1340">
        <f t="shared" si="125"/>
        <v>2.2316245741771557</v>
      </c>
      <c r="F1340">
        <v>46</v>
      </c>
      <c r="G1340">
        <f t="shared" si="126"/>
        <v>3.2079603253796614</v>
      </c>
      <c r="H1340">
        <f t="shared" si="130"/>
        <v>78</v>
      </c>
      <c r="I1340">
        <f t="shared" si="128"/>
        <v>5.4395848995568166</v>
      </c>
      <c r="J1340">
        <v>5.92</v>
      </c>
      <c r="K1340">
        <f t="shared" si="129"/>
        <v>0.89675434182178859</v>
      </c>
      <c r="L1340">
        <v>6.25</v>
      </c>
    </row>
    <row r="1341" spans="1:13" ht="15" x14ac:dyDescent="0.25">
      <c r="A1341" t="s">
        <v>1931</v>
      </c>
      <c r="B1341" t="s">
        <v>1801</v>
      </c>
      <c r="C1341">
        <v>69.599999999999994</v>
      </c>
      <c r="D1341">
        <v>60</v>
      </c>
      <c r="E1341">
        <f t="shared" si="125"/>
        <v>2.7405508536328345</v>
      </c>
      <c r="F1341">
        <v>75</v>
      </c>
      <c r="G1341">
        <f t="shared" si="126"/>
        <v>3.4256885670410435</v>
      </c>
      <c r="H1341">
        <f t="shared" si="130"/>
        <v>135</v>
      </c>
      <c r="I1341">
        <f t="shared" si="128"/>
        <v>6.166239420673878</v>
      </c>
      <c r="J1341">
        <v>11.25</v>
      </c>
      <c r="K1341">
        <f t="shared" si="129"/>
        <v>1.2625646345263892</v>
      </c>
      <c r="L1341">
        <v>8.15</v>
      </c>
      <c r="M1341">
        <v>12</v>
      </c>
    </row>
    <row r="1342" spans="1:13" x14ac:dyDescent="0.3">
      <c r="A1342" t="s">
        <v>314</v>
      </c>
      <c r="B1342" t="s">
        <v>1008</v>
      </c>
      <c r="C1342">
        <v>39.299999999999997</v>
      </c>
      <c r="D1342">
        <v>31</v>
      </c>
      <c r="E1342">
        <f t="shared" si="125"/>
        <v>2.1458583523352481</v>
      </c>
      <c r="F1342">
        <v>42</v>
      </c>
      <c r="G1342">
        <f t="shared" si="126"/>
        <v>2.9072919612284003</v>
      </c>
      <c r="H1342">
        <f t="shared" si="130"/>
        <v>73</v>
      </c>
      <c r="I1342">
        <f t="shared" si="128"/>
        <v>5.0531503135636484</v>
      </c>
      <c r="J1342">
        <v>6.0200000000000005</v>
      </c>
      <c r="K1342">
        <f t="shared" si="129"/>
        <v>0.90710560569084031</v>
      </c>
      <c r="L1342">
        <v>6.23</v>
      </c>
    </row>
    <row r="1343" spans="1:13" ht="15" x14ac:dyDescent="0.25">
      <c r="A1343" t="s">
        <v>314</v>
      </c>
      <c r="B1343" t="s">
        <v>358</v>
      </c>
      <c r="C1343">
        <v>58.4</v>
      </c>
      <c r="D1343">
        <v>38</v>
      </c>
      <c r="E1343">
        <f t="shared" si="125"/>
        <v>1.9719479323651723</v>
      </c>
      <c r="F1343">
        <v>52</v>
      </c>
      <c r="G1343">
        <f t="shared" si="126"/>
        <v>2.6984550653418147</v>
      </c>
      <c r="H1343">
        <f t="shared" si="130"/>
        <v>90</v>
      </c>
      <c r="I1343">
        <f t="shared" si="128"/>
        <v>4.6704029977069874</v>
      </c>
      <c r="J1343">
        <v>7.87</v>
      </c>
      <c r="K1343">
        <f t="shared" si="129"/>
        <v>0.96684414102858651</v>
      </c>
      <c r="L1343">
        <v>6.74</v>
      </c>
      <c r="M1343">
        <v>13.03</v>
      </c>
    </row>
    <row r="1344" spans="1:13" x14ac:dyDescent="0.3">
      <c r="A1344" t="s">
        <v>314</v>
      </c>
      <c r="B1344" t="s">
        <v>810</v>
      </c>
      <c r="C1344">
        <v>63.7</v>
      </c>
      <c r="D1344">
        <v>66</v>
      </c>
      <c r="E1344">
        <f t="shared" si="125"/>
        <v>3.2152405924868659</v>
      </c>
      <c r="F1344">
        <v>87</v>
      </c>
      <c r="G1344">
        <f t="shared" si="126"/>
        <v>4.2382716900963233</v>
      </c>
      <c r="H1344">
        <f t="shared" si="130"/>
        <v>153</v>
      </c>
      <c r="I1344">
        <f t="shared" si="128"/>
        <v>7.4535122825831888</v>
      </c>
      <c r="J1344">
        <v>9.49</v>
      </c>
      <c r="K1344">
        <f t="shared" si="129"/>
        <v>1.114805755815472</v>
      </c>
      <c r="L1344">
        <v>7.62</v>
      </c>
      <c r="M1344">
        <v>13</v>
      </c>
    </row>
    <row r="1345" spans="1:13" ht="15" x14ac:dyDescent="0.25">
      <c r="A1345" t="s">
        <v>314</v>
      </c>
      <c r="B1345" t="s">
        <v>1597</v>
      </c>
      <c r="C1345">
        <v>59.1</v>
      </c>
      <c r="D1345">
        <v>63</v>
      </c>
      <c r="E1345">
        <f t="shared" si="125"/>
        <v>3.2410696901663196</v>
      </c>
      <c r="F1345">
        <v>79</v>
      </c>
      <c r="G1345">
        <f t="shared" si="126"/>
        <v>4.0641985003672891</v>
      </c>
      <c r="H1345">
        <f t="shared" si="130"/>
        <v>142</v>
      </c>
      <c r="I1345">
        <f t="shared" si="128"/>
        <v>7.3052681905336092</v>
      </c>
      <c r="J1345" s="3">
        <v>10.56</v>
      </c>
      <c r="K1345">
        <f t="shared" si="129"/>
        <v>1.2893714123234121</v>
      </c>
      <c r="L1345" s="3">
        <v>8.2799999999999994</v>
      </c>
      <c r="M1345">
        <v>12.79</v>
      </c>
    </row>
    <row r="1346" spans="1:13" x14ac:dyDescent="0.3">
      <c r="A1346" t="s">
        <v>314</v>
      </c>
      <c r="B1346" t="s">
        <v>810</v>
      </c>
      <c r="C1346">
        <v>65.900000000000006</v>
      </c>
      <c r="D1346">
        <v>82</v>
      </c>
      <c r="E1346">
        <f t="shared" ref="E1346:E1409" si="131">IF(AND($C1346&gt;0,D1346&gt;0),D1346/($C1346^0.727399687532279),"")</f>
        <v>3.8972401686475</v>
      </c>
      <c r="F1346">
        <v>102</v>
      </c>
      <c r="G1346">
        <f t="shared" ref="G1346:G1409" si="132">IF(AND($C1346&gt;0,F1346&gt;0),F1346/($C1346^0.727399687532279),"")</f>
        <v>4.8477865512444511</v>
      </c>
      <c r="H1346">
        <f t="shared" si="130"/>
        <v>184</v>
      </c>
      <c r="I1346">
        <f t="shared" ref="I1346:I1409" si="133">IF(AND($C1346&gt;0,H1346&gt;0),H1346/($C1346^0.727399687532279),"")</f>
        <v>8.7450267198919516</v>
      </c>
      <c r="J1346">
        <v>9.7100000000000009</v>
      </c>
      <c r="K1346">
        <f t="shared" ref="K1346:K1409" si="134">IF(AND($C1346&gt;0,J1346&gt;0),J1346/($C1346^0.515518364833551),"")</f>
        <v>1.1208574819256796</v>
      </c>
      <c r="L1346">
        <v>8.25</v>
      </c>
      <c r="M1346">
        <v>12.5</v>
      </c>
    </row>
    <row r="1347" spans="1:13" x14ac:dyDescent="0.3">
      <c r="A1347" t="s">
        <v>314</v>
      </c>
      <c r="B1347" t="s">
        <v>1918</v>
      </c>
      <c r="C1347">
        <v>53.6</v>
      </c>
      <c r="D1347">
        <v>34</v>
      </c>
      <c r="E1347">
        <f t="shared" si="131"/>
        <v>1.8779541695028441</v>
      </c>
      <c r="F1347">
        <v>45</v>
      </c>
      <c r="G1347">
        <f t="shared" si="132"/>
        <v>2.4855275772831762</v>
      </c>
      <c r="H1347">
        <f t="shared" si="130"/>
        <v>79</v>
      </c>
      <c r="I1347">
        <f t="shared" si="133"/>
        <v>4.3634817467860199</v>
      </c>
      <c r="J1347">
        <v>8.4</v>
      </c>
      <c r="K1347">
        <f t="shared" si="134"/>
        <v>1.0786066192254267</v>
      </c>
      <c r="L1347">
        <v>6.89</v>
      </c>
    </row>
    <row r="1348" spans="1:13" ht="15" x14ac:dyDescent="0.25">
      <c r="A1348" t="s">
        <v>556</v>
      </c>
      <c r="B1348" t="s">
        <v>557</v>
      </c>
      <c r="C1348">
        <v>40.200000000000003</v>
      </c>
      <c r="D1348">
        <v>19</v>
      </c>
      <c r="E1348">
        <f t="shared" si="131"/>
        <v>1.2937193420221254</v>
      </c>
      <c r="F1348">
        <v>23</v>
      </c>
      <c r="G1348">
        <f t="shared" si="132"/>
        <v>1.5660813087636254</v>
      </c>
      <c r="H1348">
        <f t="shared" si="130"/>
        <v>42</v>
      </c>
      <c r="I1348">
        <f t="shared" si="133"/>
        <v>2.8598006507857505</v>
      </c>
      <c r="J1348">
        <v>6.15</v>
      </c>
      <c r="K1348">
        <f t="shared" si="134"/>
        <v>0.91594020787992692</v>
      </c>
      <c r="L1348">
        <v>5.73</v>
      </c>
    </row>
    <row r="1349" spans="1:13" ht="15" x14ac:dyDescent="0.25">
      <c r="A1349" t="s">
        <v>1152</v>
      </c>
      <c r="B1349" t="s">
        <v>1153</v>
      </c>
      <c r="C1349">
        <v>60.8</v>
      </c>
      <c r="D1349">
        <v>25</v>
      </c>
      <c r="E1349">
        <f t="shared" si="131"/>
        <v>1.2598797701051652</v>
      </c>
      <c r="F1349">
        <v>33</v>
      </c>
      <c r="G1349">
        <f t="shared" si="132"/>
        <v>1.6630412965388182</v>
      </c>
      <c r="H1349">
        <f t="shared" si="130"/>
        <v>58</v>
      </c>
      <c r="I1349">
        <f t="shared" si="133"/>
        <v>2.9229210666439833</v>
      </c>
      <c r="J1349">
        <v>5</v>
      </c>
      <c r="K1349">
        <f t="shared" si="134"/>
        <v>0.60163756950645175</v>
      </c>
      <c r="L1349">
        <v>4.6399999999999997</v>
      </c>
      <c r="M1349">
        <v>16</v>
      </c>
    </row>
    <row r="1350" spans="1:13" ht="15" x14ac:dyDescent="0.25">
      <c r="A1350" t="s">
        <v>1452</v>
      </c>
      <c r="B1350" t="s">
        <v>1453</v>
      </c>
      <c r="C1350">
        <v>44.3</v>
      </c>
      <c r="D1350">
        <v>30</v>
      </c>
      <c r="E1350">
        <f t="shared" si="131"/>
        <v>1.9033896293141976</v>
      </c>
      <c r="F1350">
        <v>39</v>
      </c>
      <c r="G1350">
        <f t="shared" si="132"/>
        <v>2.4744065181084571</v>
      </c>
      <c r="H1350">
        <f t="shared" si="130"/>
        <v>69</v>
      </c>
      <c r="I1350">
        <f t="shared" si="133"/>
        <v>4.3777961474226545</v>
      </c>
      <c r="J1350">
        <v>4</v>
      </c>
      <c r="K1350">
        <f t="shared" si="134"/>
        <v>0.56664183412271962</v>
      </c>
      <c r="L1350">
        <v>4.9000000000000004</v>
      </c>
    </row>
    <row r="1351" spans="1:13" ht="15" x14ac:dyDescent="0.25">
      <c r="A1351" t="s">
        <v>1995</v>
      </c>
      <c r="B1351" t="s">
        <v>1996</v>
      </c>
      <c r="C1351">
        <v>58.8</v>
      </c>
      <c r="D1351">
        <v>25</v>
      </c>
      <c r="E1351">
        <f t="shared" si="131"/>
        <v>1.2909086014475564</v>
      </c>
      <c r="F1351">
        <v>35</v>
      </c>
      <c r="G1351">
        <f t="shared" si="132"/>
        <v>1.8072720420265791</v>
      </c>
      <c r="H1351">
        <f t="shared" si="130"/>
        <v>60</v>
      </c>
      <c r="I1351">
        <f t="shared" si="133"/>
        <v>3.0981806434741355</v>
      </c>
      <c r="J1351">
        <v>5.05</v>
      </c>
      <c r="K1351">
        <f t="shared" si="134"/>
        <v>0.61822259279830427</v>
      </c>
      <c r="L1351">
        <v>6.32</v>
      </c>
    </row>
    <row r="1352" spans="1:13" ht="15" x14ac:dyDescent="0.25">
      <c r="A1352" t="s">
        <v>1498</v>
      </c>
      <c r="B1352" t="s">
        <v>1499</v>
      </c>
      <c r="C1352">
        <v>86.1</v>
      </c>
      <c r="D1352">
        <v>90</v>
      </c>
      <c r="E1352">
        <f t="shared" si="131"/>
        <v>3.5214523947583292</v>
      </c>
      <c r="F1352">
        <v>115</v>
      </c>
      <c r="G1352">
        <f t="shared" si="132"/>
        <v>4.499633615524532</v>
      </c>
      <c r="H1352">
        <f t="shared" si="130"/>
        <v>205</v>
      </c>
      <c r="I1352">
        <f t="shared" si="133"/>
        <v>8.0210860102828612</v>
      </c>
      <c r="J1352">
        <v>10.1</v>
      </c>
      <c r="K1352">
        <f t="shared" si="134"/>
        <v>1.0157614187993473</v>
      </c>
      <c r="L1352">
        <v>7.62</v>
      </c>
      <c r="M1352">
        <v>14.103833993107299</v>
      </c>
    </row>
    <row r="1353" spans="1:13" ht="15" x14ac:dyDescent="0.25">
      <c r="A1353" t="s">
        <v>1498</v>
      </c>
      <c r="B1353" t="s">
        <v>1499</v>
      </c>
      <c r="C1353">
        <v>70.400000000000006</v>
      </c>
      <c r="D1353">
        <v>49</v>
      </c>
      <c r="E1353">
        <f t="shared" si="131"/>
        <v>2.2195876775110706</v>
      </c>
      <c r="F1353">
        <v>64</v>
      </c>
      <c r="G1353">
        <f t="shared" si="132"/>
        <v>2.899053293075684</v>
      </c>
      <c r="H1353">
        <f t="shared" si="130"/>
        <v>113</v>
      </c>
      <c r="I1353">
        <f t="shared" si="133"/>
        <v>5.118640970586755</v>
      </c>
      <c r="J1353">
        <v>7.9</v>
      </c>
      <c r="K1353">
        <f t="shared" si="134"/>
        <v>0.8813927120288122</v>
      </c>
      <c r="L1353">
        <v>5.7</v>
      </c>
      <c r="M1353">
        <v>14</v>
      </c>
    </row>
    <row r="1354" spans="1:13" ht="15" x14ac:dyDescent="0.25">
      <c r="A1354" t="s">
        <v>2064</v>
      </c>
      <c r="B1354" t="s">
        <v>53</v>
      </c>
      <c r="C1354">
        <v>55.6</v>
      </c>
      <c r="D1354">
        <v>66</v>
      </c>
      <c r="E1354">
        <f t="shared" si="131"/>
        <v>3.5495808886586278</v>
      </c>
      <c r="F1354">
        <v>82</v>
      </c>
      <c r="G1354">
        <f t="shared" si="132"/>
        <v>4.410085346515265</v>
      </c>
      <c r="H1354">
        <f t="shared" si="130"/>
        <v>148</v>
      </c>
      <c r="I1354">
        <f t="shared" si="133"/>
        <v>7.9596662351738923</v>
      </c>
      <c r="J1354">
        <v>8.23</v>
      </c>
      <c r="K1354">
        <f t="shared" si="134"/>
        <v>1.0370071054738612</v>
      </c>
      <c r="L1354">
        <v>7.14</v>
      </c>
    </row>
    <row r="1355" spans="1:13" ht="15" x14ac:dyDescent="0.25">
      <c r="A1355" t="s">
        <v>1789</v>
      </c>
      <c r="B1355" t="s">
        <v>294</v>
      </c>
      <c r="C1355">
        <v>64.2</v>
      </c>
      <c r="D1355">
        <v>50</v>
      </c>
      <c r="E1355">
        <f t="shared" si="131"/>
        <v>2.4219746304789673</v>
      </c>
      <c r="F1355">
        <v>60</v>
      </c>
      <c r="G1355">
        <f t="shared" si="132"/>
        <v>2.9063695565747607</v>
      </c>
      <c r="H1355">
        <f t="shared" si="130"/>
        <v>110</v>
      </c>
      <c r="I1355">
        <f t="shared" si="133"/>
        <v>5.3283441870537285</v>
      </c>
      <c r="J1355">
        <v>8.3800000000000008</v>
      </c>
      <c r="K1355">
        <f t="shared" si="134"/>
        <v>0.98045240594945904</v>
      </c>
      <c r="L1355">
        <v>6.2700000000000005</v>
      </c>
    </row>
    <row r="1356" spans="1:13" ht="15" x14ac:dyDescent="0.25">
      <c r="A1356" t="s">
        <v>193</v>
      </c>
      <c r="B1356" t="s">
        <v>194</v>
      </c>
      <c r="C1356">
        <v>31.5</v>
      </c>
      <c r="D1356">
        <v>16</v>
      </c>
      <c r="E1356">
        <f t="shared" si="131"/>
        <v>1.3009162961983072</v>
      </c>
      <c r="F1356">
        <v>20</v>
      </c>
      <c r="G1356">
        <f t="shared" si="132"/>
        <v>1.6261453702478841</v>
      </c>
      <c r="H1356">
        <f t="shared" si="130"/>
        <v>36</v>
      </c>
      <c r="I1356">
        <f t="shared" si="133"/>
        <v>2.9270616664461913</v>
      </c>
      <c r="J1356">
        <v>5.51</v>
      </c>
      <c r="K1356">
        <f t="shared" si="134"/>
        <v>0.93056131056319447</v>
      </c>
      <c r="L1356">
        <v>4.5</v>
      </c>
    </row>
    <row r="1357" spans="1:13" ht="15" x14ac:dyDescent="0.25">
      <c r="A1357" t="s">
        <v>25</v>
      </c>
      <c r="B1357" t="s">
        <v>24</v>
      </c>
      <c r="C1357">
        <v>32</v>
      </c>
      <c r="D1357">
        <v>17</v>
      </c>
      <c r="E1357">
        <f t="shared" si="131"/>
        <v>1.3664800559472803</v>
      </c>
      <c r="F1357">
        <v>20</v>
      </c>
      <c r="G1357">
        <f t="shared" si="132"/>
        <v>1.6076235952320945</v>
      </c>
      <c r="H1357">
        <f t="shared" si="130"/>
        <v>37</v>
      </c>
      <c r="I1357">
        <f t="shared" si="133"/>
        <v>2.9741036511793748</v>
      </c>
      <c r="J1357">
        <v>4.5200000000000005</v>
      </c>
      <c r="K1357">
        <f t="shared" si="134"/>
        <v>0.75719193429923703</v>
      </c>
      <c r="L1357">
        <v>5.28</v>
      </c>
      <c r="M1357">
        <v>14.25</v>
      </c>
    </row>
    <row r="1358" spans="1:13" ht="15" x14ac:dyDescent="0.25">
      <c r="A1358" t="s">
        <v>25</v>
      </c>
      <c r="B1358" t="s">
        <v>24</v>
      </c>
      <c r="C1358">
        <v>36</v>
      </c>
      <c r="D1358">
        <v>25</v>
      </c>
      <c r="E1358">
        <f t="shared" si="131"/>
        <v>1.8445314134206288</v>
      </c>
      <c r="F1358">
        <v>32</v>
      </c>
      <c r="G1358">
        <f t="shared" si="132"/>
        <v>2.361000209178405</v>
      </c>
      <c r="H1358">
        <f t="shared" si="130"/>
        <v>57</v>
      </c>
      <c r="I1358">
        <f t="shared" si="133"/>
        <v>4.2055316225990333</v>
      </c>
      <c r="J1358">
        <v>5.96</v>
      </c>
      <c r="K1358">
        <f t="shared" si="134"/>
        <v>0.93960158207320399</v>
      </c>
      <c r="L1358">
        <v>5.42</v>
      </c>
      <c r="M1358">
        <v>13.96</v>
      </c>
    </row>
    <row r="1359" spans="1:13" x14ac:dyDescent="0.3">
      <c r="A1359" t="s">
        <v>1469</v>
      </c>
      <c r="B1359" t="s">
        <v>118</v>
      </c>
      <c r="C1359">
        <v>72.7</v>
      </c>
      <c r="D1359">
        <v>63</v>
      </c>
      <c r="E1359">
        <f t="shared" si="131"/>
        <v>2.7877960644855757</v>
      </c>
      <c r="F1359">
        <v>91</v>
      </c>
      <c r="G1359">
        <f t="shared" si="132"/>
        <v>4.0268165375902756</v>
      </c>
      <c r="H1359">
        <f t="shared" si="130"/>
        <v>154</v>
      </c>
      <c r="I1359">
        <f t="shared" si="133"/>
        <v>6.8146126020758508</v>
      </c>
      <c r="J1359">
        <v>10.55</v>
      </c>
      <c r="K1359">
        <f t="shared" si="134"/>
        <v>1.1577033341997434</v>
      </c>
      <c r="L1359">
        <v>7.58</v>
      </c>
    </row>
    <row r="1360" spans="1:13" x14ac:dyDescent="0.3">
      <c r="A1360" t="s">
        <v>1469</v>
      </c>
      <c r="B1360" t="s">
        <v>428</v>
      </c>
      <c r="C1360">
        <v>84.6</v>
      </c>
      <c r="D1360">
        <v>96</v>
      </c>
      <c r="E1360">
        <f t="shared" si="131"/>
        <v>3.8045441933701571</v>
      </c>
      <c r="F1360">
        <v>131</v>
      </c>
      <c r="G1360">
        <f t="shared" si="132"/>
        <v>5.1916175972030274</v>
      </c>
      <c r="H1360">
        <f t="shared" si="130"/>
        <v>227</v>
      </c>
      <c r="I1360">
        <f t="shared" si="133"/>
        <v>8.9961617905731845</v>
      </c>
      <c r="J1360">
        <v>13.83</v>
      </c>
      <c r="K1360">
        <f t="shared" si="134"/>
        <v>1.4035482987666068</v>
      </c>
      <c r="L1360">
        <v>8.58</v>
      </c>
      <c r="M1360">
        <v>14.151958235365599</v>
      </c>
    </row>
    <row r="1361" spans="1:13" x14ac:dyDescent="0.3">
      <c r="A1361" t="s">
        <v>1469</v>
      </c>
      <c r="B1361" t="s">
        <v>235</v>
      </c>
      <c r="C1361">
        <v>69.5</v>
      </c>
      <c r="D1361">
        <v>61</v>
      </c>
      <c r="E1361">
        <f t="shared" si="131"/>
        <v>2.7891422453764214</v>
      </c>
      <c r="F1361">
        <v>75</v>
      </c>
      <c r="G1361">
        <f t="shared" si="132"/>
        <v>3.4292732525119938</v>
      </c>
      <c r="H1361">
        <f t="shared" si="130"/>
        <v>136</v>
      </c>
      <c r="I1361">
        <f t="shared" si="133"/>
        <v>6.2184154978884152</v>
      </c>
      <c r="J1361">
        <v>9.0299999999999994</v>
      </c>
      <c r="K1361">
        <f t="shared" si="134"/>
        <v>1.014169991117946</v>
      </c>
      <c r="L1361">
        <v>7.3900000000000006</v>
      </c>
    </row>
    <row r="1362" spans="1:13" x14ac:dyDescent="0.3">
      <c r="A1362" t="s">
        <v>1469</v>
      </c>
      <c r="B1362" t="s">
        <v>955</v>
      </c>
      <c r="C1362">
        <v>74.5</v>
      </c>
      <c r="D1362">
        <v>80</v>
      </c>
      <c r="E1362">
        <f t="shared" si="131"/>
        <v>3.4776358095935205</v>
      </c>
      <c r="F1362">
        <v>107</v>
      </c>
      <c r="G1362">
        <f t="shared" si="132"/>
        <v>4.6513378953313333</v>
      </c>
      <c r="H1362">
        <f t="shared" si="130"/>
        <v>187</v>
      </c>
      <c r="I1362">
        <f t="shared" si="133"/>
        <v>8.1289737049248529</v>
      </c>
      <c r="J1362" s="3">
        <v>11.56</v>
      </c>
      <c r="K1362">
        <f t="shared" si="134"/>
        <v>1.2526417822851719</v>
      </c>
      <c r="L1362" s="3">
        <v>8.15</v>
      </c>
    </row>
    <row r="1363" spans="1:13" x14ac:dyDescent="0.3">
      <c r="A1363" t="s">
        <v>872</v>
      </c>
      <c r="B1363" t="s">
        <v>118</v>
      </c>
      <c r="C1363">
        <v>64.2</v>
      </c>
      <c r="D1363">
        <v>55</v>
      </c>
      <c r="E1363">
        <f t="shared" si="131"/>
        <v>2.6641720935268642</v>
      </c>
      <c r="F1363">
        <v>75</v>
      </c>
      <c r="G1363">
        <f t="shared" si="132"/>
        <v>3.632961945718451</v>
      </c>
      <c r="H1363">
        <f t="shared" si="130"/>
        <v>130</v>
      </c>
      <c r="I1363">
        <f t="shared" si="133"/>
        <v>6.2971340392453152</v>
      </c>
      <c r="J1363">
        <v>8.35</v>
      </c>
      <c r="K1363">
        <f t="shared" si="134"/>
        <v>0.97694243313579732</v>
      </c>
      <c r="L1363">
        <v>7.17</v>
      </c>
      <c r="M1363">
        <v>12.62</v>
      </c>
    </row>
    <row r="1364" spans="1:13" ht="15" x14ac:dyDescent="0.25">
      <c r="A1364" t="s">
        <v>495</v>
      </c>
      <c r="B1364" t="s">
        <v>496</v>
      </c>
      <c r="C1364">
        <v>43.9</v>
      </c>
      <c r="D1364">
        <v>34</v>
      </c>
      <c r="E1364">
        <f t="shared" si="131"/>
        <v>2.171454522583558</v>
      </c>
      <c r="F1364">
        <v>38</v>
      </c>
      <c r="G1364">
        <f t="shared" si="132"/>
        <v>2.4269197605345649</v>
      </c>
      <c r="H1364">
        <f t="shared" si="130"/>
        <v>72</v>
      </c>
      <c r="I1364">
        <f t="shared" si="133"/>
        <v>4.5983742831181225</v>
      </c>
      <c r="J1364">
        <v>7.47</v>
      </c>
      <c r="K1364">
        <f t="shared" si="134"/>
        <v>1.0631633037526509</v>
      </c>
      <c r="L1364">
        <v>5.72</v>
      </c>
    </row>
    <row r="1365" spans="1:13" ht="15" x14ac:dyDescent="0.25">
      <c r="A1365" t="s">
        <v>137</v>
      </c>
      <c r="B1365" t="s">
        <v>21</v>
      </c>
      <c r="C1365">
        <v>50.3</v>
      </c>
      <c r="E1365" t="str">
        <f t="shared" si="131"/>
        <v/>
      </c>
      <c r="F1365">
        <v>30</v>
      </c>
      <c r="G1365">
        <f t="shared" si="132"/>
        <v>1.7354065571316355</v>
      </c>
      <c r="I1365" t="str">
        <f t="shared" si="133"/>
        <v/>
      </c>
      <c r="J1365">
        <v>6.38</v>
      </c>
      <c r="K1365">
        <f t="shared" si="134"/>
        <v>0.84650812983059898</v>
      </c>
      <c r="L1365">
        <v>5.1000000000000005</v>
      </c>
      <c r="M1365">
        <v>14.45</v>
      </c>
    </row>
    <row r="1366" spans="1:13" ht="15" x14ac:dyDescent="0.25">
      <c r="A1366" t="s">
        <v>137</v>
      </c>
      <c r="B1366" t="s">
        <v>21</v>
      </c>
      <c r="C1366">
        <v>56.1</v>
      </c>
      <c r="D1366">
        <v>29</v>
      </c>
      <c r="E1366">
        <f t="shared" si="131"/>
        <v>1.5495405975207936</v>
      </c>
      <c r="F1366">
        <v>38</v>
      </c>
      <c r="G1366">
        <f t="shared" si="132"/>
        <v>2.0304325070962124</v>
      </c>
      <c r="H1366">
        <f t="shared" ref="H1366:H1372" si="135">D1366+F1366</f>
        <v>67</v>
      </c>
      <c r="I1366">
        <f t="shared" si="133"/>
        <v>3.579973104617006</v>
      </c>
      <c r="J1366">
        <v>7.05</v>
      </c>
      <c r="K1366">
        <f t="shared" si="134"/>
        <v>0.88423284455214579</v>
      </c>
      <c r="L1366">
        <v>5.63</v>
      </c>
      <c r="M1366">
        <v>14.01</v>
      </c>
    </row>
    <row r="1367" spans="1:13" ht="15" x14ac:dyDescent="0.25">
      <c r="A1367" t="s">
        <v>20</v>
      </c>
      <c r="B1367" t="s">
        <v>21</v>
      </c>
      <c r="C1367">
        <v>37</v>
      </c>
      <c r="D1367">
        <v>7</v>
      </c>
      <c r="E1367">
        <f t="shared" si="131"/>
        <v>0.50627746392381123</v>
      </c>
      <c r="F1367">
        <v>12</v>
      </c>
      <c r="G1367">
        <f t="shared" si="132"/>
        <v>0.86790422386939059</v>
      </c>
      <c r="H1367">
        <f t="shared" si="135"/>
        <v>19</v>
      </c>
      <c r="I1367">
        <f t="shared" si="133"/>
        <v>1.3741816877932018</v>
      </c>
      <c r="J1367">
        <v>5.57</v>
      </c>
      <c r="K1367">
        <f t="shared" si="134"/>
        <v>0.86580164505525981</v>
      </c>
      <c r="L1367">
        <v>4.71</v>
      </c>
      <c r="M1367">
        <v>16.059999999999999</v>
      </c>
    </row>
    <row r="1368" spans="1:13" ht="15" x14ac:dyDescent="0.25">
      <c r="A1368" t="s">
        <v>1401</v>
      </c>
      <c r="B1368" t="s">
        <v>1402</v>
      </c>
      <c r="C1368">
        <v>68.5</v>
      </c>
      <c r="D1368">
        <v>66</v>
      </c>
      <c r="E1368">
        <f t="shared" si="131"/>
        <v>3.0497426086981361</v>
      </c>
      <c r="F1368">
        <v>89</v>
      </c>
      <c r="G1368">
        <f t="shared" si="132"/>
        <v>4.1125316996080929</v>
      </c>
      <c r="H1368">
        <f t="shared" si="135"/>
        <v>155</v>
      </c>
      <c r="I1368">
        <f t="shared" si="133"/>
        <v>7.1622743083062286</v>
      </c>
      <c r="J1368">
        <v>9.69</v>
      </c>
      <c r="K1368">
        <f t="shared" si="134"/>
        <v>1.0964569262064423</v>
      </c>
      <c r="L1368">
        <v>8.07</v>
      </c>
    </row>
    <row r="1369" spans="1:13" ht="15" x14ac:dyDescent="0.25">
      <c r="A1369" t="s">
        <v>1401</v>
      </c>
      <c r="B1369" t="s">
        <v>1402</v>
      </c>
      <c r="C1369">
        <v>71.3</v>
      </c>
      <c r="D1369">
        <v>72</v>
      </c>
      <c r="E1369">
        <f t="shared" si="131"/>
        <v>3.2314374322934238</v>
      </c>
      <c r="F1369">
        <v>93</v>
      </c>
      <c r="G1369">
        <f t="shared" si="132"/>
        <v>4.1739400167123391</v>
      </c>
      <c r="H1369">
        <f t="shared" si="135"/>
        <v>165</v>
      </c>
      <c r="I1369">
        <f t="shared" si="133"/>
        <v>7.4053774490057629</v>
      </c>
      <c r="J1369">
        <v>10.83</v>
      </c>
      <c r="K1369">
        <f t="shared" si="134"/>
        <v>1.2004021712889084</v>
      </c>
      <c r="L1369">
        <v>8.02</v>
      </c>
    </row>
    <row r="1370" spans="1:13" ht="15" x14ac:dyDescent="0.25">
      <c r="A1370" t="s">
        <v>2093</v>
      </c>
      <c r="B1370" t="s">
        <v>314</v>
      </c>
      <c r="C1370">
        <v>47.8</v>
      </c>
      <c r="D1370">
        <v>43</v>
      </c>
      <c r="E1370">
        <f t="shared" si="131"/>
        <v>2.5813870579896401</v>
      </c>
      <c r="F1370">
        <v>55</v>
      </c>
      <c r="G1370">
        <f t="shared" si="132"/>
        <v>3.301774143940237</v>
      </c>
      <c r="H1370">
        <f t="shared" si="135"/>
        <v>98</v>
      </c>
      <c r="I1370">
        <f t="shared" si="133"/>
        <v>5.8831612019298767</v>
      </c>
      <c r="J1370">
        <v>6.19</v>
      </c>
      <c r="K1370">
        <f t="shared" si="134"/>
        <v>0.84316918451081324</v>
      </c>
      <c r="L1370">
        <v>6.78</v>
      </c>
    </row>
    <row r="1371" spans="1:13" ht="15" x14ac:dyDescent="0.25">
      <c r="A1371" t="s">
        <v>2054</v>
      </c>
      <c r="B1371" t="s">
        <v>7</v>
      </c>
      <c r="C1371">
        <v>74.7</v>
      </c>
      <c r="D1371">
        <v>43</v>
      </c>
      <c r="E1371">
        <f t="shared" si="131"/>
        <v>1.8655875514917348</v>
      </c>
      <c r="F1371">
        <v>53</v>
      </c>
      <c r="G1371">
        <f t="shared" si="132"/>
        <v>2.2994451216060918</v>
      </c>
      <c r="H1371">
        <f t="shared" si="135"/>
        <v>96</v>
      </c>
      <c r="I1371">
        <f t="shared" si="133"/>
        <v>4.1650326730978264</v>
      </c>
      <c r="J1371">
        <v>9.09</v>
      </c>
      <c r="K1371">
        <f t="shared" si="134"/>
        <v>0.98363213767604329</v>
      </c>
      <c r="L1371">
        <v>6.81</v>
      </c>
      <c r="M1371">
        <v>14.59</v>
      </c>
    </row>
    <row r="1372" spans="1:13" ht="15" x14ac:dyDescent="0.25">
      <c r="A1372" s="1" t="s">
        <v>467</v>
      </c>
      <c r="B1372" s="1" t="s">
        <v>468</v>
      </c>
      <c r="C1372" s="1">
        <v>37.4</v>
      </c>
      <c r="D1372" s="1">
        <v>17</v>
      </c>
      <c r="E1372">
        <f t="shared" si="131"/>
        <v>1.2199516237755001</v>
      </c>
      <c r="F1372" s="1">
        <v>23</v>
      </c>
      <c r="G1372">
        <f t="shared" si="132"/>
        <v>1.6505227851080295</v>
      </c>
      <c r="H1372">
        <f t="shared" si="135"/>
        <v>40</v>
      </c>
      <c r="I1372">
        <f t="shared" si="133"/>
        <v>2.8704744088835294</v>
      </c>
      <c r="J1372" s="1">
        <v>5.25</v>
      </c>
      <c r="K1372">
        <f t="shared" si="134"/>
        <v>0.81154967272318612</v>
      </c>
      <c r="L1372" s="1">
        <v>5</v>
      </c>
    </row>
    <row r="1373" spans="1:13" ht="15" x14ac:dyDescent="0.25">
      <c r="A1373" t="s">
        <v>467</v>
      </c>
      <c r="B1373" t="s">
        <v>772</v>
      </c>
      <c r="C1373">
        <v>39.5</v>
      </c>
      <c r="E1373" t="str">
        <f t="shared" si="131"/>
        <v/>
      </c>
      <c r="G1373" t="str">
        <f t="shared" si="132"/>
        <v/>
      </c>
      <c r="I1373" t="str">
        <f t="shared" si="133"/>
        <v/>
      </c>
      <c r="J1373">
        <v>4.6900000000000004</v>
      </c>
      <c r="K1373">
        <f t="shared" si="134"/>
        <v>0.70485164667627864</v>
      </c>
      <c r="L1373">
        <v>4.93</v>
      </c>
    </row>
    <row r="1374" spans="1:13" ht="15" x14ac:dyDescent="0.25">
      <c r="A1374" t="s">
        <v>1891</v>
      </c>
      <c r="C1374">
        <v>84.1</v>
      </c>
      <c r="D1374">
        <v>68</v>
      </c>
      <c r="E1374">
        <f t="shared" si="131"/>
        <v>2.7065303832306005</v>
      </c>
      <c r="F1374">
        <v>87</v>
      </c>
      <c r="G1374">
        <f t="shared" si="132"/>
        <v>3.4627668138391505</v>
      </c>
      <c r="H1374">
        <f t="shared" ref="H1374:H1388" si="136">D1374+F1374</f>
        <v>155</v>
      </c>
      <c r="I1374">
        <f t="shared" si="133"/>
        <v>6.169297197069751</v>
      </c>
      <c r="J1374">
        <v>10.050000000000001</v>
      </c>
      <c r="K1374">
        <f t="shared" si="134"/>
        <v>1.0230535750893883</v>
      </c>
      <c r="L1374">
        <v>6.8</v>
      </c>
    </row>
    <row r="1375" spans="1:13" ht="15" x14ac:dyDescent="0.25">
      <c r="A1375" t="s">
        <v>1607</v>
      </c>
      <c r="B1375" t="s">
        <v>257</v>
      </c>
      <c r="C1375">
        <v>76</v>
      </c>
      <c r="D1375">
        <v>50</v>
      </c>
      <c r="E1375">
        <f t="shared" si="131"/>
        <v>2.1422333940946232</v>
      </c>
      <c r="F1375">
        <v>62</v>
      </c>
      <c r="G1375">
        <f t="shared" si="132"/>
        <v>2.6563694086773326</v>
      </c>
      <c r="H1375">
        <f t="shared" si="136"/>
        <v>112</v>
      </c>
      <c r="I1375">
        <f t="shared" si="133"/>
        <v>4.7986028027719554</v>
      </c>
      <c r="J1375">
        <v>9.5</v>
      </c>
      <c r="K1375">
        <f t="shared" si="134"/>
        <v>1.0188955316175725</v>
      </c>
      <c r="L1375">
        <v>6.2</v>
      </c>
    </row>
    <row r="1376" spans="1:13" ht="15" x14ac:dyDescent="0.25">
      <c r="A1376" t="s">
        <v>1071</v>
      </c>
      <c r="B1376" t="s">
        <v>257</v>
      </c>
      <c r="C1376">
        <v>74.900000000000006</v>
      </c>
      <c r="D1376">
        <v>37</v>
      </c>
      <c r="E1376">
        <f t="shared" si="131"/>
        <v>1.6021539158432478</v>
      </c>
      <c r="F1376">
        <v>40</v>
      </c>
      <c r="G1376">
        <f t="shared" si="132"/>
        <v>1.7320582873981056</v>
      </c>
      <c r="H1376">
        <f t="shared" si="136"/>
        <v>77</v>
      </c>
      <c r="I1376">
        <f t="shared" si="133"/>
        <v>3.3342122032413535</v>
      </c>
      <c r="J1376">
        <v>7.51</v>
      </c>
      <c r="K1376">
        <f t="shared" si="134"/>
        <v>0.81154038269819317</v>
      </c>
      <c r="L1376">
        <v>5.54</v>
      </c>
      <c r="M1376">
        <v>14.5</v>
      </c>
    </row>
    <row r="1377" spans="1:13" ht="15" x14ac:dyDescent="0.25">
      <c r="A1377" t="s">
        <v>916</v>
      </c>
      <c r="B1377" t="s">
        <v>1525</v>
      </c>
      <c r="C1377">
        <v>58.1</v>
      </c>
      <c r="D1377">
        <v>44</v>
      </c>
      <c r="E1377">
        <f t="shared" si="131"/>
        <v>2.2918780699233383</v>
      </c>
      <c r="F1377">
        <v>55</v>
      </c>
      <c r="G1377">
        <f t="shared" si="132"/>
        <v>2.864847587404173</v>
      </c>
      <c r="H1377">
        <f t="shared" si="136"/>
        <v>99</v>
      </c>
      <c r="I1377">
        <f t="shared" si="133"/>
        <v>5.1567256573275113</v>
      </c>
      <c r="J1377">
        <v>10.8</v>
      </c>
      <c r="K1377">
        <f t="shared" si="134"/>
        <v>1.3303274745804292</v>
      </c>
      <c r="L1377">
        <v>6.76</v>
      </c>
    </row>
    <row r="1378" spans="1:13" ht="15" x14ac:dyDescent="0.25">
      <c r="A1378" t="s">
        <v>916</v>
      </c>
      <c r="B1378" t="s">
        <v>72</v>
      </c>
      <c r="C1378">
        <v>52.4</v>
      </c>
      <c r="D1378">
        <v>33</v>
      </c>
      <c r="E1378">
        <f t="shared" si="131"/>
        <v>1.852989246446854</v>
      </c>
      <c r="F1378">
        <v>33</v>
      </c>
      <c r="G1378">
        <f t="shared" si="132"/>
        <v>1.852989246446854</v>
      </c>
      <c r="H1378">
        <f t="shared" si="136"/>
        <v>66</v>
      </c>
      <c r="I1378">
        <f t="shared" si="133"/>
        <v>3.7059784928937081</v>
      </c>
      <c r="J1378">
        <v>7.9</v>
      </c>
      <c r="K1378">
        <f t="shared" si="134"/>
        <v>1.0263139632285234</v>
      </c>
      <c r="L1378">
        <v>6.3</v>
      </c>
      <c r="M1378">
        <v>14</v>
      </c>
    </row>
    <row r="1379" spans="1:13" ht="15" x14ac:dyDescent="0.25">
      <c r="A1379" t="s">
        <v>916</v>
      </c>
      <c r="B1379" t="s">
        <v>72</v>
      </c>
      <c r="C1379">
        <v>59.85</v>
      </c>
      <c r="D1379">
        <v>50</v>
      </c>
      <c r="E1379">
        <f t="shared" si="131"/>
        <v>2.5487902283863928</v>
      </c>
      <c r="F1379">
        <v>60</v>
      </c>
      <c r="G1379">
        <f t="shared" si="132"/>
        <v>3.0585482740636714</v>
      </c>
      <c r="H1379">
        <f t="shared" si="136"/>
        <v>110</v>
      </c>
      <c r="I1379">
        <f t="shared" si="133"/>
        <v>5.6073385024500642</v>
      </c>
      <c r="J1379">
        <v>9.1999999999999993</v>
      </c>
      <c r="K1379">
        <f t="shared" si="134"/>
        <v>1.1160370695723298</v>
      </c>
      <c r="L1379">
        <v>7.09</v>
      </c>
      <c r="M1379">
        <v>12.65</v>
      </c>
    </row>
    <row r="1380" spans="1:13" x14ac:dyDescent="0.3">
      <c r="A1380" t="s">
        <v>1005</v>
      </c>
      <c r="B1380" t="s">
        <v>1006</v>
      </c>
      <c r="C1380">
        <v>40</v>
      </c>
      <c r="D1380">
        <v>20</v>
      </c>
      <c r="E1380">
        <f t="shared" si="131"/>
        <v>1.3667593656786712</v>
      </c>
      <c r="F1380">
        <v>28</v>
      </c>
      <c r="G1380">
        <f t="shared" si="132"/>
        <v>1.9134631119501397</v>
      </c>
      <c r="H1380">
        <f t="shared" si="136"/>
        <v>48</v>
      </c>
      <c r="I1380">
        <f t="shared" si="133"/>
        <v>3.2802224776288109</v>
      </c>
      <c r="J1380">
        <v>5.32</v>
      </c>
      <c r="K1380">
        <f t="shared" si="134"/>
        <v>0.79436533739174375</v>
      </c>
      <c r="L1380">
        <v>5.72</v>
      </c>
    </row>
    <row r="1381" spans="1:13" ht="15" x14ac:dyDescent="0.25">
      <c r="A1381" t="s">
        <v>1761</v>
      </c>
      <c r="B1381" t="s">
        <v>360</v>
      </c>
      <c r="C1381">
        <v>68</v>
      </c>
      <c r="D1381">
        <v>69</v>
      </c>
      <c r="E1381">
        <f t="shared" si="131"/>
        <v>3.205403303918958</v>
      </c>
      <c r="F1381">
        <v>85</v>
      </c>
      <c r="G1381">
        <f t="shared" si="132"/>
        <v>3.9486852294653829</v>
      </c>
      <c r="H1381">
        <f t="shared" si="136"/>
        <v>154</v>
      </c>
      <c r="I1381">
        <f t="shared" si="133"/>
        <v>7.1540885333843409</v>
      </c>
      <c r="J1381">
        <v>13.450000000000001</v>
      </c>
      <c r="K1381">
        <f t="shared" si="134"/>
        <v>1.5276725888521567</v>
      </c>
    </row>
    <row r="1382" spans="1:13" ht="15" x14ac:dyDescent="0.25">
      <c r="A1382" t="s">
        <v>1761</v>
      </c>
      <c r="B1382" t="s">
        <v>360</v>
      </c>
      <c r="C1382">
        <v>74.8</v>
      </c>
      <c r="D1382">
        <v>87</v>
      </c>
      <c r="E1382">
        <f t="shared" si="131"/>
        <v>3.770889583285749</v>
      </c>
      <c r="F1382">
        <v>108</v>
      </c>
      <c r="G1382">
        <f t="shared" si="132"/>
        <v>4.6811043102857575</v>
      </c>
      <c r="H1382">
        <f t="shared" si="136"/>
        <v>195</v>
      </c>
      <c r="I1382">
        <f t="shared" si="133"/>
        <v>8.4519938935715064</v>
      </c>
      <c r="J1382">
        <v>11.9</v>
      </c>
      <c r="K1382">
        <f t="shared" si="134"/>
        <v>1.286815471437488</v>
      </c>
      <c r="L1382">
        <v>7.6</v>
      </c>
    </row>
    <row r="1383" spans="1:13" ht="15" x14ac:dyDescent="0.25">
      <c r="A1383" t="s">
        <v>1761</v>
      </c>
      <c r="B1383" t="s">
        <v>360</v>
      </c>
      <c r="C1383">
        <v>82.1</v>
      </c>
      <c r="D1383">
        <v>102</v>
      </c>
      <c r="E1383">
        <f t="shared" si="131"/>
        <v>4.131498100715544</v>
      </c>
      <c r="F1383">
        <v>127</v>
      </c>
      <c r="G1383">
        <f t="shared" si="132"/>
        <v>5.1441201842242554</v>
      </c>
      <c r="H1383">
        <f t="shared" si="136"/>
        <v>229</v>
      </c>
      <c r="I1383">
        <f t="shared" si="133"/>
        <v>9.2756182849397995</v>
      </c>
      <c r="J1383">
        <v>14.86</v>
      </c>
      <c r="K1383">
        <f t="shared" si="134"/>
        <v>1.5315802426962508</v>
      </c>
      <c r="L1383">
        <v>8</v>
      </c>
    </row>
    <row r="1384" spans="1:13" ht="15" x14ac:dyDescent="0.25">
      <c r="A1384" t="s">
        <v>1318</v>
      </c>
      <c r="B1384" t="s">
        <v>360</v>
      </c>
      <c r="C1384">
        <v>60.6</v>
      </c>
      <c r="D1384">
        <v>52</v>
      </c>
      <c r="E1384">
        <f t="shared" si="131"/>
        <v>2.6268381426828968</v>
      </c>
      <c r="F1384">
        <v>70</v>
      </c>
      <c r="G1384">
        <f t="shared" si="132"/>
        <v>3.5361282689962072</v>
      </c>
      <c r="H1384">
        <f t="shared" si="136"/>
        <v>122</v>
      </c>
      <c r="I1384">
        <f t="shared" si="133"/>
        <v>6.1629664116791041</v>
      </c>
      <c r="J1384">
        <v>10.49</v>
      </c>
      <c r="K1384">
        <f t="shared" si="134"/>
        <v>1.2643814500933575</v>
      </c>
      <c r="L1384">
        <v>7</v>
      </c>
    </row>
    <row r="1385" spans="1:13" x14ac:dyDescent="0.3">
      <c r="A1385" t="s">
        <v>441</v>
      </c>
      <c r="B1385" t="s">
        <v>314</v>
      </c>
      <c r="C1385">
        <v>32.1</v>
      </c>
      <c r="D1385">
        <v>20</v>
      </c>
      <c r="E1385">
        <f t="shared" si="131"/>
        <v>1.603979102733788</v>
      </c>
      <c r="F1385">
        <v>23</v>
      </c>
      <c r="G1385">
        <f t="shared" si="132"/>
        <v>1.844575968143856</v>
      </c>
      <c r="H1385">
        <f t="shared" si="136"/>
        <v>43</v>
      </c>
      <c r="I1385">
        <f t="shared" si="133"/>
        <v>3.448555070877644</v>
      </c>
      <c r="J1385">
        <v>5.82</v>
      </c>
      <c r="K1385">
        <f t="shared" si="134"/>
        <v>0.97340141613005171</v>
      </c>
      <c r="L1385">
        <v>5.52</v>
      </c>
    </row>
    <row r="1386" spans="1:13" x14ac:dyDescent="0.3">
      <c r="A1386" t="s">
        <v>704</v>
      </c>
      <c r="B1386" t="s">
        <v>314</v>
      </c>
      <c r="C1386">
        <v>35.799999999999997</v>
      </c>
      <c r="D1386">
        <v>22</v>
      </c>
      <c r="E1386">
        <f t="shared" si="131"/>
        <v>1.6297787569724846</v>
      </c>
      <c r="F1386">
        <v>25</v>
      </c>
      <c r="G1386">
        <f t="shared" si="132"/>
        <v>1.8520213147414599</v>
      </c>
      <c r="H1386">
        <f t="shared" si="136"/>
        <v>47</v>
      </c>
      <c r="I1386">
        <f t="shared" si="133"/>
        <v>3.4818000717139443</v>
      </c>
      <c r="J1386">
        <v>6.5600000000000005</v>
      </c>
      <c r="K1386">
        <f t="shared" si="134"/>
        <v>1.0371667902226018</v>
      </c>
      <c r="L1386">
        <v>5.76</v>
      </c>
    </row>
    <row r="1387" spans="1:13" x14ac:dyDescent="0.3">
      <c r="A1387" t="s">
        <v>441</v>
      </c>
      <c r="B1387" t="s">
        <v>314</v>
      </c>
      <c r="C1387">
        <v>47.8</v>
      </c>
      <c r="D1387">
        <v>41</v>
      </c>
      <c r="E1387">
        <f t="shared" si="131"/>
        <v>2.4613225436645405</v>
      </c>
      <c r="F1387">
        <v>52</v>
      </c>
      <c r="G1387">
        <f t="shared" si="132"/>
        <v>3.1216773724525879</v>
      </c>
      <c r="H1387">
        <f t="shared" si="136"/>
        <v>93</v>
      </c>
      <c r="I1387">
        <f t="shared" si="133"/>
        <v>5.582999916117128</v>
      </c>
      <c r="J1387">
        <v>9.2200000000000006</v>
      </c>
      <c r="K1387">
        <f t="shared" si="134"/>
        <v>1.2558998192552016</v>
      </c>
      <c r="L1387">
        <v>6.93</v>
      </c>
    </row>
    <row r="1388" spans="1:13" x14ac:dyDescent="0.3">
      <c r="A1388" t="s">
        <v>1389</v>
      </c>
      <c r="B1388" t="s">
        <v>314</v>
      </c>
      <c r="C1388">
        <v>38.700000000000003</v>
      </c>
      <c r="D1388">
        <v>30</v>
      </c>
      <c r="E1388">
        <f t="shared" si="131"/>
        <v>2.1000072538296966</v>
      </c>
      <c r="F1388">
        <v>35</v>
      </c>
      <c r="G1388">
        <f t="shared" si="132"/>
        <v>2.4500084628013128</v>
      </c>
      <c r="H1388">
        <f t="shared" si="136"/>
        <v>65</v>
      </c>
      <c r="I1388">
        <f t="shared" si="133"/>
        <v>4.5500157166310098</v>
      </c>
      <c r="J1388">
        <v>6.17</v>
      </c>
      <c r="K1388">
        <f t="shared" si="134"/>
        <v>0.93711093045951743</v>
      </c>
      <c r="L1388">
        <v>6.65</v>
      </c>
    </row>
    <row r="1389" spans="1:13" ht="15" x14ac:dyDescent="0.25">
      <c r="A1389" t="s">
        <v>1638</v>
      </c>
      <c r="B1389">
        <v>49.6</v>
      </c>
      <c r="C1389">
        <v>42</v>
      </c>
      <c r="D1389">
        <v>55</v>
      </c>
      <c r="E1389">
        <f t="shared" si="131"/>
        <v>3.6275354300310005</v>
      </c>
      <c r="G1389" t="str">
        <f t="shared" si="132"/>
        <v/>
      </c>
      <c r="I1389" t="str">
        <f t="shared" si="133"/>
        <v/>
      </c>
      <c r="J1389">
        <v>8.17</v>
      </c>
      <c r="K1389">
        <f t="shared" si="134"/>
        <v>1.1896172050744116</v>
      </c>
      <c r="L1389">
        <v>6.53</v>
      </c>
    </row>
    <row r="1390" spans="1:13" ht="15" x14ac:dyDescent="0.25">
      <c r="A1390" t="s">
        <v>1638</v>
      </c>
      <c r="B1390" t="s">
        <v>1134</v>
      </c>
      <c r="C1390">
        <v>57.5</v>
      </c>
      <c r="E1390" t="str">
        <f t="shared" si="131"/>
        <v/>
      </c>
      <c r="G1390" t="str">
        <f t="shared" si="132"/>
        <v/>
      </c>
      <c r="I1390" t="str">
        <f t="shared" si="133"/>
        <v/>
      </c>
      <c r="J1390">
        <v>8.36</v>
      </c>
      <c r="K1390">
        <f t="shared" si="134"/>
        <v>1.0352975529242525</v>
      </c>
      <c r="L1390">
        <v>7.66</v>
      </c>
    </row>
    <row r="1391" spans="1:13" ht="15" x14ac:dyDescent="0.25">
      <c r="A1391" t="s">
        <v>1133</v>
      </c>
      <c r="B1391" t="s">
        <v>1134</v>
      </c>
      <c r="C1391">
        <v>40.799999999999997</v>
      </c>
      <c r="D1391">
        <v>25</v>
      </c>
      <c r="E1391">
        <f t="shared" si="131"/>
        <v>1.6840163717150356</v>
      </c>
      <c r="F1391">
        <v>36</v>
      </c>
      <c r="G1391">
        <f t="shared" si="132"/>
        <v>2.4249835752696511</v>
      </c>
      <c r="H1391">
        <f>D1391+F1391</f>
        <v>61</v>
      </c>
      <c r="I1391">
        <f t="shared" si="133"/>
        <v>4.108999946984687</v>
      </c>
      <c r="J1391">
        <v>6.6400000000000006</v>
      </c>
      <c r="K1391">
        <f t="shared" si="134"/>
        <v>0.98139351936479402</v>
      </c>
      <c r="L1391">
        <v>6.05</v>
      </c>
    </row>
    <row r="1392" spans="1:13" ht="15" x14ac:dyDescent="0.25">
      <c r="A1392" t="s">
        <v>581</v>
      </c>
      <c r="B1392" t="s">
        <v>46</v>
      </c>
      <c r="C1392">
        <v>43.4</v>
      </c>
      <c r="D1392">
        <v>24</v>
      </c>
      <c r="E1392">
        <f t="shared" si="131"/>
        <v>1.5456164244952075</v>
      </c>
      <c r="F1392">
        <v>32</v>
      </c>
      <c r="G1392">
        <f t="shared" si="132"/>
        <v>2.0608218993269434</v>
      </c>
      <c r="H1392">
        <f>D1392+F1392</f>
        <v>56</v>
      </c>
      <c r="I1392">
        <f t="shared" si="133"/>
        <v>3.6064383238221511</v>
      </c>
      <c r="J1392">
        <v>5.68</v>
      </c>
      <c r="K1392">
        <f t="shared" si="134"/>
        <v>0.8131905215673243</v>
      </c>
      <c r="L1392">
        <v>5.32</v>
      </c>
      <c r="M1392">
        <v>15.69</v>
      </c>
    </row>
    <row r="1393" spans="1:13" ht="15" x14ac:dyDescent="0.25">
      <c r="A1393" t="s">
        <v>581</v>
      </c>
      <c r="B1393" t="s">
        <v>46</v>
      </c>
      <c r="C1393">
        <v>61.4</v>
      </c>
      <c r="E1393" t="str">
        <f t="shared" si="131"/>
        <v/>
      </c>
      <c r="G1393" t="str">
        <f t="shared" si="132"/>
        <v/>
      </c>
      <c r="I1393" t="str">
        <f t="shared" si="133"/>
        <v/>
      </c>
      <c r="J1393">
        <v>7.95</v>
      </c>
      <c r="K1393">
        <f t="shared" si="134"/>
        <v>0.9517732485080368</v>
      </c>
      <c r="L1393">
        <v>6.15</v>
      </c>
      <c r="M1393">
        <v>14.2</v>
      </c>
    </row>
    <row r="1394" spans="1:13" ht="15" x14ac:dyDescent="0.25">
      <c r="A1394" t="s">
        <v>581</v>
      </c>
      <c r="B1394" t="s">
        <v>47</v>
      </c>
      <c r="C1394">
        <v>44.45</v>
      </c>
      <c r="D1394">
        <v>27</v>
      </c>
      <c r="E1394">
        <f t="shared" si="131"/>
        <v>1.7088437603779691</v>
      </c>
      <c r="F1394">
        <v>33</v>
      </c>
      <c r="G1394">
        <f t="shared" si="132"/>
        <v>2.0885868182397398</v>
      </c>
      <c r="H1394">
        <f t="shared" ref="H1394:H1425" si="137">D1394+F1394</f>
        <v>60</v>
      </c>
      <c r="I1394">
        <f t="shared" si="133"/>
        <v>3.7974305786177092</v>
      </c>
      <c r="J1394">
        <v>6.44</v>
      </c>
      <c r="K1394">
        <f t="shared" si="134"/>
        <v>0.91070497585375365</v>
      </c>
      <c r="L1394">
        <v>6.49</v>
      </c>
      <c r="M1394">
        <v>13.41</v>
      </c>
    </row>
    <row r="1395" spans="1:13" ht="15" x14ac:dyDescent="0.25">
      <c r="A1395" t="s">
        <v>581</v>
      </c>
      <c r="B1395" t="s">
        <v>308</v>
      </c>
      <c r="C1395">
        <v>60.5</v>
      </c>
      <c r="D1395">
        <v>38</v>
      </c>
      <c r="E1395">
        <f t="shared" si="131"/>
        <v>1.9219199453587943</v>
      </c>
      <c r="F1395">
        <v>50</v>
      </c>
      <c r="G1395">
        <f t="shared" si="132"/>
        <v>2.5288420333668347</v>
      </c>
      <c r="H1395">
        <f t="shared" si="137"/>
        <v>88</v>
      </c>
      <c r="I1395">
        <f t="shared" si="133"/>
        <v>4.4507619787256294</v>
      </c>
      <c r="J1395">
        <v>8.36</v>
      </c>
      <c r="K1395">
        <f t="shared" si="134"/>
        <v>1.008506403637812</v>
      </c>
      <c r="L1395">
        <v>6.42</v>
      </c>
      <c r="M1395">
        <v>13.05</v>
      </c>
    </row>
    <row r="1396" spans="1:13" ht="15" x14ac:dyDescent="0.25">
      <c r="A1396" t="s">
        <v>1564</v>
      </c>
      <c r="B1396" t="s">
        <v>360</v>
      </c>
      <c r="C1396">
        <v>53.6</v>
      </c>
      <c r="D1396">
        <v>45</v>
      </c>
      <c r="E1396">
        <f t="shared" si="131"/>
        <v>2.4855275772831762</v>
      </c>
      <c r="F1396">
        <v>48</v>
      </c>
      <c r="G1396">
        <f t="shared" si="132"/>
        <v>2.6512294157687211</v>
      </c>
      <c r="H1396">
        <f t="shared" si="137"/>
        <v>93</v>
      </c>
      <c r="I1396">
        <f t="shared" si="133"/>
        <v>5.1367569930518968</v>
      </c>
      <c r="J1396">
        <v>7.6</v>
      </c>
      <c r="K1396">
        <f t="shared" si="134"/>
        <v>0.97588217929919541</v>
      </c>
      <c r="L1396">
        <v>6.52</v>
      </c>
      <c r="M1396">
        <v>13.97</v>
      </c>
    </row>
    <row r="1397" spans="1:13" ht="15" x14ac:dyDescent="0.25">
      <c r="A1397" t="s">
        <v>984</v>
      </c>
      <c r="B1397" t="s">
        <v>360</v>
      </c>
      <c r="C1397">
        <v>49.7</v>
      </c>
      <c r="D1397">
        <v>35</v>
      </c>
      <c r="E1397">
        <f t="shared" si="131"/>
        <v>2.0423912313949883</v>
      </c>
      <c r="F1397">
        <v>40</v>
      </c>
      <c r="G1397">
        <f t="shared" si="132"/>
        <v>2.3341614073085584</v>
      </c>
      <c r="H1397">
        <f t="shared" si="137"/>
        <v>75</v>
      </c>
      <c r="I1397">
        <f t="shared" si="133"/>
        <v>4.3765526387035472</v>
      </c>
      <c r="J1397">
        <v>8.06</v>
      </c>
      <c r="K1397">
        <f t="shared" si="134"/>
        <v>1.0760493019797763</v>
      </c>
      <c r="L1397">
        <v>5.85</v>
      </c>
    </row>
    <row r="1398" spans="1:13" ht="15" x14ac:dyDescent="0.25">
      <c r="A1398" t="s">
        <v>199</v>
      </c>
      <c r="B1398" t="s">
        <v>200</v>
      </c>
      <c r="C1398">
        <v>28.8</v>
      </c>
      <c r="D1398">
        <v>11</v>
      </c>
      <c r="E1398">
        <f t="shared" si="131"/>
        <v>0.95462113566079132</v>
      </c>
      <c r="F1398">
        <v>14</v>
      </c>
      <c r="G1398">
        <f t="shared" si="132"/>
        <v>1.2149723544773707</v>
      </c>
      <c r="H1398">
        <f t="shared" si="137"/>
        <v>25</v>
      </c>
      <c r="I1398">
        <f t="shared" si="133"/>
        <v>2.1695934901381624</v>
      </c>
      <c r="J1398">
        <v>3.15</v>
      </c>
      <c r="K1398">
        <f t="shared" si="134"/>
        <v>0.55714331620143331</v>
      </c>
      <c r="L1398">
        <v>4.5999999999999996</v>
      </c>
    </row>
    <row r="1399" spans="1:13" ht="15" x14ac:dyDescent="0.25">
      <c r="A1399" t="s">
        <v>1739</v>
      </c>
      <c r="B1399" t="s">
        <v>308</v>
      </c>
      <c r="C1399">
        <v>44.9</v>
      </c>
      <c r="D1399">
        <v>37</v>
      </c>
      <c r="E1399">
        <f t="shared" si="131"/>
        <v>2.324653625144331</v>
      </c>
      <c r="F1399">
        <v>47</v>
      </c>
      <c r="G1399">
        <f t="shared" si="132"/>
        <v>2.952938388696853</v>
      </c>
      <c r="H1399">
        <f t="shared" si="137"/>
        <v>84</v>
      </c>
      <c r="I1399">
        <f t="shared" si="133"/>
        <v>5.2775920138411845</v>
      </c>
      <c r="J1399">
        <v>8.5500000000000007</v>
      </c>
      <c r="K1399">
        <f t="shared" si="134"/>
        <v>1.2028259323551156</v>
      </c>
    </row>
    <row r="1400" spans="1:13" ht="15" x14ac:dyDescent="0.25">
      <c r="A1400" t="s">
        <v>676</v>
      </c>
      <c r="B1400" t="s">
        <v>308</v>
      </c>
      <c r="C1400">
        <v>36.299999999999997</v>
      </c>
      <c r="D1400">
        <v>24</v>
      </c>
      <c r="E1400">
        <f t="shared" si="131"/>
        <v>1.760093139243684</v>
      </c>
      <c r="F1400">
        <v>31</v>
      </c>
      <c r="G1400">
        <f t="shared" si="132"/>
        <v>2.2734536381897588</v>
      </c>
      <c r="H1400">
        <f t="shared" si="137"/>
        <v>55</v>
      </c>
      <c r="I1400">
        <f t="shared" si="133"/>
        <v>4.0335467774334424</v>
      </c>
      <c r="J1400">
        <v>6.53</v>
      </c>
      <c r="K1400">
        <f t="shared" si="134"/>
        <v>1.0250679822406841</v>
      </c>
      <c r="L1400">
        <v>5.97</v>
      </c>
      <c r="M1400">
        <v>13.8</v>
      </c>
    </row>
    <row r="1401" spans="1:13" ht="15" x14ac:dyDescent="0.25">
      <c r="A1401" t="s">
        <v>676</v>
      </c>
      <c r="B1401" t="s">
        <v>47</v>
      </c>
      <c r="C1401">
        <v>40.5</v>
      </c>
      <c r="D1401">
        <v>26</v>
      </c>
      <c r="E1401">
        <f t="shared" si="131"/>
        <v>1.7608042036673299</v>
      </c>
      <c r="F1401">
        <v>38</v>
      </c>
      <c r="G1401">
        <f t="shared" si="132"/>
        <v>2.5734830668984054</v>
      </c>
      <c r="H1401">
        <f t="shared" si="137"/>
        <v>64</v>
      </c>
      <c r="I1401">
        <f t="shared" si="133"/>
        <v>4.3342872705657349</v>
      </c>
      <c r="J1401">
        <v>6.66</v>
      </c>
      <c r="K1401">
        <f t="shared" si="134"/>
        <v>0.98810169447818608</v>
      </c>
      <c r="L1401">
        <v>6.28</v>
      </c>
    </row>
    <row r="1402" spans="1:13" ht="15" x14ac:dyDescent="0.25">
      <c r="A1402" t="s">
        <v>430</v>
      </c>
      <c r="B1402" t="s">
        <v>431</v>
      </c>
      <c r="C1402">
        <v>38.200000000000003</v>
      </c>
      <c r="D1402">
        <v>29</v>
      </c>
      <c r="E1402">
        <f t="shared" si="131"/>
        <v>2.0493002925881227</v>
      </c>
      <c r="F1402">
        <v>35</v>
      </c>
      <c r="G1402">
        <f t="shared" si="132"/>
        <v>2.4732934565718723</v>
      </c>
      <c r="H1402">
        <f t="shared" si="137"/>
        <v>64</v>
      </c>
      <c r="I1402">
        <f t="shared" si="133"/>
        <v>4.522593749159995</v>
      </c>
      <c r="J1402">
        <v>7.19</v>
      </c>
      <c r="K1402">
        <f t="shared" si="134"/>
        <v>1.0993757990888291</v>
      </c>
      <c r="L1402">
        <v>6</v>
      </c>
      <c r="M1402">
        <v>13.6</v>
      </c>
    </row>
    <row r="1403" spans="1:13" ht="15" x14ac:dyDescent="0.25">
      <c r="A1403" t="s">
        <v>709</v>
      </c>
      <c r="B1403" t="s">
        <v>431</v>
      </c>
      <c r="C1403">
        <v>42.3</v>
      </c>
      <c r="D1403">
        <v>40</v>
      </c>
      <c r="E1403">
        <f t="shared" si="131"/>
        <v>2.6245842376566082</v>
      </c>
      <c r="F1403">
        <v>49</v>
      </c>
      <c r="G1403">
        <f t="shared" si="132"/>
        <v>3.2151156911293448</v>
      </c>
      <c r="H1403">
        <f t="shared" si="137"/>
        <v>89</v>
      </c>
      <c r="I1403">
        <f t="shared" si="133"/>
        <v>5.8396999287859535</v>
      </c>
      <c r="J1403">
        <v>9.4500000000000011</v>
      </c>
      <c r="K1403">
        <f t="shared" si="134"/>
        <v>1.3709558897087077</v>
      </c>
    </row>
    <row r="1404" spans="1:13" ht="15" x14ac:dyDescent="0.25">
      <c r="A1404" t="s">
        <v>1376</v>
      </c>
      <c r="B1404" t="s">
        <v>431</v>
      </c>
      <c r="C1404">
        <v>45.9</v>
      </c>
      <c r="D1404">
        <v>45</v>
      </c>
      <c r="E1404">
        <f t="shared" si="131"/>
        <v>2.7823418335485264</v>
      </c>
      <c r="F1404">
        <v>55</v>
      </c>
      <c r="G1404">
        <f t="shared" si="132"/>
        <v>3.4006400187815324</v>
      </c>
      <c r="H1404">
        <f t="shared" si="137"/>
        <v>100</v>
      </c>
      <c r="I1404">
        <f t="shared" si="133"/>
        <v>6.1829818523300588</v>
      </c>
      <c r="J1404">
        <v>8.16</v>
      </c>
      <c r="K1404">
        <f t="shared" si="134"/>
        <v>1.134998272304208</v>
      </c>
    </row>
    <row r="1405" spans="1:13" ht="15" x14ac:dyDescent="0.25">
      <c r="A1405" t="s">
        <v>1551</v>
      </c>
      <c r="B1405" t="s">
        <v>312</v>
      </c>
      <c r="C1405">
        <v>57.7</v>
      </c>
      <c r="D1405">
        <v>66</v>
      </c>
      <c r="E1405">
        <f t="shared" si="131"/>
        <v>3.4551364196700689</v>
      </c>
      <c r="F1405">
        <v>81</v>
      </c>
      <c r="G1405">
        <f t="shared" si="132"/>
        <v>4.2403946968678117</v>
      </c>
      <c r="H1405">
        <f t="shared" si="137"/>
        <v>147</v>
      </c>
      <c r="I1405">
        <f t="shared" si="133"/>
        <v>7.6955311165378806</v>
      </c>
      <c r="J1405">
        <v>10.38</v>
      </c>
      <c r="K1405">
        <f t="shared" si="134"/>
        <v>1.2831542836553211</v>
      </c>
      <c r="L1405">
        <v>7.7</v>
      </c>
    </row>
    <row r="1406" spans="1:13" ht="15" x14ac:dyDescent="0.25">
      <c r="A1406" t="s">
        <v>1738</v>
      </c>
      <c r="B1406" t="s">
        <v>485</v>
      </c>
      <c r="C1406">
        <v>54.4</v>
      </c>
      <c r="D1406">
        <v>38</v>
      </c>
      <c r="E1406">
        <f t="shared" si="131"/>
        <v>2.0763927283999344</v>
      </c>
      <c r="F1406">
        <v>46</v>
      </c>
      <c r="G1406">
        <f t="shared" si="132"/>
        <v>2.5135280396420256</v>
      </c>
      <c r="H1406">
        <f t="shared" si="137"/>
        <v>84</v>
      </c>
      <c r="I1406">
        <f t="shared" si="133"/>
        <v>4.58992076804196</v>
      </c>
      <c r="J1406">
        <v>6.15</v>
      </c>
      <c r="K1406">
        <f t="shared" si="134"/>
        <v>0.78368585658670398</v>
      </c>
    </row>
    <row r="1407" spans="1:13" ht="15" x14ac:dyDescent="0.25">
      <c r="A1407" t="s">
        <v>1551</v>
      </c>
      <c r="B1407" t="s">
        <v>312</v>
      </c>
      <c r="C1407">
        <v>66.599999999999994</v>
      </c>
      <c r="D1407">
        <v>95</v>
      </c>
      <c r="E1407">
        <f t="shared" si="131"/>
        <v>4.4805261953684106</v>
      </c>
      <c r="F1407">
        <v>111</v>
      </c>
      <c r="G1407">
        <f t="shared" si="132"/>
        <v>5.2351411335357225</v>
      </c>
      <c r="H1407">
        <f t="shared" si="137"/>
        <v>206</v>
      </c>
      <c r="I1407">
        <f t="shared" si="133"/>
        <v>9.715667328904134</v>
      </c>
      <c r="J1407">
        <v>12.94</v>
      </c>
      <c r="K1407">
        <f t="shared" si="134"/>
        <v>1.4855929282348308</v>
      </c>
      <c r="L1407">
        <v>8.44</v>
      </c>
    </row>
    <row r="1408" spans="1:13" ht="15" x14ac:dyDescent="0.25">
      <c r="A1408" t="s">
        <v>1551</v>
      </c>
      <c r="B1408" t="s">
        <v>312</v>
      </c>
      <c r="C1408">
        <v>63.5</v>
      </c>
      <c r="D1408">
        <v>84</v>
      </c>
      <c r="E1408">
        <f t="shared" si="131"/>
        <v>4.101495520745889</v>
      </c>
      <c r="F1408">
        <v>97</v>
      </c>
      <c r="G1408">
        <f t="shared" si="132"/>
        <v>4.7362507799089428</v>
      </c>
      <c r="H1408">
        <f t="shared" si="137"/>
        <v>181</v>
      </c>
      <c r="I1408">
        <f t="shared" si="133"/>
        <v>8.8377463006548318</v>
      </c>
      <c r="J1408">
        <v>8.8800000000000008</v>
      </c>
      <c r="K1408">
        <f t="shared" si="134"/>
        <v>1.0448405106238854</v>
      </c>
      <c r="L1408">
        <v>7.78</v>
      </c>
    </row>
    <row r="1409" spans="1:13" ht="15" x14ac:dyDescent="0.25">
      <c r="A1409" t="s">
        <v>1738</v>
      </c>
      <c r="B1409" t="s">
        <v>485</v>
      </c>
      <c r="C1409">
        <v>60.4</v>
      </c>
      <c r="D1409">
        <v>58</v>
      </c>
      <c r="E1409">
        <f t="shared" si="131"/>
        <v>2.9369887361059872</v>
      </c>
      <c r="F1409">
        <v>65</v>
      </c>
      <c r="G1409">
        <f t="shared" si="132"/>
        <v>3.2914528939118823</v>
      </c>
      <c r="H1409">
        <f t="shared" si="137"/>
        <v>123</v>
      </c>
      <c r="I1409">
        <f t="shared" si="133"/>
        <v>6.22844163001787</v>
      </c>
      <c r="J1409">
        <v>8.3800000000000008</v>
      </c>
      <c r="K1409">
        <f t="shared" si="134"/>
        <v>1.0117815793763636</v>
      </c>
      <c r="L1409">
        <v>7.19</v>
      </c>
    </row>
    <row r="1410" spans="1:13" ht="15" x14ac:dyDescent="0.25">
      <c r="A1410" t="s">
        <v>905</v>
      </c>
      <c r="B1410" t="s">
        <v>312</v>
      </c>
      <c r="C1410">
        <v>50.5</v>
      </c>
      <c r="D1410">
        <v>48</v>
      </c>
      <c r="E1410">
        <f t="shared" ref="E1410:E1473" si="138">IF(AND($C1410&gt;0,D1410&gt;0),D1410/($C1410^0.727399687532279),"")</f>
        <v>2.76864721698034</v>
      </c>
      <c r="F1410">
        <v>58</v>
      </c>
      <c r="G1410">
        <f t="shared" ref="G1410:G1473" si="139">IF(AND($C1410&gt;0,F1410&gt;0),F1410/($C1410^0.727399687532279),"")</f>
        <v>3.3454487205179104</v>
      </c>
      <c r="H1410">
        <f t="shared" si="137"/>
        <v>106</v>
      </c>
      <c r="I1410">
        <f t="shared" ref="I1410:I1473" si="140">IF(AND($C1410&gt;0,H1410&gt;0),H1410/($C1410^0.727399687532279),"")</f>
        <v>6.1140959374982504</v>
      </c>
      <c r="J1410">
        <v>8.42</v>
      </c>
      <c r="K1410">
        <f t="shared" ref="K1410:K1473" si="141">IF(AND($C1410&gt;0,J1410&gt;0),J1410/($C1410^0.515518364833551),"")</f>
        <v>1.1148953533543444</v>
      </c>
      <c r="L1410">
        <v>6.72</v>
      </c>
      <c r="M1410">
        <v>13.76</v>
      </c>
    </row>
    <row r="1411" spans="1:13" ht="15" x14ac:dyDescent="0.25">
      <c r="A1411" t="s">
        <v>2162</v>
      </c>
      <c r="B1411" t="s">
        <v>2163</v>
      </c>
      <c r="C1411">
        <v>77.2</v>
      </c>
      <c r="D1411">
        <v>95</v>
      </c>
      <c r="E1411">
        <f t="shared" si="138"/>
        <v>4.0241241498338907</v>
      </c>
      <c r="F1411">
        <v>115</v>
      </c>
      <c r="G1411">
        <f t="shared" si="139"/>
        <v>4.8713081813778674</v>
      </c>
      <c r="H1411">
        <f t="shared" si="137"/>
        <v>210</v>
      </c>
      <c r="I1411">
        <f t="shared" si="140"/>
        <v>8.895432331211758</v>
      </c>
      <c r="J1411">
        <v>12.19</v>
      </c>
      <c r="K1411">
        <f t="shared" si="141"/>
        <v>1.2968875512874556</v>
      </c>
      <c r="L1411">
        <v>9.14</v>
      </c>
      <c r="M1411">
        <v>14.189145149838</v>
      </c>
    </row>
    <row r="1412" spans="1:13" x14ac:dyDescent="0.3">
      <c r="A1412" t="s">
        <v>940</v>
      </c>
      <c r="B1412" t="s">
        <v>145</v>
      </c>
      <c r="C1412">
        <v>45.8</v>
      </c>
      <c r="D1412">
        <v>34</v>
      </c>
      <c r="E1412">
        <f t="shared" si="138"/>
        <v>2.105551591868831</v>
      </c>
      <c r="F1412">
        <v>40</v>
      </c>
      <c r="G1412">
        <f t="shared" si="139"/>
        <v>2.4771195198456835</v>
      </c>
      <c r="H1412">
        <f t="shared" si="137"/>
        <v>74</v>
      </c>
      <c r="I1412">
        <f t="shared" si="140"/>
        <v>4.5826711117145145</v>
      </c>
      <c r="J1412">
        <v>6.57</v>
      </c>
      <c r="K1412">
        <f t="shared" si="141"/>
        <v>0.9148685833125263</v>
      </c>
      <c r="L1412">
        <v>5.44</v>
      </c>
      <c r="M1412">
        <v>16.010000000000002</v>
      </c>
    </row>
    <row r="1413" spans="1:13" x14ac:dyDescent="0.3">
      <c r="A1413" t="s">
        <v>371</v>
      </c>
      <c r="C1413">
        <v>38.799999999999997</v>
      </c>
      <c r="D1413">
        <v>25</v>
      </c>
      <c r="E1413">
        <f t="shared" si="138"/>
        <v>1.7467240821916195</v>
      </c>
      <c r="F1413">
        <v>28</v>
      </c>
      <c r="G1413">
        <f t="shared" si="139"/>
        <v>1.9563309720546138</v>
      </c>
      <c r="H1413">
        <f t="shared" si="137"/>
        <v>53</v>
      </c>
      <c r="I1413">
        <f t="shared" si="140"/>
        <v>3.7030550542462333</v>
      </c>
      <c r="J1413">
        <v>5.21</v>
      </c>
      <c r="K1413">
        <f t="shared" si="141"/>
        <v>0.79025233932951089</v>
      </c>
      <c r="L1413">
        <v>5.3500000000000005</v>
      </c>
    </row>
    <row r="1414" spans="1:13" x14ac:dyDescent="0.3">
      <c r="A1414" t="s">
        <v>371</v>
      </c>
      <c r="B1414" t="s">
        <v>85</v>
      </c>
      <c r="C1414">
        <v>47.7</v>
      </c>
      <c r="D1414">
        <v>34</v>
      </c>
      <c r="E1414">
        <f t="shared" si="138"/>
        <v>2.0442084191394985</v>
      </c>
      <c r="F1414">
        <v>40</v>
      </c>
      <c r="G1414">
        <f t="shared" si="139"/>
        <v>2.4049510813405863</v>
      </c>
      <c r="H1414">
        <f t="shared" si="137"/>
        <v>74</v>
      </c>
      <c r="I1414">
        <f t="shared" si="140"/>
        <v>4.4491595004800848</v>
      </c>
      <c r="J1414">
        <v>7.72</v>
      </c>
      <c r="K1414">
        <f t="shared" si="141"/>
        <v>1.0527136402646351</v>
      </c>
      <c r="L1414">
        <v>5.62</v>
      </c>
    </row>
    <row r="1415" spans="1:13" ht="15" x14ac:dyDescent="0.25">
      <c r="A1415" t="s">
        <v>447</v>
      </c>
      <c r="B1415" t="s">
        <v>64</v>
      </c>
      <c r="C1415">
        <v>33.1</v>
      </c>
      <c r="D1415">
        <v>27</v>
      </c>
      <c r="E1415">
        <f t="shared" si="138"/>
        <v>2.1175874595238668</v>
      </c>
      <c r="F1415">
        <v>30</v>
      </c>
      <c r="G1415">
        <f t="shared" si="139"/>
        <v>2.3528749550265187</v>
      </c>
      <c r="H1415">
        <f t="shared" si="137"/>
        <v>57</v>
      </c>
      <c r="I1415">
        <f t="shared" si="140"/>
        <v>4.4704624145503855</v>
      </c>
      <c r="J1415">
        <v>6.01</v>
      </c>
      <c r="K1415">
        <f t="shared" si="141"/>
        <v>0.98940757222473674</v>
      </c>
      <c r="L1415">
        <v>6.47</v>
      </c>
    </row>
    <row r="1416" spans="1:13" ht="15" x14ac:dyDescent="0.25">
      <c r="A1416" t="s">
        <v>447</v>
      </c>
      <c r="B1416" t="s">
        <v>64</v>
      </c>
      <c r="C1416">
        <v>35.4</v>
      </c>
      <c r="D1416">
        <v>34</v>
      </c>
      <c r="E1416">
        <f t="shared" si="138"/>
        <v>2.539419371824021</v>
      </c>
      <c r="F1416">
        <v>42</v>
      </c>
      <c r="G1416">
        <f t="shared" si="139"/>
        <v>3.1369298122532023</v>
      </c>
      <c r="H1416">
        <f t="shared" si="137"/>
        <v>76</v>
      </c>
      <c r="I1416">
        <f t="shared" si="140"/>
        <v>5.6763491840772238</v>
      </c>
      <c r="J1416">
        <v>6.8</v>
      </c>
      <c r="K1416">
        <f t="shared" si="141"/>
        <v>1.0813574681474212</v>
      </c>
      <c r="L1416">
        <v>6.65</v>
      </c>
    </row>
    <row r="1417" spans="1:13" ht="15" x14ac:dyDescent="0.25">
      <c r="A1417" t="s">
        <v>1418</v>
      </c>
      <c r="B1417" t="s">
        <v>64</v>
      </c>
      <c r="C1417">
        <v>42.5</v>
      </c>
      <c r="D1417">
        <v>48</v>
      </c>
      <c r="E1417">
        <f t="shared" si="138"/>
        <v>3.1387132334799968</v>
      </c>
      <c r="F1417">
        <v>63</v>
      </c>
      <c r="G1417">
        <f t="shared" si="139"/>
        <v>4.1195611189424959</v>
      </c>
      <c r="H1417">
        <f t="shared" si="137"/>
        <v>111</v>
      </c>
      <c r="I1417">
        <f t="shared" si="140"/>
        <v>7.2582743524224922</v>
      </c>
      <c r="J1417">
        <v>8.7799999999999994</v>
      </c>
      <c r="K1417">
        <f t="shared" si="141"/>
        <v>1.2706622198021376</v>
      </c>
      <c r="L1417">
        <v>7.51</v>
      </c>
    </row>
    <row r="1418" spans="1:13" ht="15" x14ac:dyDescent="0.25">
      <c r="A1418" t="s">
        <v>1418</v>
      </c>
      <c r="B1418" t="s">
        <v>64</v>
      </c>
      <c r="C1418">
        <v>53.1</v>
      </c>
      <c r="D1418">
        <v>61</v>
      </c>
      <c r="E1418">
        <f t="shared" si="138"/>
        <v>3.3923184891976161</v>
      </c>
      <c r="F1418">
        <v>75</v>
      </c>
      <c r="G1418">
        <f t="shared" si="139"/>
        <v>4.1708833883577254</v>
      </c>
      <c r="H1418">
        <f t="shared" si="137"/>
        <v>136</v>
      </c>
      <c r="I1418">
        <f t="shared" si="140"/>
        <v>7.5632018775553416</v>
      </c>
      <c r="J1418">
        <v>11.66</v>
      </c>
      <c r="K1418">
        <f t="shared" si="141"/>
        <v>1.5044599943039025</v>
      </c>
      <c r="L1418">
        <v>8.08</v>
      </c>
    </row>
    <row r="1419" spans="1:13" ht="15" x14ac:dyDescent="0.25">
      <c r="A1419" t="s">
        <v>1420</v>
      </c>
      <c r="B1419" t="s">
        <v>64</v>
      </c>
      <c r="C1419">
        <v>39.299999999999997</v>
      </c>
      <c r="D1419">
        <v>42</v>
      </c>
      <c r="E1419">
        <f t="shared" si="138"/>
        <v>2.9072919612284003</v>
      </c>
      <c r="F1419">
        <v>53</v>
      </c>
      <c r="G1419">
        <f t="shared" si="139"/>
        <v>3.6687255701215529</v>
      </c>
      <c r="H1419">
        <f t="shared" si="137"/>
        <v>95</v>
      </c>
      <c r="I1419">
        <f t="shared" si="140"/>
        <v>6.5760175313499536</v>
      </c>
      <c r="J1419">
        <v>8.07</v>
      </c>
      <c r="K1419">
        <f t="shared" si="141"/>
        <v>1.2160036940074885</v>
      </c>
      <c r="L1419">
        <v>6.92</v>
      </c>
    </row>
    <row r="1420" spans="1:13" ht="15" x14ac:dyDescent="0.25">
      <c r="A1420" t="s">
        <v>1811</v>
      </c>
      <c r="B1420" t="s">
        <v>150</v>
      </c>
      <c r="C1420">
        <v>74.8</v>
      </c>
      <c r="D1420">
        <v>58</v>
      </c>
      <c r="E1420">
        <f t="shared" si="138"/>
        <v>2.5139263888571661</v>
      </c>
      <c r="F1420">
        <v>67</v>
      </c>
      <c r="G1420">
        <f t="shared" si="139"/>
        <v>2.9040184147143124</v>
      </c>
      <c r="H1420">
        <f t="shared" si="137"/>
        <v>125</v>
      </c>
      <c r="I1420">
        <f t="shared" si="140"/>
        <v>5.4179448035714781</v>
      </c>
      <c r="J1420">
        <v>11.73</v>
      </c>
      <c r="K1420">
        <f t="shared" si="141"/>
        <v>1.2684323932740953</v>
      </c>
      <c r="L1420">
        <v>7.59</v>
      </c>
    </row>
    <row r="1421" spans="1:13" ht="15" x14ac:dyDescent="0.25">
      <c r="A1421" t="s">
        <v>1403</v>
      </c>
      <c r="B1421" t="s">
        <v>150</v>
      </c>
      <c r="C1421">
        <v>67.400000000000006</v>
      </c>
      <c r="D1421">
        <v>47</v>
      </c>
      <c r="E1421">
        <f t="shared" si="138"/>
        <v>2.1975118243173384</v>
      </c>
      <c r="F1421">
        <v>60</v>
      </c>
      <c r="G1421">
        <f t="shared" si="139"/>
        <v>2.8053342438093685</v>
      </c>
      <c r="H1421">
        <f t="shared" si="137"/>
        <v>107</v>
      </c>
      <c r="I1421">
        <f t="shared" si="140"/>
        <v>5.0028460681267068</v>
      </c>
      <c r="J1421">
        <v>8.620000000000001</v>
      </c>
      <c r="K1421">
        <f t="shared" si="141"/>
        <v>0.98355693773855102</v>
      </c>
      <c r="L1421">
        <v>7.18</v>
      </c>
    </row>
    <row r="1422" spans="1:13" x14ac:dyDescent="0.3">
      <c r="A1422" t="s">
        <v>1497</v>
      </c>
      <c r="B1422" t="s">
        <v>204</v>
      </c>
      <c r="C1422">
        <v>70.5</v>
      </c>
      <c r="D1422">
        <v>52</v>
      </c>
      <c r="E1422">
        <f t="shared" si="138"/>
        <v>2.3530500099134821</v>
      </c>
      <c r="F1422">
        <v>63</v>
      </c>
      <c r="G1422">
        <f t="shared" si="139"/>
        <v>2.8508105889336415</v>
      </c>
      <c r="H1422">
        <f t="shared" si="137"/>
        <v>115</v>
      </c>
      <c r="I1422">
        <f t="shared" si="140"/>
        <v>5.2038605988471236</v>
      </c>
      <c r="J1422">
        <v>8.8000000000000007</v>
      </c>
      <c r="K1422">
        <f t="shared" si="141"/>
        <v>0.9810863665001246</v>
      </c>
      <c r="L1422">
        <v>6.17</v>
      </c>
      <c r="M1422">
        <v>13.5</v>
      </c>
    </row>
    <row r="1423" spans="1:13" ht="15" x14ac:dyDescent="0.25">
      <c r="A1423" t="s">
        <v>207</v>
      </c>
      <c r="B1423" t="s">
        <v>47</v>
      </c>
      <c r="C1423">
        <v>54.6</v>
      </c>
      <c r="D1423">
        <v>29</v>
      </c>
      <c r="E1423">
        <f t="shared" si="138"/>
        <v>1.5803912351257019</v>
      </c>
      <c r="F1423">
        <v>38</v>
      </c>
      <c r="G1423">
        <f t="shared" si="139"/>
        <v>2.0708574805095403</v>
      </c>
      <c r="H1423">
        <f t="shared" si="137"/>
        <v>67</v>
      </c>
      <c r="I1423">
        <f t="shared" si="140"/>
        <v>3.6512487156352424</v>
      </c>
      <c r="J1423">
        <v>6.7</v>
      </c>
      <c r="K1423">
        <f t="shared" si="141"/>
        <v>0.85215793457030142</v>
      </c>
      <c r="L1423">
        <v>4.95</v>
      </c>
      <c r="M1423">
        <v>16.600000000000001</v>
      </c>
    </row>
    <row r="1424" spans="1:13" x14ac:dyDescent="0.3">
      <c r="A1424" t="s">
        <v>1684</v>
      </c>
      <c r="B1424" t="s">
        <v>64</v>
      </c>
      <c r="C1424">
        <v>51</v>
      </c>
      <c r="D1424">
        <v>29</v>
      </c>
      <c r="E1424">
        <f t="shared" si="138"/>
        <v>1.6607795379439676</v>
      </c>
      <c r="F1424">
        <v>35</v>
      </c>
      <c r="G1424">
        <f t="shared" si="139"/>
        <v>2.0043890975185819</v>
      </c>
      <c r="H1424">
        <f t="shared" si="137"/>
        <v>64</v>
      </c>
      <c r="I1424">
        <f t="shared" si="140"/>
        <v>3.6651686354625492</v>
      </c>
      <c r="J1424">
        <v>5.76</v>
      </c>
      <c r="K1424">
        <f t="shared" si="141"/>
        <v>0.75881987675042462</v>
      </c>
      <c r="L1424">
        <v>5.49</v>
      </c>
    </row>
    <row r="1425" spans="1:13" ht="15" x14ac:dyDescent="0.25">
      <c r="A1425" t="s">
        <v>306</v>
      </c>
      <c r="B1425" t="s">
        <v>152</v>
      </c>
      <c r="C1425">
        <v>42.8</v>
      </c>
      <c r="D1425">
        <v>30</v>
      </c>
      <c r="E1425">
        <f t="shared" si="138"/>
        <v>1.9516842927459011</v>
      </c>
      <c r="F1425">
        <v>44</v>
      </c>
      <c r="G1425">
        <f t="shared" si="139"/>
        <v>2.8624702960273214</v>
      </c>
      <c r="H1425">
        <f t="shared" si="137"/>
        <v>74</v>
      </c>
      <c r="I1425">
        <f t="shared" si="140"/>
        <v>4.8141545887732224</v>
      </c>
      <c r="J1425">
        <v>8.18</v>
      </c>
      <c r="K1425">
        <f t="shared" si="141"/>
        <v>1.1795438200269852</v>
      </c>
      <c r="L1425">
        <v>6.5</v>
      </c>
    </row>
    <row r="1426" spans="1:13" ht="15" x14ac:dyDescent="0.25">
      <c r="A1426" t="s">
        <v>306</v>
      </c>
      <c r="B1426" t="s">
        <v>152</v>
      </c>
      <c r="C1426">
        <v>60.1</v>
      </c>
      <c r="D1426">
        <v>80</v>
      </c>
      <c r="E1426">
        <f t="shared" si="138"/>
        <v>4.0657179944658663</v>
      </c>
      <c r="F1426">
        <v>105</v>
      </c>
      <c r="G1426">
        <f t="shared" si="139"/>
        <v>5.3362548677364501</v>
      </c>
      <c r="H1426">
        <f t="shared" ref="H1426:H1454" si="142">D1426+F1426</f>
        <v>185</v>
      </c>
      <c r="I1426">
        <f t="shared" si="140"/>
        <v>9.4019728622023173</v>
      </c>
      <c r="J1426">
        <v>11.9</v>
      </c>
      <c r="K1426">
        <f t="shared" si="141"/>
        <v>1.4404709435665271</v>
      </c>
      <c r="L1426">
        <v>8.7100000000000009</v>
      </c>
    </row>
    <row r="1427" spans="1:13" ht="15" x14ac:dyDescent="0.25">
      <c r="A1427" t="s">
        <v>306</v>
      </c>
      <c r="B1427" t="s">
        <v>152</v>
      </c>
      <c r="C1427">
        <v>56.6</v>
      </c>
      <c r="D1427">
        <v>63</v>
      </c>
      <c r="E1427">
        <f t="shared" si="138"/>
        <v>3.3445864433872194</v>
      </c>
      <c r="G1427" t="str">
        <f t="shared" si="139"/>
        <v/>
      </c>
      <c r="H1427">
        <f t="shared" si="142"/>
        <v>63</v>
      </c>
      <c r="I1427">
        <f t="shared" si="140"/>
        <v>3.3445864433872194</v>
      </c>
      <c r="J1427">
        <v>12.79</v>
      </c>
      <c r="K1427">
        <f t="shared" si="141"/>
        <v>1.5968402981631151</v>
      </c>
      <c r="L1427">
        <v>8.26</v>
      </c>
    </row>
    <row r="1428" spans="1:13" ht="15" x14ac:dyDescent="0.25">
      <c r="A1428" t="s">
        <v>306</v>
      </c>
      <c r="B1428" t="s">
        <v>152</v>
      </c>
      <c r="C1428">
        <v>66.5</v>
      </c>
      <c r="D1428">
        <v>94</v>
      </c>
      <c r="E1428">
        <f t="shared" si="138"/>
        <v>4.4382111318681075</v>
      </c>
      <c r="F1428">
        <v>123</v>
      </c>
      <c r="G1428">
        <f t="shared" si="139"/>
        <v>5.8074464810614597</v>
      </c>
      <c r="H1428">
        <f t="shared" si="142"/>
        <v>217</v>
      </c>
      <c r="I1428">
        <f t="shared" si="140"/>
        <v>10.245657612929566</v>
      </c>
      <c r="J1428">
        <v>13.1</v>
      </c>
      <c r="K1428">
        <f t="shared" si="141"/>
        <v>1.5051273992344512</v>
      </c>
      <c r="L1428">
        <v>8.92</v>
      </c>
    </row>
    <row r="1429" spans="1:13" ht="15" x14ac:dyDescent="0.25">
      <c r="A1429" t="s">
        <v>1141</v>
      </c>
      <c r="C1429">
        <v>54.5</v>
      </c>
      <c r="D1429">
        <v>53</v>
      </c>
      <c r="E1429">
        <f t="shared" si="138"/>
        <v>2.892155212512848</v>
      </c>
      <c r="F1429">
        <v>72</v>
      </c>
      <c r="G1429">
        <f t="shared" si="139"/>
        <v>3.9289655717155667</v>
      </c>
      <c r="H1429">
        <f t="shared" si="142"/>
        <v>125</v>
      </c>
      <c r="I1429">
        <f t="shared" si="140"/>
        <v>6.8211207842284152</v>
      </c>
      <c r="J1429">
        <v>10.28</v>
      </c>
      <c r="K1429">
        <f t="shared" si="141"/>
        <v>1.3087262972124616</v>
      </c>
      <c r="L1429">
        <v>7.37</v>
      </c>
    </row>
    <row r="1430" spans="1:13" ht="15" x14ac:dyDescent="0.25">
      <c r="A1430" t="s">
        <v>1141</v>
      </c>
      <c r="B1430" t="s">
        <v>152</v>
      </c>
      <c r="C1430">
        <v>53.7</v>
      </c>
      <c r="D1430">
        <v>48</v>
      </c>
      <c r="E1430">
        <f t="shared" si="138"/>
        <v>2.6476372494294678</v>
      </c>
      <c r="F1430">
        <v>67</v>
      </c>
      <c r="G1430">
        <f t="shared" si="139"/>
        <v>3.6956603273286324</v>
      </c>
      <c r="H1430">
        <f t="shared" si="142"/>
        <v>115</v>
      </c>
      <c r="I1430">
        <f t="shared" si="140"/>
        <v>6.3432975767581006</v>
      </c>
      <c r="J1430">
        <v>9.2000000000000011</v>
      </c>
      <c r="K1430">
        <f t="shared" si="141"/>
        <v>1.1801964728789491</v>
      </c>
      <c r="L1430">
        <v>7.05</v>
      </c>
      <c r="M1430">
        <v>12.6</v>
      </c>
    </row>
    <row r="1431" spans="1:13" ht="15" x14ac:dyDescent="0.25">
      <c r="A1431" t="s">
        <v>1934</v>
      </c>
      <c r="B1431" t="s">
        <v>152</v>
      </c>
      <c r="C1431">
        <v>69</v>
      </c>
      <c r="D1431">
        <v>101</v>
      </c>
      <c r="E1431">
        <f t="shared" si="138"/>
        <v>4.6424060097047137</v>
      </c>
      <c r="F1431">
        <v>128</v>
      </c>
      <c r="G1431">
        <f t="shared" si="139"/>
        <v>5.8834452400218149</v>
      </c>
      <c r="H1431">
        <f t="shared" si="142"/>
        <v>229</v>
      </c>
      <c r="I1431">
        <f t="shared" si="140"/>
        <v>10.525851249726529</v>
      </c>
      <c r="J1431">
        <v>13.32</v>
      </c>
      <c r="K1431">
        <f t="shared" si="141"/>
        <v>1.5015636572765676</v>
      </c>
      <c r="L1431">
        <v>8.82</v>
      </c>
      <c r="M1431">
        <v>14.2897685654691</v>
      </c>
    </row>
    <row r="1432" spans="1:13" ht="15" x14ac:dyDescent="0.25">
      <c r="A1432" t="s">
        <v>1934</v>
      </c>
      <c r="B1432" t="s">
        <v>152</v>
      </c>
      <c r="C1432">
        <v>61.5</v>
      </c>
      <c r="D1432">
        <v>78</v>
      </c>
      <c r="E1432">
        <f t="shared" si="138"/>
        <v>3.8982294886876825</v>
      </c>
      <c r="F1432">
        <v>108</v>
      </c>
      <c r="G1432">
        <f t="shared" si="139"/>
        <v>5.3975485227983295</v>
      </c>
      <c r="H1432">
        <f t="shared" si="142"/>
        <v>186</v>
      </c>
      <c r="I1432">
        <f t="shared" si="140"/>
        <v>9.2957780114860125</v>
      </c>
      <c r="J1432">
        <v>12.07</v>
      </c>
      <c r="K1432">
        <f t="shared" si="141"/>
        <v>1.4438075068245593</v>
      </c>
      <c r="L1432">
        <v>8.7000000000000011</v>
      </c>
      <c r="M1432">
        <v>11.3</v>
      </c>
    </row>
    <row r="1433" spans="1:13" ht="15" x14ac:dyDescent="0.25">
      <c r="A1433" t="s">
        <v>1554</v>
      </c>
      <c r="B1433" t="s">
        <v>221</v>
      </c>
      <c r="C1433">
        <v>99.1</v>
      </c>
      <c r="D1433">
        <v>77</v>
      </c>
      <c r="E1433">
        <f t="shared" si="138"/>
        <v>2.7198651513462733</v>
      </c>
      <c r="F1433">
        <v>95</v>
      </c>
      <c r="G1433">
        <f t="shared" si="139"/>
        <v>3.355677784128519</v>
      </c>
      <c r="H1433">
        <f t="shared" si="142"/>
        <v>172</v>
      </c>
      <c r="I1433">
        <f t="shared" si="140"/>
        <v>6.0755429354747923</v>
      </c>
      <c r="J1433">
        <v>12.79</v>
      </c>
      <c r="K1433">
        <f t="shared" si="141"/>
        <v>1.1963490747101946</v>
      </c>
      <c r="L1433">
        <v>6.83</v>
      </c>
    </row>
    <row r="1434" spans="1:13" ht="15" x14ac:dyDescent="0.25">
      <c r="A1434" t="s">
        <v>1554</v>
      </c>
      <c r="B1434" t="s">
        <v>221</v>
      </c>
      <c r="C1434">
        <v>110.9</v>
      </c>
      <c r="D1434">
        <v>108</v>
      </c>
      <c r="E1434">
        <f t="shared" si="138"/>
        <v>3.5151283539791547</v>
      </c>
      <c r="F1434">
        <v>133</v>
      </c>
      <c r="G1434">
        <f t="shared" si="139"/>
        <v>4.328815472955811</v>
      </c>
      <c r="H1434">
        <f t="shared" si="142"/>
        <v>241</v>
      </c>
      <c r="I1434">
        <f t="shared" si="140"/>
        <v>7.8439438269349653</v>
      </c>
      <c r="J1434">
        <v>13.18</v>
      </c>
      <c r="K1434">
        <f t="shared" si="141"/>
        <v>1.1633640612132845</v>
      </c>
      <c r="L1434">
        <v>7.52</v>
      </c>
    </row>
    <row r="1435" spans="1:13" ht="15" x14ac:dyDescent="0.25">
      <c r="A1435" t="s">
        <v>1554</v>
      </c>
      <c r="B1435" t="s">
        <v>114</v>
      </c>
      <c r="C1435">
        <v>88</v>
      </c>
      <c r="D1435">
        <v>52</v>
      </c>
      <c r="E1435">
        <f t="shared" si="138"/>
        <v>2.002567923534583</v>
      </c>
      <c r="F1435">
        <v>65</v>
      </c>
      <c r="G1435">
        <f t="shared" si="139"/>
        <v>2.5032099044182288</v>
      </c>
      <c r="H1435">
        <f t="shared" si="142"/>
        <v>117</v>
      </c>
      <c r="I1435">
        <f t="shared" si="140"/>
        <v>4.5057778279528122</v>
      </c>
      <c r="J1435">
        <v>9.35</v>
      </c>
      <c r="K1435">
        <f t="shared" si="141"/>
        <v>0.92981186396793258</v>
      </c>
      <c r="L1435">
        <v>5.45</v>
      </c>
      <c r="M1435">
        <v>13.5</v>
      </c>
    </row>
    <row r="1436" spans="1:13" ht="15" x14ac:dyDescent="0.25">
      <c r="A1436" t="s">
        <v>1554</v>
      </c>
      <c r="B1436" t="s">
        <v>114</v>
      </c>
      <c r="C1436">
        <v>96.2</v>
      </c>
      <c r="D1436">
        <v>80</v>
      </c>
      <c r="E1436">
        <f t="shared" si="138"/>
        <v>2.8875469826561546</v>
      </c>
      <c r="F1436">
        <v>90</v>
      </c>
      <c r="G1436">
        <f t="shared" si="139"/>
        <v>3.2484903554881739</v>
      </c>
      <c r="H1436">
        <f t="shared" si="142"/>
        <v>170</v>
      </c>
      <c r="I1436">
        <f t="shared" si="140"/>
        <v>6.1360373381443285</v>
      </c>
      <c r="J1436">
        <v>11.09</v>
      </c>
      <c r="K1436">
        <f t="shared" si="141"/>
        <v>1.0533395130861689</v>
      </c>
      <c r="L1436">
        <v>6.93</v>
      </c>
      <c r="M1436">
        <v>12.6</v>
      </c>
    </row>
    <row r="1437" spans="1:13" ht="15" x14ac:dyDescent="0.25">
      <c r="A1437" t="s">
        <v>11</v>
      </c>
      <c r="B1437" t="s">
        <v>47</v>
      </c>
      <c r="C1437">
        <v>59.3</v>
      </c>
      <c r="D1437">
        <v>44</v>
      </c>
      <c r="E1437">
        <f t="shared" si="138"/>
        <v>2.2580484000427306</v>
      </c>
      <c r="F1437">
        <v>54</v>
      </c>
      <c r="G1437">
        <f t="shared" si="139"/>
        <v>2.7712412182342603</v>
      </c>
      <c r="H1437">
        <f t="shared" si="142"/>
        <v>98</v>
      </c>
      <c r="I1437">
        <f t="shared" si="140"/>
        <v>5.0292896182769908</v>
      </c>
      <c r="J1437">
        <v>7.76</v>
      </c>
      <c r="K1437">
        <f t="shared" si="141"/>
        <v>0.94584389491769472</v>
      </c>
      <c r="L1437">
        <v>6.07</v>
      </c>
      <c r="M1437">
        <v>13.2</v>
      </c>
    </row>
    <row r="1438" spans="1:13" ht="15" x14ac:dyDescent="0.25">
      <c r="A1438" t="s">
        <v>11</v>
      </c>
      <c r="B1438" t="s">
        <v>47</v>
      </c>
      <c r="C1438">
        <v>66.599999999999994</v>
      </c>
      <c r="D1438">
        <v>61</v>
      </c>
      <c r="E1438">
        <f t="shared" si="138"/>
        <v>2.8769694517628746</v>
      </c>
      <c r="F1438">
        <v>75</v>
      </c>
      <c r="G1438">
        <f t="shared" si="139"/>
        <v>3.5372575226592717</v>
      </c>
      <c r="H1438">
        <f t="shared" si="142"/>
        <v>136</v>
      </c>
      <c r="I1438">
        <f t="shared" si="140"/>
        <v>6.4142269744221458</v>
      </c>
      <c r="J1438">
        <v>8.5500000000000007</v>
      </c>
      <c r="K1438">
        <f t="shared" si="141"/>
        <v>0.98159347267448249</v>
      </c>
      <c r="L1438">
        <v>7.4</v>
      </c>
      <c r="M1438">
        <v>13</v>
      </c>
    </row>
    <row r="1439" spans="1:13" ht="15" x14ac:dyDescent="0.25">
      <c r="A1439" t="s">
        <v>11</v>
      </c>
      <c r="B1439" t="s">
        <v>0</v>
      </c>
      <c r="C1439">
        <v>29.5</v>
      </c>
      <c r="D1439">
        <v>23</v>
      </c>
      <c r="E1439">
        <f t="shared" si="138"/>
        <v>1.9614613769087703</v>
      </c>
      <c r="F1439">
        <v>27</v>
      </c>
      <c r="G1439">
        <f t="shared" si="139"/>
        <v>2.3025850946320348</v>
      </c>
      <c r="H1439">
        <f t="shared" si="142"/>
        <v>50</v>
      </c>
      <c r="I1439">
        <f t="shared" si="140"/>
        <v>4.2640464715408051</v>
      </c>
      <c r="J1439">
        <v>6.1</v>
      </c>
      <c r="K1439">
        <f t="shared" si="141"/>
        <v>1.0656377398051611</v>
      </c>
      <c r="L1439">
        <v>6.47</v>
      </c>
      <c r="M1439">
        <v>12.95</v>
      </c>
    </row>
    <row r="1440" spans="1:13" ht="15" x14ac:dyDescent="0.25">
      <c r="A1440" t="s">
        <v>1241</v>
      </c>
      <c r="B1440" t="s">
        <v>47</v>
      </c>
      <c r="C1440">
        <v>53.5</v>
      </c>
      <c r="D1440">
        <v>36</v>
      </c>
      <c r="E1440">
        <f t="shared" si="138"/>
        <v>1.9911248831154211</v>
      </c>
      <c r="F1440">
        <v>48</v>
      </c>
      <c r="G1440">
        <f t="shared" si="139"/>
        <v>2.654833177487228</v>
      </c>
      <c r="H1440">
        <f t="shared" si="142"/>
        <v>84</v>
      </c>
      <c r="I1440">
        <f t="shared" si="140"/>
        <v>4.6459580606026494</v>
      </c>
      <c r="J1440">
        <v>7.0200000000000005</v>
      </c>
      <c r="K1440">
        <f t="shared" si="141"/>
        <v>0.90227515031605043</v>
      </c>
      <c r="L1440">
        <v>5.83</v>
      </c>
      <c r="M1440">
        <v>13.97</v>
      </c>
    </row>
    <row r="1441" spans="1:13" ht="15" x14ac:dyDescent="0.25">
      <c r="A1441" s="1" t="s">
        <v>1241</v>
      </c>
      <c r="B1441" s="1" t="s">
        <v>9</v>
      </c>
      <c r="C1441" s="1">
        <v>37.9</v>
      </c>
      <c r="D1441" s="1">
        <v>19</v>
      </c>
      <c r="E1441">
        <f t="shared" si="138"/>
        <v>1.3503673628181008</v>
      </c>
      <c r="F1441" s="1">
        <v>24</v>
      </c>
      <c r="G1441">
        <f t="shared" si="139"/>
        <v>1.7057271951386537</v>
      </c>
      <c r="H1441">
        <f t="shared" si="142"/>
        <v>43</v>
      </c>
      <c r="I1441">
        <f t="shared" si="140"/>
        <v>3.0560945579567544</v>
      </c>
      <c r="J1441" s="1">
        <v>4.4400000000000004</v>
      </c>
      <c r="K1441">
        <f t="shared" si="141"/>
        <v>0.68165632045199276</v>
      </c>
      <c r="L1441" s="1">
        <v>4.7</v>
      </c>
    </row>
    <row r="1442" spans="1:13" ht="15" x14ac:dyDescent="0.25">
      <c r="A1442" t="s">
        <v>86</v>
      </c>
      <c r="B1442" t="s">
        <v>47</v>
      </c>
      <c r="C1442">
        <v>54.9</v>
      </c>
      <c r="D1442">
        <v>22</v>
      </c>
      <c r="E1442">
        <f t="shared" si="138"/>
        <v>1.1941483998654121</v>
      </c>
      <c r="F1442">
        <v>29</v>
      </c>
      <c r="G1442">
        <f t="shared" si="139"/>
        <v>1.5741047089134976</v>
      </c>
      <c r="H1442">
        <f t="shared" si="142"/>
        <v>51</v>
      </c>
      <c r="I1442">
        <f t="shared" si="140"/>
        <v>2.7682531087789095</v>
      </c>
      <c r="J1442">
        <v>7</v>
      </c>
      <c r="K1442">
        <f t="shared" si="141"/>
        <v>0.88780287993185691</v>
      </c>
      <c r="L1442">
        <v>5.0999999999999996</v>
      </c>
      <c r="M1442">
        <v>15.35</v>
      </c>
    </row>
    <row r="1443" spans="1:13" ht="15" x14ac:dyDescent="0.25">
      <c r="A1443" t="s">
        <v>724</v>
      </c>
      <c r="B1443" t="s">
        <v>409</v>
      </c>
      <c r="C1443">
        <v>53.7</v>
      </c>
      <c r="D1443">
        <v>29</v>
      </c>
      <c r="E1443">
        <f t="shared" si="138"/>
        <v>1.5996141715303036</v>
      </c>
      <c r="F1443">
        <v>33</v>
      </c>
      <c r="G1443">
        <f t="shared" si="139"/>
        <v>1.8202506089827593</v>
      </c>
      <c r="H1443">
        <f t="shared" si="142"/>
        <v>62</v>
      </c>
      <c r="I1443">
        <f t="shared" si="140"/>
        <v>3.4198647805130626</v>
      </c>
      <c r="J1443">
        <v>7.3900000000000006</v>
      </c>
      <c r="K1443">
        <f t="shared" si="141"/>
        <v>0.94800564506254714</v>
      </c>
      <c r="L1443">
        <v>5.7700000000000005</v>
      </c>
    </row>
    <row r="1444" spans="1:13" ht="15" x14ac:dyDescent="0.25">
      <c r="A1444" t="s">
        <v>727</v>
      </c>
      <c r="B1444" t="s">
        <v>85</v>
      </c>
      <c r="C1444">
        <v>45.3</v>
      </c>
      <c r="D1444">
        <v>30</v>
      </c>
      <c r="E1444">
        <f t="shared" si="138"/>
        <v>1.8727333305750595</v>
      </c>
      <c r="F1444">
        <v>38</v>
      </c>
      <c r="G1444">
        <f t="shared" si="139"/>
        <v>2.3721288853950755</v>
      </c>
      <c r="H1444">
        <f t="shared" si="142"/>
        <v>68</v>
      </c>
      <c r="I1444">
        <f t="shared" si="140"/>
        <v>4.2448622159701355</v>
      </c>
      <c r="J1444">
        <v>7.68</v>
      </c>
      <c r="K1444">
        <f t="shared" si="141"/>
        <v>1.0755043788393315</v>
      </c>
      <c r="L1444">
        <v>5.59</v>
      </c>
    </row>
    <row r="1445" spans="1:13" ht="15" x14ac:dyDescent="0.25">
      <c r="A1445" t="s">
        <v>1415</v>
      </c>
      <c r="B1445" t="s">
        <v>85</v>
      </c>
      <c r="C1445">
        <v>49</v>
      </c>
      <c r="D1445">
        <v>39</v>
      </c>
      <c r="E1445">
        <f t="shared" si="138"/>
        <v>2.2994104807228699</v>
      </c>
      <c r="F1445">
        <v>46</v>
      </c>
      <c r="G1445">
        <f t="shared" si="139"/>
        <v>2.7121251823910777</v>
      </c>
      <c r="H1445">
        <f t="shared" si="142"/>
        <v>85</v>
      </c>
      <c r="I1445">
        <f t="shared" si="140"/>
        <v>5.011535663113948</v>
      </c>
      <c r="J1445">
        <v>8</v>
      </c>
      <c r="K1445">
        <f t="shared" si="141"/>
        <v>1.0758776051100107</v>
      </c>
      <c r="L1445">
        <v>5.75</v>
      </c>
    </row>
    <row r="1446" spans="1:13" ht="15" x14ac:dyDescent="0.25">
      <c r="A1446" t="s">
        <v>1677</v>
      </c>
      <c r="B1446" t="s">
        <v>409</v>
      </c>
      <c r="C1446">
        <v>63.6</v>
      </c>
      <c r="D1446">
        <v>81</v>
      </c>
      <c r="E1446">
        <f t="shared" si="138"/>
        <v>3.9504891784880711</v>
      </c>
      <c r="F1446">
        <v>104</v>
      </c>
      <c r="G1446">
        <f t="shared" si="139"/>
        <v>5.0722330192933258</v>
      </c>
      <c r="H1446">
        <f t="shared" si="142"/>
        <v>185</v>
      </c>
      <c r="I1446">
        <f t="shared" si="140"/>
        <v>9.0227221977813965</v>
      </c>
      <c r="J1446">
        <v>11.2</v>
      </c>
      <c r="K1446">
        <f t="shared" si="141"/>
        <v>1.3167482788786486</v>
      </c>
      <c r="L1446">
        <v>9.58</v>
      </c>
      <c r="M1446">
        <v>14.254769116554</v>
      </c>
    </row>
    <row r="1447" spans="1:13" ht="15" x14ac:dyDescent="0.25">
      <c r="A1447" t="s">
        <v>1677</v>
      </c>
      <c r="B1447" t="s">
        <v>409</v>
      </c>
      <c r="C1447">
        <v>51.9</v>
      </c>
      <c r="D1447">
        <v>41</v>
      </c>
      <c r="E1447">
        <f t="shared" si="138"/>
        <v>2.3183107901102225</v>
      </c>
      <c r="F1447">
        <v>60</v>
      </c>
      <c r="G1447">
        <f t="shared" si="139"/>
        <v>3.3926499367466669</v>
      </c>
      <c r="H1447">
        <f t="shared" si="142"/>
        <v>101</v>
      </c>
      <c r="I1447">
        <f t="shared" si="140"/>
        <v>5.7109607268568894</v>
      </c>
      <c r="J1447">
        <v>7.22</v>
      </c>
      <c r="K1447">
        <f t="shared" si="141"/>
        <v>0.94262059837406287</v>
      </c>
      <c r="L1447">
        <v>7.74</v>
      </c>
      <c r="M1447">
        <v>12.3</v>
      </c>
    </row>
    <row r="1448" spans="1:13" ht="15" x14ac:dyDescent="0.25">
      <c r="A1448" t="s">
        <v>1677</v>
      </c>
      <c r="B1448" t="s">
        <v>409</v>
      </c>
      <c r="C1448">
        <v>56</v>
      </c>
      <c r="D1448">
        <v>50</v>
      </c>
      <c r="E1448">
        <f t="shared" si="138"/>
        <v>2.6750911201622305</v>
      </c>
      <c r="F1448">
        <v>71</v>
      </c>
      <c r="G1448">
        <f t="shared" si="139"/>
        <v>3.7986293906303676</v>
      </c>
      <c r="H1448">
        <f t="shared" si="142"/>
        <v>121</v>
      </c>
      <c r="I1448">
        <f t="shared" si="140"/>
        <v>6.4737205107925977</v>
      </c>
      <c r="J1448">
        <v>7.5</v>
      </c>
      <c r="K1448">
        <f t="shared" si="141"/>
        <v>0.9415388187882261</v>
      </c>
      <c r="L1448">
        <v>8.08</v>
      </c>
      <c r="M1448">
        <v>12</v>
      </c>
    </row>
    <row r="1449" spans="1:13" ht="15" x14ac:dyDescent="0.25">
      <c r="A1449" t="s">
        <v>1677</v>
      </c>
      <c r="B1449" t="s">
        <v>318</v>
      </c>
      <c r="C1449">
        <v>62.8</v>
      </c>
      <c r="D1449">
        <v>78</v>
      </c>
      <c r="E1449">
        <f t="shared" si="138"/>
        <v>3.8393642762979945</v>
      </c>
      <c r="F1449">
        <v>100</v>
      </c>
      <c r="G1449">
        <f t="shared" si="139"/>
        <v>4.922261892689737</v>
      </c>
      <c r="H1449">
        <f t="shared" si="142"/>
        <v>178</v>
      </c>
      <c r="I1449">
        <f t="shared" si="140"/>
        <v>8.7616261689877319</v>
      </c>
      <c r="J1449">
        <v>11.4</v>
      </c>
      <c r="K1449">
        <f t="shared" si="141"/>
        <v>1.3490362996678122</v>
      </c>
      <c r="L1449">
        <v>8.6999999999999993</v>
      </c>
    </row>
    <row r="1450" spans="1:13" ht="15" x14ac:dyDescent="0.25">
      <c r="A1450" t="s">
        <v>2164</v>
      </c>
      <c r="B1450" t="s">
        <v>114</v>
      </c>
      <c r="C1450">
        <v>76.7</v>
      </c>
      <c r="D1450">
        <v>95</v>
      </c>
      <c r="E1450">
        <f t="shared" si="138"/>
        <v>4.0431890322577937</v>
      </c>
      <c r="F1450">
        <v>110</v>
      </c>
      <c r="G1450">
        <f t="shared" si="139"/>
        <v>4.6815873005090243</v>
      </c>
      <c r="H1450">
        <f t="shared" si="142"/>
        <v>205</v>
      </c>
      <c r="I1450">
        <f t="shared" si="140"/>
        <v>8.7247763327668189</v>
      </c>
      <c r="J1450">
        <v>10.69</v>
      </c>
      <c r="K1450">
        <f t="shared" si="141"/>
        <v>1.1411193798533446</v>
      </c>
      <c r="L1450">
        <v>7.23</v>
      </c>
      <c r="M1450">
        <v>14.186957684280801</v>
      </c>
    </row>
    <row r="1451" spans="1:13" ht="15" x14ac:dyDescent="0.25">
      <c r="A1451" t="s">
        <v>1767</v>
      </c>
      <c r="B1451" t="s">
        <v>1768</v>
      </c>
      <c r="C1451">
        <v>44.8</v>
      </c>
      <c r="D1451">
        <v>20</v>
      </c>
      <c r="E1451">
        <f t="shared" si="138"/>
        <v>1.2586091486655238</v>
      </c>
      <c r="F1451">
        <v>24</v>
      </c>
      <c r="G1451">
        <f t="shared" si="139"/>
        <v>1.5103309783986285</v>
      </c>
      <c r="H1451">
        <f t="shared" si="142"/>
        <v>44</v>
      </c>
      <c r="I1451">
        <f t="shared" si="140"/>
        <v>2.7689401270641523</v>
      </c>
      <c r="J1451">
        <v>3.95</v>
      </c>
      <c r="K1451">
        <f t="shared" si="141"/>
        <v>0.55633060736806506</v>
      </c>
      <c r="L1451">
        <v>4.8</v>
      </c>
    </row>
    <row r="1452" spans="1:13" ht="15" x14ac:dyDescent="0.25">
      <c r="A1452" t="s">
        <v>216</v>
      </c>
      <c r="B1452" t="s">
        <v>215</v>
      </c>
      <c r="C1452">
        <v>43.6</v>
      </c>
      <c r="D1452">
        <v>33</v>
      </c>
      <c r="E1452">
        <f t="shared" si="138"/>
        <v>2.1181269200866626</v>
      </c>
      <c r="F1452">
        <v>40</v>
      </c>
      <c r="G1452">
        <f t="shared" si="139"/>
        <v>2.5674265698020151</v>
      </c>
      <c r="H1452">
        <f t="shared" si="142"/>
        <v>73</v>
      </c>
      <c r="I1452">
        <f t="shared" si="140"/>
        <v>4.6855534898886777</v>
      </c>
      <c r="J1452">
        <v>6.96</v>
      </c>
      <c r="K1452">
        <f t="shared" si="141"/>
        <v>0.99408574352142898</v>
      </c>
      <c r="L1452">
        <v>7.03</v>
      </c>
      <c r="M1452">
        <v>12.47</v>
      </c>
    </row>
    <row r="1453" spans="1:13" ht="15" x14ac:dyDescent="0.25">
      <c r="A1453" t="s">
        <v>290</v>
      </c>
      <c r="B1453" t="s">
        <v>827</v>
      </c>
      <c r="C1453">
        <v>43.5</v>
      </c>
      <c r="D1453">
        <v>35</v>
      </c>
      <c r="E1453">
        <f t="shared" si="138"/>
        <v>2.2502536292743733</v>
      </c>
      <c r="F1453">
        <v>44</v>
      </c>
      <c r="G1453">
        <f t="shared" si="139"/>
        <v>2.8288902768020696</v>
      </c>
      <c r="H1453">
        <f t="shared" si="142"/>
        <v>79</v>
      </c>
      <c r="I1453">
        <f t="shared" si="140"/>
        <v>5.0791439060764425</v>
      </c>
      <c r="J1453">
        <v>6.34</v>
      </c>
      <c r="K1453">
        <f t="shared" si="141"/>
        <v>0.90660467735192507</v>
      </c>
      <c r="L1453">
        <v>6.31</v>
      </c>
      <c r="M1453">
        <v>13.1</v>
      </c>
    </row>
    <row r="1454" spans="1:13" ht="15" x14ac:dyDescent="0.25">
      <c r="A1454" t="s">
        <v>290</v>
      </c>
      <c r="B1454" t="s">
        <v>827</v>
      </c>
      <c r="C1454">
        <v>55.8</v>
      </c>
      <c r="D1454">
        <v>51</v>
      </c>
      <c r="E1454">
        <f t="shared" si="138"/>
        <v>2.7357033708795075</v>
      </c>
      <c r="F1454">
        <v>64</v>
      </c>
      <c r="G1454">
        <f t="shared" si="139"/>
        <v>3.4330395242409506</v>
      </c>
      <c r="H1454">
        <f t="shared" si="142"/>
        <v>115</v>
      </c>
      <c r="I1454">
        <f t="shared" si="140"/>
        <v>6.1687428951204586</v>
      </c>
      <c r="J1454">
        <v>8.1999999999999993</v>
      </c>
      <c r="K1454">
        <f t="shared" si="141"/>
        <v>1.0313162153125464</v>
      </c>
      <c r="L1454">
        <v>7.02</v>
      </c>
      <c r="M1454">
        <v>12.59</v>
      </c>
    </row>
    <row r="1455" spans="1:13" ht="15" x14ac:dyDescent="0.25">
      <c r="A1455" t="s">
        <v>290</v>
      </c>
      <c r="B1455" t="s">
        <v>291</v>
      </c>
      <c r="C1455">
        <v>27.2</v>
      </c>
      <c r="E1455" t="str">
        <f t="shared" si="138"/>
        <v/>
      </c>
      <c r="G1455" t="str">
        <f t="shared" si="139"/>
        <v/>
      </c>
      <c r="I1455" t="str">
        <f t="shared" si="140"/>
        <v/>
      </c>
      <c r="K1455" t="str">
        <f t="shared" si="141"/>
        <v/>
      </c>
    </row>
    <row r="1456" spans="1:13" ht="15" x14ac:dyDescent="0.25">
      <c r="A1456" t="s">
        <v>1106</v>
      </c>
      <c r="B1456" t="s">
        <v>291</v>
      </c>
      <c r="C1456">
        <v>34.700000000000003</v>
      </c>
      <c r="D1456">
        <v>32</v>
      </c>
      <c r="E1456">
        <f t="shared" si="138"/>
        <v>2.425017068089057</v>
      </c>
      <c r="F1456">
        <v>44</v>
      </c>
      <c r="G1456">
        <f t="shared" si="139"/>
        <v>3.3343984686224535</v>
      </c>
      <c r="H1456">
        <f t="shared" ref="H1456:H1461" si="143">D1456+F1456</f>
        <v>76</v>
      </c>
      <c r="I1456">
        <f t="shared" si="140"/>
        <v>5.7594155367115105</v>
      </c>
      <c r="J1456">
        <v>5.7</v>
      </c>
      <c r="K1456">
        <f t="shared" si="141"/>
        <v>0.91581283016532289</v>
      </c>
      <c r="L1456">
        <v>6.4</v>
      </c>
      <c r="M1456">
        <v>13.4</v>
      </c>
    </row>
    <row r="1457" spans="1:13" x14ac:dyDescent="0.3">
      <c r="A1457" t="s">
        <v>277</v>
      </c>
      <c r="B1457" t="s">
        <v>85</v>
      </c>
      <c r="C1457">
        <v>39.1</v>
      </c>
      <c r="D1457">
        <v>29</v>
      </c>
      <c r="E1457">
        <f t="shared" si="138"/>
        <v>2.0148797033422299</v>
      </c>
      <c r="F1457">
        <v>38</v>
      </c>
      <c r="G1457">
        <f t="shared" si="139"/>
        <v>2.6401871974829216</v>
      </c>
      <c r="H1457">
        <f t="shared" si="143"/>
        <v>67</v>
      </c>
      <c r="I1457">
        <f t="shared" si="140"/>
        <v>4.6550669008251511</v>
      </c>
      <c r="J1457">
        <v>5.48</v>
      </c>
      <c r="K1457">
        <f t="shared" si="141"/>
        <v>0.82791204299783372</v>
      </c>
      <c r="L1457">
        <v>4.95</v>
      </c>
      <c r="M1457">
        <v>14.94</v>
      </c>
    </row>
    <row r="1458" spans="1:13" x14ac:dyDescent="0.3">
      <c r="A1458" t="s">
        <v>277</v>
      </c>
      <c r="B1458" t="s">
        <v>85</v>
      </c>
      <c r="C1458">
        <v>57.3</v>
      </c>
      <c r="D1458">
        <v>54</v>
      </c>
      <c r="E1458">
        <f t="shared" si="138"/>
        <v>2.8412708595353595</v>
      </c>
      <c r="F1458">
        <v>61</v>
      </c>
      <c r="G1458">
        <f t="shared" si="139"/>
        <v>3.2095837487343877</v>
      </c>
      <c r="H1458">
        <f t="shared" si="143"/>
        <v>115</v>
      </c>
      <c r="I1458">
        <f t="shared" si="140"/>
        <v>6.0508546082697476</v>
      </c>
      <c r="J1458">
        <v>9.6</v>
      </c>
      <c r="K1458">
        <f t="shared" si="141"/>
        <v>1.1909958198420756</v>
      </c>
      <c r="L1458">
        <v>6.15</v>
      </c>
      <c r="M1458">
        <v>13.13</v>
      </c>
    </row>
    <row r="1459" spans="1:13" x14ac:dyDescent="0.3">
      <c r="A1459" t="s">
        <v>277</v>
      </c>
      <c r="B1459" t="s">
        <v>85</v>
      </c>
      <c r="C1459">
        <v>74.599999999999994</v>
      </c>
      <c r="D1459">
        <v>100</v>
      </c>
      <c r="E1459">
        <f t="shared" si="138"/>
        <v>4.3428053289354649</v>
      </c>
      <c r="F1459">
        <v>120</v>
      </c>
      <c r="G1459">
        <f t="shared" si="139"/>
        <v>5.2113663947225586</v>
      </c>
      <c r="H1459">
        <f t="shared" si="143"/>
        <v>220</v>
      </c>
      <c r="I1459">
        <f t="shared" si="140"/>
        <v>9.5541717236580244</v>
      </c>
      <c r="J1459">
        <v>13.28</v>
      </c>
      <c r="K1459">
        <f t="shared" si="141"/>
        <v>1.4380262603345282</v>
      </c>
      <c r="L1459">
        <v>8.17</v>
      </c>
      <c r="M1459">
        <v>11.81</v>
      </c>
    </row>
    <row r="1460" spans="1:13" x14ac:dyDescent="0.3">
      <c r="A1460" t="s">
        <v>277</v>
      </c>
      <c r="B1460" t="s">
        <v>85</v>
      </c>
      <c r="C1460">
        <v>74.7</v>
      </c>
      <c r="D1460">
        <v>91</v>
      </c>
      <c r="E1460">
        <f t="shared" si="138"/>
        <v>3.9481038880406483</v>
      </c>
      <c r="F1460">
        <v>120</v>
      </c>
      <c r="G1460">
        <f t="shared" si="139"/>
        <v>5.206290841372283</v>
      </c>
      <c r="H1460">
        <f t="shared" si="143"/>
        <v>211</v>
      </c>
      <c r="I1460">
        <f t="shared" si="140"/>
        <v>9.1543947294129318</v>
      </c>
      <c r="J1460">
        <v>12.4</v>
      </c>
      <c r="K1460">
        <f t="shared" si="141"/>
        <v>1.3418084166317863</v>
      </c>
      <c r="L1460">
        <v>7.61</v>
      </c>
    </row>
    <row r="1461" spans="1:13" x14ac:dyDescent="0.3">
      <c r="A1461" t="s">
        <v>1109</v>
      </c>
      <c r="B1461" t="s">
        <v>85</v>
      </c>
      <c r="C1461">
        <v>46.7</v>
      </c>
      <c r="D1461">
        <v>38</v>
      </c>
      <c r="E1461">
        <f t="shared" si="138"/>
        <v>2.320187161275431</v>
      </c>
      <c r="F1461">
        <v>48</v>
      </c>
      <c r="G1461">
        <f t="shared" si="139"/>
        <v>2.9307627300321237</v>
      </c>
      <c r="H1461">
        <f t="shared" si="143"/>
        <v>86</v>
      </c>
      <c r="I1461">
        <f t="shared" si="140"/>
        <v>5.2509498913075552</v>
      </c>
      <c r="J1461">
        <v>7.05</v>
      </c>
      <c r="K1461">
        <f t="shared" si="141"/>
        <v>0.97190901022071785</v>
      </c>
      <c r="L1461">
        <v>5.6</v>
      </c>
      <c r="M1461">
        <v>13.8</v>
      </c>
    </row>
    <row r="1462" spans="1:13" ht="15" x14ac:dyDescent="0.25">
      <c r="A1462" t="s">
        <v>1207</v>
      </c>
      <c r="B1462" t="s">
        <v>460</v>
      </c>
      <c r="C1462">
        <v>46.6</v>
      </c>
      <c r="E1462" t="str">
        <f t="shared" si="138"/>
        <v/>
      </c>
      <c r="G1462" t="str">
        <f t="shared" si="139"/>
        <v/>
      </c>
      <c r="I1462" t="str">
        <f t="shared" si="140"/>
        <v/>
      </c>
      <c r="J1462">
        <v>6.31</v>
      </c>
      <c r="K1462">
        <f t="shared" si="141"/>
        <v>0.87085485939976748</v>
      </c>
      <c r="L1462">
        <v>5.95</v>
      </c>
    </row>
    <row r="1463" spans="1:13" ht="15" x14ac:dyDescent="0.25">
      <c r="A1463" t="s">
        <v>826</v>
      </c>
      <c r="B1463" t="s">
        <v>827</v>
      </c>
      <c r="C1463">
        <v>59.9</v>
      </c>
      <c r="D1463">
        <v>38</v>
      </c>
      <c r="E1463">
        <f t="shared" si="138"/>
        <v>1.935904286285989</v>
      </c>
      <c r="F1463">
        <v>47</v>
      </c>
      <c r="G1463">
        <f t="shared" si="139"/>
        <v>2.3944079330379338</v>
      </c>
      <c r="H1463">
        <f t="shared" ref="H1463:H1500" si="144">D1463+F1463</f>
        <v>85</v>
      </c>
      <c r="I1463">
        <f t="shared" si="140"/>
        <v>4.3303122193239227</v>
      </c>
      <c r="J1463">
        <v>7.97</v>
      </c>
      <c r="K1463">
        <f t="shared" si="141"/>
        <v>0.96641164025260273</v>
      </c>
      <c r="L1463">
        <v>6.68</v>
      </c>
      <c r="M1463">
        <v>13.05</v>
      </c>
    </row>
    <row r="1464" spans="1:13" ht="15" x14ac:dyDescent="0.25">
      <c r="A1464" t="s">
        <v>2057</v>
      </c>
      <c r="B1464" t="s">
        <v>2058</v>
      </c>
      <c r="C1464">
        <v>76.7</v>
      </c>
      <c r="D1464">
        <v>53</v>
      </c>
      <c r="E1464">
        <f t="shared" si="138"/>
        <v>2.2556738811543484</v>
      </c>
      <c r="F1464">
        <v>64</v>
      </c>
      <c r="G1464">
        <f t="shared" si="139"/>
        <v>2.7238326112052507</v>
      </c>
      <c r="H1464">
        <f t="shared" si="144"/>
        <v>117</v>
      </c>
      <c r="I1464">
        <f t="shared" si="140"/>
        <v>4.9795064923595991</v>
      </c>
      <c r="J1464">
        <v>7.21</v>
      </c>
      <c r="K1464">
        <f t="shared" si="141"/>
        <v>0.76964178940529615</v>
      </c>
      <c r="L1464">
        <v>6.74</v>
      </c>
    </row>
    <row r="1465" spans="1:13" ht="15" x14ac:dyDescent="0.25">
      <c r="A1465" t="s">
        <v>575</v>
      </c>
      <c r="B1465" t="s">
        <v>576</v>
      </c>
      <c r="C1465">
        <v>43.7</v>
      </c>
      <c r="D1465">
        <v>21</v>
      </c>
      <c r="E1465">
        <f t="shared" si="138"/>
        <v>1.345654630205056</v>
      </c>
      <c r="F1465">
        <v>30</v>
      </c>
      <c r="G1465">
        <f t="shared" si="139"/>
        <v>1.9223637574357946</v>
      </c>
      <c r="H1465">
        <f t="shared" si="144"/>
        <v>51</v>
      </c>
      <c r="I1465">
        <f t="shared" si="140"/>
        <v>3.2680183876408506</v>
      </c>
      <c r="J1465">
        <v>6.9</v>
      </c>
      <c r="K1465">
        <f t="shared" si="141"/>
        <v>0.98435280413832615</v>
      </c>
      <c r="L1465">
        <v>5.8</v>
      </c>
      <c r="M1465">
        <v>14.68</v>
      </c>
    </row>
    <row r="1466" spans="1:13" ht="15" x14ac:dyDescent="0.25">
      <c r="A1466" t="s">
        <v>1520</v>
      </c>
      <c r="B1466" t="s">
        <v>244</v>
      </c>
      <c r="C1466">
        <v>62.5</v>
      </c>
      <c r="D1466">
        <v>34</v>
      </c>
      <c r="E1466">
        <f t="shared" si="138"/>
        <v>1.6794085256309588</v>
      </c>
      <c r="F1466">
        <v>45</v>
      </c>
      <c r="G1466">
        <f t="shared" si="139"/>
        <v>2.222746578040975</v>
      </c>
      <c r="H1466">
        <f t="shared" si="144"/>
        <v>79</v>
      </c>
      <c r="I1466">
        <f t="shared" si="140"/>
        <v>3.9021551036719337</v>
      </c>
      <c r="J1466">
        <v>9.41</v>
      </c>
      <c r="K1466">
        <f t="shared" si="141"/>
        <v>1.116298891417012</v>
      </c>
      <c r="L1466">
        <v>6.94</v>
      </c>
      <c r="M1466">
        <v>13.44</v>
      </c>
    </row>
    <row r="1467" spans="1:13" ht="15" x14ac:dyDescent="0.25">
      <c r="A1467" t="s">
        <v>348</v>
      </c>
      <c r="B1467" t="s">
        <v>118</v>
      </c>
      <c r="C1467">
        <v>45</v>
      </c>
      <c r="D1467">
        <v>35</v>
      </c>
      <c r="E1467">
        <f t="shared" si="138"/>
        <v>2.1954410403537743</v>
      </c>
      <c r="F1467">
        <v>44</v>
      </c>
      <c r="G1467">
        <f t="shared" si="139"/>
        <v>2.7599830221590307</v>
      </c>
      <c r="H1467">
        <f t="shared" si="144"/>
        <v>79</v>
      </c>
      <c r="I1467">
        <f t="shared" si="140"/>
        <v>4.9554240625128054</v>
      </c>
      <c r="J1467">
        <v>6.65</v>
      </c>
      <c r="K1467">
        <f t="shared" si="141"/>
        <v>0.93445896191745159</v>
      </c>
      <c r="L1467">
        <v>5.52</v>
      </c>
    </row>
    <row r="1468" spans="1:13" ht="15" x14ac:dyDescent="0.25">
      <c r="A1468" t="s">
        <v>348</v>
      </c>
      <c r="B1468" t="s">
        <v>349</v>
      </c>
      <c r="C1468">
        <v>36</v>
      </c>
      <c r="D1468">
        <v>12</v>
      </c>
      <c r="E1468">
        <f t="shared" si="138"/>
        <v>0.88537507844190189</v>
      </c>
      <c r="F1468">
        <v>16</v>
      </c>
      <c r="G1468">
        <f t="shared" si="139"/>
        <v>1.1805001045892025</v>
      </c>
      <c r="H1468">
        <f t="shared" si="144"/>
        <v>28</v>
      </c>
      <c r="I1468">
        <f t="shared" si="140"/>
        <v>2.0658751830311042</v>
      </c>
      <c r="K1468" t="str">
        <f t="shared" si="141"/>
        <v/>
      </c>
      <c r="L1468">
        <v>4.6900000000000004</v>
      </c>
      <c r="M1468">
        <v>15</v>
      </c>
    </row>
    <row r="1469" spans="1:13" ht="15" x14ac:dyDescent="0.25">
      <c r="A1469" t="s">
        <v>348</v>
      </c>
      <c r="B1469" t="s">
        <v>349</v>
      </c>
      <c r="C1469">
        <v>42.5</v>
      </c>
      <c r="D1469">
        <v>23</v>
      </c>
      <c r="E1469">
        <f t="shared" si="138"/>
        <v>1.5039667577091651</v>
      </c>
      <c r="F1469">
        <v>28</v>
      </c>
      <c r="G1469">
        <f t="shared" si="139"/>
        <v>1.8309160528633313</v>
      </c>
      <c r="H1469">
        <f t="shared" si="144"/>
        <v>51</v>
      </c>
      <c r="I1469">
        <f t="shared" si="140"/>
        <v>3.3348828105724966</v>
      </c>
      <c r="J1469">
        <v>5.7</v>
      </c>
      <c r="K1469">
        <f t="shared" si="141"/>
        <v>0.82491738643191181</v>
      </c>
      <c r="L1469">
        <v>4.57</v>
      </c>
      <c r="M1469">
        <v>14.5</v>
      </c>
    </row>
    <row r="1470" spans="1:13" ht="15" x14ac:dyDescent="0.25">
      <c r="A1470" t="s">
        <v>348</v>
      </c>
      <c r="B1470" t="s">
        <v>1598</v>
      </c>
      <c r="C1470">
        <v>70.2</v>
      </c>
      <c r="D1470">
        <v>39</v>
      </c>
      <c r="E1470">
        <f t="shared" si="138"/>
        <v>1.7702702403478807</v>
      </c>
      <c r="F1470">
        <v>49</v>
      </c>
      <c r="G1470">
        <f t="shared" si="139"/>
        <v>2.2241856865909271</v>
      </c>
      <c r="H1470">
        <f t="shared" si="144"/>
        <v>88</v>
      </c>
      <c r="I1470">
        <f t="shared" si="140"/>
        <v>3.9944559269388078</v>
      </c>
      <c r="J1470">
        <v>9.9499999999999993</v>
      </c>
      <c r="K1470">
        <f t="shared" si="141"/>
        <v>1.1117378498850075</v>
      </c>
      <c r="L1470">
        <v>6.75</v>
      </c>
      <c r="M1470">
        <v>13</v>
      </c>
    </row>
    <row r="1471" spans="1:13" x14ac:dyDescent="0.3">
      <c r="A1471" t="s">
        <v>643</v>
      </c>
      <c r="B1471" t="s">
        <v>9</v>
      </c>
      <c r="C1471">
        <v>67</v>
      </c>
      <c r="D1471">
        <v>52</v>
      </c>
      <c r="E1471">
        <f t="shared" si="138"/>
        <v>2.4418394324937389</v>
      </c>
      <c r="F1471">
        <v>66</v>
      </c>
      <c r="G1471">
        <f t="shared" si="139"/>
        <v>3.0992577412420532</v>
      </c>
      <c r="H1471">
        <f t="shared" si="144"/>
        <v>118</v>
      </c>
      <c r="I1471">
        <f t="shared" si="140"/>
        <v>5.5410971737357926</v>
      </c>
      <c r="J1471">
        <v>7.8</v>
      </c>
      <c r="K1471">
        <f t="shared" si="141"/>
        <v>0.89272871926034092</v>
      </c>
      <c r="L1471">
        <v>5.9</v>
      </c>
    </row>
    <row r="1472" spans="1:13" ht="15" x14ac:dyDescent="0.25">
      <c r="A1472" t="s">
        <v>528</v>
      </c>
      <c r="B1472" t="s">
        <v>157</v>
      </c>
      <c r="C1472">
        <v>32.4</v>
      </c>
      <c r="D1472">
        <v>22</v>
      </c>
      <c r="E1472">
        <f t="shared" si="138"/>
        <v>1.7524785556657787</v>
      </c>
      <c r="F1472">
        <v>30</v>
      </c>
      <c r="G1472">
        <f t="shared" si="139"/>
        <v>2.3897434849987893</v>
      </c>
      <c r="H1472">
        <f t="shared" si="144"/>
        <v>52</v>
      </c>
      <c r="I1472">
        <f t="shared" si="140"/>
        <v>4.142222040664568</v>
      </c>
      <c r="J1472">
        <v>6.27</v>
      </c>
      <c r="K1472">
        <f t="shared" si="141"/>
        <v>1.0436475241332948</v>
      </c>
      <c r="L1472">
        <v>5.5</v>
      </c>
      <c r="M1472">
        <v>14</v>
      </c>
    </row>
    <row r="1473" spans="1:13" ht="15" x14ac:dyDescent="0.25">
      <c r="A1473" t="s">
        <v>528</v>
      </c>
      <c r="B1473" t="s">
        <v>21</v>
      </c>
      <c r="C1473">
        <v>59.6</v>
      </c>
      <c r="D1473">
        <v>50</v>
      </c>
      <c r="E1473">
        <f t="shared" si="138"/>
        <v>2.5565625904594165</v>
      </c>
      <c r="F1473">
        <v>60</v>
      </c>
      <c r="G1473">
        <f t="shared" si="139"/>
        <v>3.0678751085512999</v>
      </c>
      <c r="H1473">
        <f t="shared" si="144"/>
        <v>110</v>
      </c>
      <c r="I1473">
        <f t="shared" si="140"/>
        <v>5.6244376990107163</v>
      </c>
      <c r="J1473">
        <v>10.7</v>
      </c>
      <c r="K1473">
        <f t="shared" si="141"/>
        <v>1.3008035955572574</v>
      </c>
      <c r="L1473">
        <v>7.02</v>
      </c>
      <c r="M1473">
        <v>13.5</v>
      </c>
    </row>
    <row r="1474" spans="1:13" ht="15" x14ac:dyDescent="0.25">
      <c r="A1474" t="s">
        <v>528</v>
      </c>
      <c r="B1474" t="s">
        <v>157</v>
      </c>
      <c r="C1474">
        <v>42.9</v>
      </c>
      <c r="D1474">
        <v>33</v>
      </c>
      <c r="E1474">
        <f t="shared" ref="E1474:E1537" si="145">IF(AND($C1474&gt;0,D1474&gt;0),D1474/($C1474^0.727399687532279),"")</f>
        <v>2.1432114244865574</v>
      </c>
      <c r="F1474">
        <v>41</v>
      </c>
      <c r="G1474">
        <f t="shared" ref="G1474:G1537" si="146">IF(AND($C1474&gt;0,F1474&gt;0),F1474/($C1474^0.727399687532279),"")</f>
        <v>2.6627778304226926</v>
      </c>
      <c r="H1474">
        <f t="shared" si="144"/>
        <v>74</v>
      </c>
      <c r="I1474">
        <f t="shared" ref="I1474:I1537" si="147">IF(AND($C1474&gt;0,H1474&gt;0),H1474/($C1474^0.727399687532279),"")</f>
        <v>4.8059892549092504</v>
      </c>
      <c r="J1474">
        <v>6.95</v>
      </c>
      <c r="K1474">
        <f t="shared" ref="K1474:K1537" si="148">IF(AND($C1474&gt;0,J1474&gt;0),J1474/($C1474^0.515518364833551),"")</f>
        <v>1.0009746769414654</v>
      </c>
      <c r="L1474">
        <v>5.96</v>
      </c>
      <c r="M1474">
        <v>13.3</v>
      </c>
    </row>
    <row r="1475" spans="1:13" ht="15" x14ac:dyDescent="0.25">
      <c r="A1475" t="s">
        <v>528</v>
      </c>
      <c r="B1475" t="s">
        <v>21</v>
      </c>
      <c r="C1475">
        <v>44.7</v>
      </c>
      <c r="D1475">
        <v>30</v>
      </c>
      <c r="E1475">
        <f t="shared" si="145"/>
        <v>1.8909849746972238</v>
      </c>
      <c r="F1475">
        <v>37</v>
      </c>
      <c r="G1475">
        <f t="shared" si="146"/>
        <v>2.3322148021265763</v>
      </c>
      <c r="H1475">
        <f t="shared" si="144"/>
        <v>67</v>
      </c>
      <c r="I1475">
        <f t="shared" si="147"/>
        <v>4.2231997768238001</v>
      </c>
      <c r="J1475">
        <v>8.18</v>
      </c>
      <c r="K1475">
        <f t="shared" si="148"/>
        <v>1.1534252856307148</v>
      </c>
      <c r="L1475">
        <v>5.9</v>
      </c>
      <c r="M1475">
        <v>13.1</v>
      </c>
    </row>
    <row r="1476" spans="1:13" ht="15" x14ac:dyDescent="0.25">
      <c r="A1476" t="s">
        <v>983</v>
      </c>
      <c r="B1476" t="s">
        <v>157</v>
      </c>
      <c r="C1476">
        <v>39</v>
      </c>
      <c r="D1476">
        <v>28</v>
      </c>
      <c r="E1476">
        <f t="shared" si="145"/>
        <v>1.9490282470613678</v>
      </c>
      <c r="F1476">
        <v>35</v>
      </c>
      <c r="G1476">
        <f t="shared" si="146"/>
        <v>2.4362853088267098</v>
      </c>
      <c r="H1476">
        <f t="shared" si="144"/>
        <v>63</v>
      </c>
      <c r="I1476">
        <f t="shared" si="147"/>
        <v>4.3853135558880778</v>
      </c>
      <c r="J1476">
        <v>6.45</v>
      </c>
      <c r="K1476">
        <f t="shared" si="148"/>
        <v>0.975745798868072</v>
      </c>
      <c r="L1476">
        <v>6</v>
      </c>
    </row>
    <row r="1477" spans="1:13" ht="15" x14ac:dyDescent="0.25">
      <c r="A1477" t="s">
        <v>983</v>
      </c>
      <c r="B1477" t="s">
        <v>21</v>
      </c>
      <c r="C1477">
        <v>53.1</v>
      </c>
      <c r="D1477">
        <v>40</v>
      </c>
      <c r="E1477">
        <f t="shared" si="145"/>
        <v>2.2244711404574535</v>
      </c>
      <c r="F1477">
        <v>51</v>
      </c>
      <c r="G1477">
        <f t="shared" si="146"/>
        <v>2.8362007040832529</v>
      </c>
      <c r="H1477">
        <f t="shared" si="144"/>
        <v>91</v>
      </c>
      <c r="I1477">
        <f t="shared" si="147"/>
        <v>5.060671844540706</v>
      </c>
      <c r="J1477">
        <v>9</v>
      </c>
      <c r="K1477">
        <f t="shared" si="148"/>
        <v>1.1612469938880894</v>
      </c>
      <c r="L1477">
        <v>6.43</v>
      </c>
    </row>
    <row r="1478" spans="1:13" ht="15" x14ac:dyDescent="0.25">
      <c r="A1478" t="s">
        <v>855</v>
      </c>
      <c r="B1478" t="s">
        <v>600</v>
      </c>
      <c r="C1478">
        <v>54</v>
      </c>
      <c r="D1478">
        <v>39</v>
      </c>
      <c r="E1478">
        <f t="shared" si="145"/>
        <v>2.1425054111000108</v>
      </c>
      <c r="F1478">
        <v>50</v>
      </c>
      <c r="G1478">
        <f t="shared" si="146"/>
        <v>2.7468018091025783</v>
      </c>
      <c r="H1478">
        <f t="shared" si="144"/>
        <v>89</v>
      </c>
      <c r="I1478">
        <f t="shared" si="147"/>
        <v>4.8893072202025891</v>
      </c>
      <c r="J1478">
        <v>7.26</v>
      </c>
      <c r="K1478">
        <f t="shared" si="148"/>
        <v>0.9286580385717903</v>
      </c>
      <c r="L1478">
        <v>6.1000000000000005</v>
      </c>
      <c r="M1478">
        <v>14.12</v>
      </c>
    </row>
    <row r="1479" spans="1:13" ht="15" x14ac:dyDescent="0.25">
      <c r="A1479" t="s">
        <v>2109</v>
      </c>
      <c r="B1479" t="s">
        <v>426</v>
      </c>
      <c r="C1479">
        <v>59.8</v>
      </c>
      <c r="D1479">
        <v>65</v>
      </c>
      <c r="E1479">
        <f t="shared" si="145"/>
        <v>3.3154422729934097</v>
      </c>
      <c r="F1479">
        <v>80</v>
      </c>
      <c r="G1479">
        <f t="shared" si="146"/>
        <v>4.0805443359918891</v>
      </c>
      <c r="H1479">
        <f t="shared" si="144"/>
        <v>145</v>
      </c>
      <c r="I1479">
        <f t="shared" si="147"/>
        <v>7.3959866089852984</v>
      </c>
      <c r="J1479">
        <v>8.1300000000000008</v>
      </c>
      <c r="K1479">
        <f t="shared" si="148"/>
        <v>0.98666212310743873</v>
      </c>
      <c r="L1479">
        <v>7.03</v>
      </c>
    </row>
    <row r="1480" spans="1:13" ht="15" x14ac:dyDescent="0.25">
      <c r="A1480" t="s">
        <v>1999</v>
      </c>
      <c r="B1480" t="s">
        <v>294</v>
      </c>
      <c r="C1480">
        <v>88.2</v>
      </c>
      <c r="D1480">
        <v>52</v>
      </c>
      <c r="E1480">
        <f t="shared" si="145"/>
        <v>1.9992638012475901</v>
      </c>
      <c r="F1480">
        <v>68</v>
      </c>
      <c r="G1480">
        <f t="shared" si="146"/>
        <v>2.6144218939391561</v>
      </c>
      <c r="H1480">
        <f t="shared" si="144"/>
        <v>120</v>
      </c>
      <c r="I1480">
        <f t="shared" si="147"/>
        <v>4.6136856951867458</v>
      </c>
      <c r="J1480">
        <v>9.84</v>
      </c>
      <c r="K1480">
        <f t="shared" si="148"/>
        <v>0.97739545367447356</v>
      </c>
      <c r="L1480">
        <v>6.98</v>
      </c>
    </row>
    <row r="1481" spans="1:13" ht="15" x14ac:dyDescent="0.25">
      <c r="A1481" t="s">
        <v>287</v>
      </c>
      <c r="B1481" t="s">
        <v>288</v>
      </c>
      <c r="C1481">
        <v>29.9</v>
      </c>
      <c r="D1481">
        <v>19</v>
      </c>
      <c r="E1481">
        <f t="shared" si="145"/>
        <v>1.6045410768156434</v>
      </c>
      <c r="F1481">
        <v>26</v>
      </c>
      <c r="G1481">
        <f t="shared" si="146"/>
        <v>2.1956877893266702</v>
      </c>
      <c r="H1481">
        <f t="shared" si="144"/>
        <v>45</v>
      </c>
      <c r="I1481">
        <f t="shared" si="147"/>
        <v>3.8002288661423136</v>
      </c>
      <c r="J1481">
        <v>5.62</v>
      </c>
      <c r="K1481">
        <f t="shared" si="148"/>
        <v>0.9749912485757749</v>
      </c>
      <c r="L1481">
        <v>6.05</v>
      </c>
      <c r="M1481">
        <v>13.94</v>
      </c>
    </row>
    <row r="1482" spans="1:13" ht="15" x14ac:dyDescent="0.25">
      <c r="A1482" t="s">
        <v>287</v>
      </c>
      <c r="B1482" t="s">
        <v>288</v>
      </c>
      <c r="C1482">
        <v>41.8</v>
      </c>
      <c r="D1482">
        <v>35</v>
      </c>
      <c r="E1482">
        <f t="shared" si="145"/>
        <v>2.3164606306058588</v>
      </c>
      <c r="F1482">
        <v>49</v>
      </c>
      <c r="G1482">
        <f t="shared" si="146"/>
        <v>3.2430448828482024</v>
      </c>
      <c r="H1482">
        <f t="shared" si="144"/>
        <v>84</v>
      </c>
      <c r="I1482">
        <f t="shared" si="147"/>
        <v>5.5595055134540612</v>
      </c>
      <c r="J1482">
        <v>7.9</v>
      </c>
      <c r="K1482">
        <f t="shared" si="148"/>
        <v>1.153137101162734</v>
      </c>
      <c r="L1482">
        <v>7.3100000000000005</v>
      </c>
      <c r="M1482">
        <v>12</v>
      </c>
    </row>
    <row r="1483" spans="1:13" ht="15" x14ac:dyDescent="0.25">
      <c r="A1483" t="s">
        <v>1093</v>
      </c>
      <c r="B1483" t="s">
        <v>288</v>
      </c>
      <c r="C1483">
        <v>36.799999999999997</v>
      </c>
      <c r="D1483">
        <v>28</v>
      </c>
      <c r="E1483">
        <f t="shared" si="145"/>
        <v>2.0331097230569455</v>
      </c>
      <c r="F1483">
        <v>38</v>
      </c>
      <c r="G1483">
        <f t="shared" si="146"/>
        <v>2.7592203384344263</v>
      </c>
      <c r="H1483">
        <f t="shared" si="144"/>
        <v>66</v>
      </c>
      <c r="I1483">
        <f t="shared" si="147"/>
        <v>4.7923300614913718</v>
      </c>
      <c r="J1483">
        <v>6.71</v>
      </c>
      <c r="K1483">
        <f t="shared" si="148"/>
        <v>1.0459217953711866</v>
      </c>
      <c r="L1483">
        <v>6.69</v>
      </c>
      <c r="M1483">
        <v>12.8</v>
      </c>
    </row>
    <row r="1484" spans="1:13" ht="15" x14ac:dyDescent="0.25">
      <c r="A1484" t="s">
        <v>2037</v>
      </c>
      <c r="B1484" t="s">
        <v>925</v>
      </c>
      <c r="C1484">
        <v>61.3</v>
      </c>
      <c r="D1484">
        <v>68</v>
      </c>
      <c r="E1484">
        <f t="shared" si="145"/>
        <v>3.406518266508419</v>
      </c>
      <c r="F1484">
        <v>78</v>
      </c>
      <c r="G1484">
        <f t="shared" si="146"/>
        <v>3.9074768351125986</v>
      </c>
      <c r="H1484">
        <f t="shared" si="144"/>
        <v>146</v>
      </c>
      <c r="I1484">
        <f t="shared" si="147"/>
        <v>7.3139951016210176</v>
      </c>
      <c r="J1484">
        <v>8.6999999999999993</v>
      </c>
      <c r="K1484">
        <f t="shared" si="148"/>
        <v>1.0424387615136432</v>
      </c>
      <c r="L1484">
        <v>7.4</v>
      </c>
      <c r="M1484">
        <v>12.4</v>
      </c>
    </row>
    <row r="1485" spans="1:13" x14ac:dyDescent="0.3">
      <c r="A1485" t="s">
        <v>2165</v>
      </c>
      <c r="B1485" t="s">
        <v>150</v>
      </c>
      <c r="C1485">
        <v>53.8</v>
      </c>
      <c r="D1485">
        <v>50</v>
      </c>
      <c r="E1485">
        <f t="shared" si="145"/>
        <v>2.7542256454912417</v>
      </c>
      <c r="F1485">
        <v>65</v>
      </c>
      <c r="G1485">
        <f t="shared" si="146"/>
        <v>3.5804933391386142</v>
      </c>
      <c r="H1485">
        <f t="shared" si="144"/>
        <v>115</v>
      </c>
      <c r="I1485">
        <f t="shared" si="147"/>
        <v>6.3347189846298564</v>
      </c>
      <c r="J1485">
        <v>8.66</v>
      </c>
      <c r="K1485">
        <f t="shared" si="148"/>
        <v>1.109859090050517</v>
      </c>
      <c r="L1485">
        <v>7.24</v>
      </c>
      <c r="M1485">
        <v>14.1847702187236</v>
      </c>
    </row>
    <row r="1486" spans="1:13" ht="15" x14ac:dyDescent="0.25">
      <c r="A1486" t="s">
        <v>2094</v>
      </c>
      <c r="B1486" t="s">
        <v>114</v>
      </c>
      <c r="C1486">
        <v>107.6</v>
      </c>
      <c r="D1486">
        <v>97</v>
      </c>
      <c r="E1486">
        <f t="shared" si="145"/>
        <v>3.2272463848269624</v>
      </c>
      <c r="F1486">
        <v>113</v>
      </c>
      <c r="G1486">
        <f t="shared" si="146"/>
        <v>3.7595756854169768</v>
      </c>
      <c r="H1486">
        <f t="shared" si="144"/>
        <v>210</v>
      </c>
      <c r="I1486">
        <f t="shared" si="147"/>
        <v>6.9868220702439396</v>
      </c>
      <c r="J1486">
        <v>13.9</v>
      </c>
      <c r="K1486">
        <f t="shared" si="148"/>
        <v>1.2461727791625856</v>
      </c>
      <c r="L1486">
        <v>7.23</v>
      </c>
    </row>
    <row r="1487" spans="1:13" ht="15" x14ac:dyDescent="0.25">
      <c r="A1487" t="s">
        <v>461</v>
      </c>
      <c r="B1487" t="s">
        <v>462</v>
      </c>
      <c r="C1487">
        <v>40.4</v>
      </c>
      <c r="D1487">
        <v>28</v>
      </c>
      <c r="E1487">
        <f t="shared" si="145"/>
        <v>1.8996637187097862</v>
      </c>
      <c r="F1487">
        <v>38</v>
      </c>
      <c r="G1487">
        <f t="shared" si="146"/>
        <v>2.5781150468204244</v>
      </c>
      <c r="H1487">
        <f t="shared" si="144"/>
        <v>66</v>
      </c>
      <c r="I1487">
        <f t="shared" si="147"/>
        <v>4.4777787655302106</v>
      </c>
      <c r="J1487">
        <v>6.62</v>
      </c>
      <c r="K1487">
        <f t="shared" si="148"/>
        <v>0.98341967941684882</v>
      </c>
      <c r="L1487">
        <v>6.25</v>
      </c>
    </row>
    <row r="1488" spans="1:13" ht="15" x14ac:dyDescent="0.25">
      <c r="A1488" t="s">
        <v>461</v>
      </c>
      <c r="B1488" t="s">
        <v>462</v>
      </c>
      <c r="C1488">
        <v>57.3</v>
      </c>
      <c r="D1488">
        <v>46</v>
      </c>
      <c r="E1488">
        <f t="shared" si="145"/>
        <v>2.4203418433078991</v>
      </c>
      <c r="F1488">
        <v>62</v>
      </c>
      <c r="G1488">
        <f t="shared" si="146"/>
        <v>3.2621998757628203</v>
      </c>
      <c r="H1488">
        <f t="shared" si="144"/>
        <v>108</v>
      </c>
      <c r="I1488">
        <f t="shared" si="147"/>
        <v>5.682541719070719</v>
      </c>
      <c r="J1488">
        <v>10.450000000000001</v>
      </c>
      <c r="K1488">
        <f t="shared" si="148"/>
        <v>1.2964485747239261</v>
      </c>
      <c r="L1488">
        <v>7.51</v>
      </c>
    </row>
    <row r="1489" spans="1:13" ht="15" x14ac:dyDescent="0.25">
      <c r="A1489" t="s">
        <v>1432</v>
      </c>
      <c r="B1489" t="s">
        <v>1433</v>
      </c>
      <c r="C1489">
        <v>61</v>
      </c>
      <c r="D1489">
        <v>64</v>
      </c>
      <c r="E1489">
        <f t="shared" si="145"/>
        <v>3.2175967149580211</v>
      </c>
      <c r="F1489">
        <v>83</v>
      </c>
      <c r="G1489">
        <f t="shared" si="146"/>
        <v>4.1728207397111836</v>
      </c>
      <c r="H1489">
        <f t="shared" si="144"/>
        <v>147</v>
      </c>
      <c r="I1489">
        <f t="shared" si="147"/>
        <v>7.3904174546692056</v>
      </c>
      <c r="J1489">
        <v>9.64</v>
      </c>
      <c r="K1489">
        <f t="shared" si="148"/>
        <v>1.157995086588683</v>
      </c>
      <c r="L1489">
        <v>7.95</v>
      </c>
    </row>
    <row r="1490" spans="1:13" x14ac:dyDescent="0.3">
      <c r="A1490" t="s">
        <v>482</v>
      </c>
      <c r="C1490">
        <v>45.3</v>
      </c>
      <c r="D1490">
        <v>14</v>
      </c>
      <c r="E1490">
        <f t="shared" si="145"/>
        <v>0.87394222093502782</v>
      </c>
      <c r="F1490">
        <v>18</v>
      </c>
      <c r="G1490">
        <f t="shared" si="146"/>
        <v>1.1236399983450358</v>
      </c>
      <c r="H1490">
        <f t="shared" si="144"/>
        <v>32</v>
      </c>
      <c r="I1490">
        <f t="shared" si="147"/>
        <v>1.9975822192800636</v>
      </c>
      <c r="J1490">
        <v>4.17</v>
      </c>
      <c r="K1490">
        <f t="shared" si="148"/>
        <v>0.58396526819791827</v>
      </c>
      <c r="L1490">
        <v>4.58</v>
      </c>
    </row>
    <row r="1491" spans="1:13" x14ac:dyDescent="0.3">
      <c r="A1491" t="s">
        <v>482</v>
      </c>
      <c r="B1491" t="s">
        <v>190</v>
      </c>
      <c r="C1491">
        <v>64.099999999999994</v>
      </c>
      <c r="D1491">
        <v>48</v>
      </c>
      <c r="E1491">
        <f t="shared" si="145"/>
        <v>2.3277335773294734</v>
      </c>
      <c r="F1491">
        <v>63</v>
      </c>
      <c r="G1491">
        <f t="shared" si="146"/>
        <v>3.0551503202449339</v>
      </c>
      <c r="H1491">
        <f t="shared" si="144"/>
        <v>111</v>
      </c>
      <c r="I1491">
        <f t="shared" si="147"/>
        <v>5.3828838975744073</v>
      </c>
      <c r="J1491">
        <v>6.17</v>
      </c>
      <c r="K1491">
        <f t="shared" si="148"/>
        <v>0.72246475835023616</v>
      </c>
      <c r="L1491">
        <v>5.96</v>
      </c>
    </row>
    <row r="1492" spans="1:13" x14ac:dyDescent="0.3">
      <c r="A1492" t="s">
        <v>482</v>
      </c>
      <c r="B1492" t="s">
        <v>94</v>
      </c>
      <c r="C1492">
        <v>93.3</v>
      </c>
      <c r="D1492">
        <v>75</v>
      </c>
      <c r="E1492">
        <f t="shared" si="145"/>
        <v>2.7680247643709111</v>
      </c>
      <c r="F1492">
        <v>85</v>
      </c>
      <c r="G1492">
        <f t="shared" si="146"/>
        <v>3.1370947329536989</v>
      </c>
      <c r="H1492">
        <f t="shared" si="144"/>
        <v>160</v>
      </c>
      <c r="I1492">
        <f t="shared" si="147"/>
        <v>5.9051194973246099</v>
      </c>
      <c r="J1492">
        <v>10.6</v>
      </c>
      <c r="K1492">
        <f t="shared" si="148"/>
        <v>1.0228117331210309</v>
      </c>
      <c r="L1492">
        <v>6.72</v>
      </c>
    </row>
    <row r="1493" spans="1:13" x14ac:dyDescent="0.3">
      <c r="A1493" t="s">
        <v>482</v>
      </c>
      <c r="B1493" t="s">
        <v>1861</v>
      </c>
      <c r="C1493">
        <v>92</v>
      </c>
      <c r="D1493">
        <v>75</v>
      </c>
      <c r="E1493">
        <f t="shared" si="145"/>
        <v>2.796421364152883</v>
      </c>
      <c r="F1493">
        <v>90</v>
      </c>
      <c r="G1493">
        <f t="shared" si="146"/>
        <v>3.3557056369834593</v>
      </c>
      <c r="H1493">
        <f t="shared" si="144"/>
        <v>165</v>
      </c>
      <c r="I1493">
        <f t="shared" si="147"/>
        <v>6.1521270011363427</v>
      </c>
      <c r="J1493">
        <v>9.6300000000000008</v>
      </c>
      <c r="K1493">
        <f t="shared" si="148"/>
        <v>0.93596066538087563</v>
      </c>
      <c r="L1493">
        <v>6.45</v>
      </c>
    </row>
    <row r="1494" spans="1:13" x14ac:dyDescent="0.3">
      <c r="A1494" t="s">
        <v>482</v>
      </c>
      <c r="C1494">
        <v>93.7</v>
      </c>
      <c r="D1494">
        <v>75</v>
      </c>
      <c r="E1494">
        <f t="shared" si="145"/>
        <v>2.7594244056827328</v>
      </c>
      <c r="F1494">
        <v>94</v>
      </c>
      <c r="G1494">
        <f t="shared" si="146"/>
        <v>3.4584785884556917</v>
      </c>
      <c r="H1494">
        <f t="shared" si="144"/>
        <v>169</v>
      </c>
      <c r="I1494">
        <f t="shared" si="147"/>
        <v>6.2179029941384245</v>
      </c>
      <c r="J1494" s="3">
        <v>10.78</v>
      </c>
      <c r="K1494">
        <f t="shared" si="148"/>
        <v>1.0378887178690306</v>
      </c>
      <c r="L1494" s="3">
        <v>6.38</v>
      </c>
    </row>
    <row r="1495" spans="1:13" x14ac:dyDescent="0.3">
      <c r="A1495" t="s">
        <v>482</v>
      </c>
      <c r="B1495" t="s">
        <v>257</v>
      </c>
      <c r="C1495">
        <v>94.7</v>
      </c>
      <c r="D1495">
        <v>97</v>
      </c>
      <c r="E1495">
        <f t="shared" si="145"/>
        <v>3.5414032139103226</v>
      </c>
      <c r="F1495">
        <v>127</v>
      </c>
      <c r="G1495">
        <f t="shared" si="146"/>
        <v>4.6366825584186699</v>
      </c>
      <c r="H1495">
        <f t="shared" si="144"/>
        <v>224</v>
      </c>
      <c r="I1495">
        <f t="shared" si="147"/>
        <v>8.178085772328993</v>
      </c>
      <c r="J1495">
        <v>13.2</v>
      </c>
      <c r="K1495">
        <f t="shared" si="148"/>
        <v>1.2639480426585785</v>
      </c>
      <c r="L1495">
        <v>8.2799999999999994</v>
      </c>
    </row>
    <row r="1496" spans="1:13" x14ac:dyDescent="0.3">
      <c r="A1496" t="s">
        <v>1740</v>
      </c>
      <c r="B1496" t="s">
        <v>118</v>
      </c>
      <c r="C1496">
        <v>48.2</v>
      </c>
      <c r="D1496">
        <v>38</v>
      </c>
      <c r="E1496">
        <f t="shared" si="145"/>
        <v>2.2674394942189209</v>
      </c>
      <c r="F1496">
        <v>50</v>
      </c>
      <c r="G1496">
        <f t="shared" si="146"/>
        <v>2.9834730187091063</v>
      </c>
      <c r="H1496">
        <f t="shared" si="144"/>
        <v>88</v>
      </c>
      <c r="I1496">
        <f t="shared" si="147"/>
        <v>5.2509125129280267</v>
      </c>
      <c r="J1496">
        <v>6.76</v>
      </c>
      <c r="K1496">
        <f t="shared" si="148"/>
        <v>0.91686424921013532</v>
      </c>
    </row>
    <row r="1497" spans="1:13" x14ac:dyDescent="0.3">
      <c r="A1497" t="s">
        <v>482</v>
      </c>
      <c r="B1497" t="s">
        <v>190</v>
      </c>
      <c r="C1497">
        <v>62.7</v>
      </c>
      <c r="D1497">
        <v>40</v>
      </c>
      <c r="E1497">
        <f t="shared" si="145"/>
        <v>1.9711884406189004</v>
      </c>
      <c r="F1497">
        <v>50</v>
      </c>
      <c r="G1497">
        <f t="shared" si="146"/>
        <v>2.4639855507736255</v>
      </c>
      <c r="H1497">
        <f t="shared" si="144"/>
        <v>90</v>
      </c>
      <c r="I1497">
        <f t="shared" si="147"/>
        <v>4.4351739913925261</v>
      </c>
      <c r="J1497">
        <v>6.3500000000000005</v>
      </c>
      <c r="K1497">
        <f t="shared" si="148"/>
        <v>0.75205447787584512</v>
      </c>
      <c r="L1497">
        <v>5.73</v>
      </c>
      <c r="M1497">
        <v>14</v>
      </c>
    </row>
    <row r="1498" spans="1:13" x14ac:dyDescent="0.3">
      <c r="A1498" t="s">
        <v>482</v>
      </c>
      <c r="B1498" t="s">
        <v>94</v>
      </c>
      <c r="C1498">
        <v>88.8</v>
      </c>
      <c r="D1498">
        <v>60</v>
      </c>
      <c r="E1498">
        <f t="shared" si="145"/>
        <v>2.2954945600326142</v>
      </c>
      <c r="F1498">
        <v>75</v>
      </c>
      <c r="G1498">
        <f t="shared" si="146"/>
        <v>2.8693682000407681</v>
      </c>
      <c r="H1498">
        <f t="shared" si="144"/>
        <v>135</v>
      </c>
      <c r="I1498">
        <f t="shared" si="147"/>
        <v>5.1648627600733823</v>
      </c>
      <c r="J1498">
        <v>11.55</v>
      </c>
      <c r="K1498">
        <f t="shared" si="148"/>
        <v>1.1432450195493111</v>
      </c>
      <c r="L1498">
        <v>6.62</v>
      </c>
      <c r="M1498">
        <v>13.03</v>
      </c>
    </row>
    <row r="1499" spans="1:13" x14ac:dyDescent="0.3">
      <c r="A1499" t="s">
        <v>482</v>
      </c>
      <c r="B1499" t="s">
        <v>483</v>
      </c>
      <c r="C1499">
        <v>56</v>
      </c>
      <c r="D1499">
        <v>24</v>
      </c>
      <c r="E1499">
        <f t="shared" si="145"/>
        <v>1.2840437376778706</v>
      </c>
      <c r="F1499">
        <v>28</v>
      </c>
      <c r="G1499">
        <f t="shared" si="146"/>
        <v>1.4980510272908492</v>
      </c>
      <c r="H1499">
        <f t="shared" si="144"/>
        <v>52</v>
      </c>
      <c r="I1499">
        <f t="shared" si="147"/>
        <v>2.7820947649687198</v>
      </c>
      <c r="J1499">
        <v>7.12</v>
      </c>
      <c r="K1499">
        <f t="shared" si="148"/>
        <v>0.893834185302956</v>
      </c>
      <c r="L1499">
        <v>4.7</v>
      </c>
    </row>
    <row r="1500" spans="1:13" x14ac:dyDescent="0.3">
      <c r="A1500" t="s">
        <v>1740</v>
      </c>
      <c r="B1500" t="s">
        <v>1989</v>
      </c>
      <c r="C1500">
        <v>61.2</v>
      </c>
      <c r="D1500">
        <v>56</v>
      </c>
      <c r="E1500">
        <f t="shared" si="145"/>
        <v>2.8087015947014544</v>
      </c>
      <c r="F1500">
        <v>69</v>
      </c>
      <c r="G1500">
        <f t="shared" si="146"/>
        <v>3.4607216077571494</v>
      </c>
      <c r="H1500">
        <f t="shared" si="144"/>
        <v>125</v>
      </c>
      <c r="I1500">
        <f t="shared" si="147"/>
        <v>6.2694232024586043</v>
      </c>
      <c r="J1500">
        <v>8.4</v>
      </c>
      <c r="K1500">
        <f t="shared" si="148"/>
        <v>1.0073400813225919</v>
      </c>
      <c r="L1500">
        <v>8.43</v>
      </c>
    </row>
    <row r="1501" spans="1:13" x14ac:dyDescent="0.3">
      <c r="A1501" t="s">
        <v>1200</v>
      </c>
      <c r="B1501" t="s">
        <v>190</v>
      </c>
      <c r="C1501">
        <v>55.5</v>
      </c>
      <c r="E1501" t="str">
        <f t="shared" si="145"/>
        <v/>
      </c>
      <c r="G1501" t="str">
        <f t="shared" si="146"/>
        <v/>
      </c>
      <c r="I1501" t="str">
        <f t="shared" si="147"/>
        <v/>
      </c>
      <c r="J1501">
        <v>4.24</v>
      </c>
      <c r="K1501">
        <f t="shared" si="148"/>
        <v>0.5347499961818738</v>
      </c>
      <c r="L1501">
        <v>4.7300000000000004</v>
      </c>
    </row>
    <row r="1502" spans="1:13" ht="15" x14ac:dyDescent="0.25">
      <c r="A1502" t="s">
        <v>1639</v>
      </c>
      <c r="B1502">
        <v>65.900000000000006</v>
      </c>
      <c r="C1502">
        <v>50</v>
      </c>
      <c r="D1502">
        <v>57</v>
      </c>
      <c r="E1502">
        <f t="shared" si="145"/>
        <v>3.3116513294841998</v>
      </c>
      <c r="G1502" t="str">
        <f t="shared" si="146"/>
        <v/>
      </c>
      <c r="I1502" t="str">
        <f t="shared" si="147"/>
        <v/>
      </c>
      <c r="J1502">
        <v>8.35</v>
      </c>
      <c r="K1502">
        <f t="shared" si="148"/>
        <v>1.1113125963276635</v>
      </c>
      <c r="L1502">
        <v>7.3</v>
      </c>
    </row>
    <row r="1503" spans="1:13" ht="15" x14ac:dyDescent="0.25">
      <c r="A1503" t="s">
        <v>427</v>
      </c>
      <c r="B1503" t="s">
        <v>428</v>
      </c>
      <c r="C1503">
        <v>38.700000000000003</v>
      </c>
      <c r="D1503">
        <v>19</v>
      </c>
      <c r="E1503">
        <f t="shared" si="145"/>
        <v>1.3300045940921412</v>
      </c>
      <c r="F1503">
        <v>22</v>
      </c>
      <c r="G1503">
        <f t="shared" si="146"/>
        <v>1.5400053194751109</v>
      </c>
      <c r="H1503">
        <f t="shared" ref="H1503:H1524" si="149">D1503+F1503</f>
        <v>41</v>
      </c>
      <c r="I1503">
        <f t="shared" si="147"/>
        <v>2.8700099135672521</v>
      </c>
      <c r="J1503">
        <v>6.51</v>
      </c>
      <c r="K1503">
        <f t="shared" si="148"/>
        <v>0.98875075482843733</v>
      </c>
      <c r="L1503">
        <v>6.49</v>
      </c>
    </row>
    <row r="1504" spans="1:13" x14ac:dyDescent="0.3">
      <c r="A1504" t="s">
        <v>810</v>
      </c>
      <c r="B1504" t="s">
        <v>314</v>
      </c>
      <c r="C1504">
        <v>60</v>
      </c>
      <c r="D1504">
        <v>64</v>
      </c>
      <c r="E1504">
        <f t="shared" si="145"/>
        <v>3.2565167031051936</v>
      </c>
      <c r="F1504">
        <v>80</v>
      </c>
      <c r="G1504">
        <f t="shared" si="146"/>
        <v>4.0706458788814919</v>
      </c>
      <c r="H1504">
        <f t="shared" si="149"/>
        <v>144</v>
      </c>
      <c r="I1504">
        <f t="shared" si="147"/>
        <v>7.3271625819866859</v>
      </c>
      <c r="J1504">
        <v>11.8</v>
      </c>
      <c r="K1504">
        <f t="shared" si="148"/>
        <v>1.4295928989466287</v>
      </c>
      <c r="L1504">
        <v>7.95</v>
      </c>
      <c r="M1504">
        <v>12.22</v>
      </c>
    </row>
    <row r="1505" spans="1:13" ht="15" x14ac:dyDescent="0.25">
      <c r="A1505" t="s">
        <v>1546</v>
      </c>
      <c r="B1505" t="s">
        <v>449</v>
      </c>
      <c r="C1505">
        <v>59.3</v>
      </c>
      <c r="D1505">
        <v>70</v>
      </c>
      <c r="E1505">
        <f t="shared" si="145"/>
        <v>3.5923497273407077</v>
      </c>
      <c r="F1505">
        <v>85</v>
      </c>
      <c r="G1505">
        <f t="shared" si="146"/>
        <v>4.3621389546280023</v>
      </c>
      <c r="H1505">
        <f t="shared" si="149"/>
        <v>155</v>
      </c>
      <c r="I1505">
        <f t="shared" si="147"/>
        <v>7.9544886819687095</v>
      </c>
      <c r="J1505">
        <v>11.6</v>
      </c>
      <c r="K1505">
        <f t="shared" si="148"/>
        <v>1.413890358382121</v>
      </c>
      <c r="L1505">
        <v>7.54</v>
      </c>
    </row>
    <row r="1506" spans="1:13" ht="15" x14ac:dyDescent="0.25">
      <c r="A1506" t="s">
        <v>1546</v>
      </c>
      <c r="B1506" t="s">
        <v>449</v>
      </c>
      <c r="C1506">
        <v>62.5</v>
      </c>
      <c r="D1506">
        <v>90</v>
      </c>
      <c r="E1506">
        <f t="shared" si="145"/>
        <v>4.4454931560819499</v>
      </c>
      <c r="F1506">
        <v>106</v>
      </c>
      <c r="G1506">
        <f t="shared" si="146"/>
        <v>5.2358030504965187</v>
      </c>
      <c r="H1506">
        <f t="shared" si="149"/>
        <v>196</v>
      </c>
      <c r="I1506">
        <f t="shared" si="147"/>
        <v>9.6812962065784678</v>
      </c>
      <c r="J1506">
        <v>11.43</v>
      </c>
      <c r="K1506">
        <f t="shared" si="148"/>
        <v>1.3559294717211952</v>
      </c>
      <c r="L1506">
        <v>7.58</v>
      </c>
    </row>
    <row r="1507" spans="1:13" ht="15" x14ac:dyDescent="0.25">
      <c r="A1507" t="s">
        <v>1546</v>
      </c>
      <c r="B1507" t="s">
        <v>1040</v>
      </c>
      <c r="C1507">
        <v>54.5</v>
      </c>
      <c r="D1507">
        <v>67</v>
      </c>
      <c r="E1507">
        <f t="shared" si="145"/>
        <v>3.6561207403464304</v>
      </c>
      <c r="F1507">
        <v>77</v>
      </c>
      <c r="G1507">
        <f t="shared" si="146"/>
        <v>4.2018104030847034</v>
      </c>
      <c r="H1507">
        <f t="shared" si="149"/>
        <v>144</v>
      </c>
      <c r="I1507">
        <f t="shared" si="147"/>
        <v>7.8579311434311334</v>
      </c>
      <c r="J1507">
        <v>10.42</v>
      </c>
      <c r="K1507">
        <f t="shared" si="148"/>
        <v>1.3265494179916197</v>
      </c>
      <c r="L1507">
        <v>7.2</v>
      </c>
    </row>
    <row r="1508" spans="1:13" ht="15" x14ac:dyDescent="0.25">
      <c r="A1508" t="s">
        <v>1546</v>
      </c>
      <c r="B1508" t="s">
        <v>449</v>
      </c>
      <c r="C1508">
        <v>70.3</v>
      </c>
      <c r="D1508">
        <v>106</v>
      </c>
      <c r="E1508">
        <f t="shared" si="145"/>
        <v>4.8065242631917044</v>
      </c>
      <c r="F1508">
        <v>130</v>
      </c>
      <c r="G1508">
        <f t="shared" si="146"/>
        <v>5.8947939076879399</v>
      </c>
      <c r="H1508">
        <f t="shared" si="149"/>
        <v>236</v>
      </c>
      <c r="I1508">
        <f t="shared" si="147"/>
        <v>10.701318170879645</v>
      </c>
      <c r="J1508">
        <v>13.73</v>
      </c>
      <c r="K1508">
        <f t="shared" si="148"/>
        <v>1.5329611483764396</v>
      </c>
      <c r="L1508">
        <v>8.43</v>
      </c>
    </row>
    <row r="1509" spans="1:13" ht="15" x14ac:dyDescent="0.25">
      <c r="A1509" t="s">
        <v>864</v>
      </c>
      <c r="B1509" t="s">
        <v>449</v>
      </c>
      <c r="C1509">
        <v>48.9</v>
      </c>
      <c r="D1509">
        <v>52</v>
      </c>
      <c r="E1509">
        <f t="shared" si="145"/>
        <v>3.0704399447509982</v>
      </c>
      <c r="F1509">
        <v>63</v>
      </c>
      <c r="G1509">
        <f t="shared" si="146"/>
        <v>3.7199560869098636</v>
      </c>
      <c r="H1509">
        <f t="shared" si="149"/>
        <v>115</v>
      </c>
      <c r="I1509">
        <f t="shared" si="147"/>
        <v>6.7903960316608618</v>
      </c>
      <c r="J1509">
        <v>8.9</v>
      </c>
      <c r="K1509">
        <f t="shared" si="148"/>
        <v>1.1981750334507124</v>
      </c>
      <c r="L1509">
        <v>6.9</v>
      </c>
      <c r="M1509">
        <v>12.32</v>
      </c>
    </row>
    <row r="1510" spans="1:13" ht="15" x14ac:dyDescent="0.25">
      <c r="A1510" t="s">
        <v>554</v>
      </c>
      <c r="B1510" t="s">
        <v>47</v>
      </c>
      <c r="C1510">
        <v>48</v>
      </c>
      <c r="D1510">
        <v>32</v>
      </c>
      <c r="E1510">
        <f t="shared" si="145"/>
        <v>1.9152065907299445</v>
      </c>
      <c r="F1510">
        <v>37</v>
      </c>
      <c r="G1510">
        <f t="shared" si="146"/>
        <v>2.2144576205314981</v>
      </c>
      <c r="H1510">
        <f t="shared" si="149"/>
        <v>69</v>
      </c>
      <c r="I1510">
        <f t="shared" si="147"/>
        <v>4.129664211261443</v>
      </c>
      <c r="J1510">
        <v>6.61</v>
      </c>
      <c r="K1510">
        <f t="shared" si="148"/>
        <v>0.89844340664828093</v>
      </c>
      <c r="L1510">
        <v>6.3</v>
      </c>
    </row>
    <row r="1511" spans="1:13" ht="15" x14ac:dyDescent="0.25">
      <c r="A1511" t="s">
        <v>554</v>
      </c>
      <c r="B1511" t="s">
        <v>244</v>
      </c>
      <c r="C1511">
        <v>57.9</v>
      </c>
      <c r="D1511">
        <v>26</v>
      </c>
      <c r="E1511">
        <f t="shared" si="145"/>
        <v>1.3576927893733242</v>
      </c>
      <c r="F1511">
        <v>35</v>
      </c>
      <c r="G1511">
        <f t="shared" si="146"/>
        <v>1.8276633703102441</v>
      </c>
      <c r="H1511">
        <f t="shared" si="149"/>
        <v>61</v>
      </c>
      <c r="I1511">
        <f t="shared" si="147"/>
        <v>3.1853561596835682</v>
      </c>
      <c r="J1511">
        <v>7.17</v>
      </c>
      <c r="K1511">
        <f t="shared" si="148"/>
        <v>0.88476102843187243</v>
      </c>
      <c r="L1511">
        <v>5.42</v>
      </c>
      <c r="M1511">
        <v>15.33</v>
      </c>
    </row>
    <row r="1512" spans="1:13" ht="15" x14ac:dyDescent="0.25">
      <c r="A1512" t="s">
        <v>554</v>
      </c>
      <c r="B1512" t="s">
        <v>72</v>
      </c>
      <c r="C1512">
        <v>43.3</v>
      </c>
      <c r="D1512">
        <v>30</v>
      </c>
      <c r="E1512">
        <f t="shared" si="145"/>
        <v>1.9352651245804828</v>
      </c>
      <c r="F1512">
        <v>39</v>
      </c>
      <c r="G1512">
        <f t="shared" si="146"/>
        <v>2.515844661954628</v>
      </c>
      <c r="H1512">
        <f t="shared" si="149"/>
        <v>69</v>
      </c>
      <c r="I1512">
        <f t="shared" si="147"/>
        <v>4.4511097865351106</v>
      </c>
      <c r="J1512">
        <v>6.8900000000000006</v>
      </c>
      <c r="K1512">
        <f t="shared" si="148"/>
        <v>0.987596762350193</v>
      </c>
      <c r="L1512">
        <v>6.1000000000000005</v>
      </c>
      <c r="M1512">
        <v>13.56</v>
      </c>
    </row>
    <row r="1513" spans="1:13" x14ac:dyDescent="0.3">
      <c r="A1513" t="s">
        <v>89</v>
      </c>
      <c r="B1513" t="s">
        <v>90</v>
      </c>
      <c r="C1513">
        <v>79.8</v>
      </c>
      <c r="D1513">
        <v>65</v>
      </c>
      <c r="E1513">
        <f t="shared" si="145"/>
        <v>2.687800607667076</v>
      </c>
      <c r="F1513">
        <v>82</v>
      </c>
      <c r="G1513">
        <f t="shared" si="146"/>
        <v>3.390763843518465</v>
      </c>
      <c r="H1513">
        <f t="shared" si="149"/>
        <v>147</v>
      </c>
      <c r="I1513">
        <f t="shared" si="147"/>
        <v>6.0785644511855406</v>
      </c>
      <c r="J1513">
        <v>8.4700000000000006</v>
      </c>
      <c r="K1513">
        <f t="shared" si="148"/>
        <v>0.88586183134324303</v>
      </c>
      <c r="L1513">
        <v>6.68</v>
      </c>
    </row>
    <row r="1514" spans="1:13" x14ac:dyDescent="0.3">
      <c r="A1514" t="s">
        <v>89</v>
      </c>
      <c r="B1514" t="s">
        <v>90</v>
      </c>
      <c r="C1514">
        <v>40.4</v>
      </c>
      <c r="D1514">
        <v>16</v>
      </c>
      <c r="E1514">
        <f t="shared" si="145"/>
        <v>1.0855221249770208</v>
      </c>
      <c r="F1514">
        <v>23</v>
      </c>
      <c r="G1514">
        <f t="shared" si="146"/>
        <v>1.5604380546544674</v>
      </c>
      <c r="H1514">
        <f t="shared" si="149"/>
        <v>39</v>
      </c>
      <c r="I1514">
        <f t="shared" si="147"/>
        <v>2.645960179631488</v>
      </c>
      <c r="J1514">
        <v>3.32</v>
      </c>
      <c r="K1514">
        <f t="shared" si="148"/>
        <v>0.49319536792506619</v>
      </c>
      <c r="L1514">
        <v>4.3899999999999997</v>
      </c>
      <c r="M1514">
        <v>17.38</v>
      </c>
    </row>
    <row r="1515" spans="1:13" x14ac:dyDescent="0.3">
      <c r="A1515" t="s">
        <v>89</v>
      </c>
      <c r="B1515" t="s">
        <v>90</v>
      </c>
      <c r="C1515">
        <v>51.3</v>
      </c>
      <c r="D1515">
        <v>25</v>
      </c>
      <c r="E1515">
        <f t="shared" si="145"/>
        <v>1.4256114396329604</v>
      </c>
      <c r="F1515">
        <v>36</v>
      </c>
      <c r="G1515">
        <f t="shared" si="146"/>
        <v>2.0528804730714629</v>
      </c>
      <c r="H1515">
        <f t="shared" si="149"/>
        <v>61</v>
      </c>
      <c r="I1515">
        <f t="shared" si="147"/>
        <v>3.4784919127044232</v>
      </c>
      <c r="J1515">
        <v>5.6</v>
      </c>
      <c r="K1515">
        <f t="shared" si="148"/>
        <v>0.73551429744947761</v>
      </c>
      <c r="L1515">
        <v>4.9000000000000004</v>
      </c>
      <c r="M1515">
        <v>15.2</v>
      </c>
    </row>
    <row r="1516" spans="1:13" x14ac:dyDescent="0.3">
      <c r="A1516" t="s">
        <v>89</v>
      </c>
      <c r="B1516" t="s">
        <v>90</v>
      </c>
      <c r="C1516">
        <v>84</v>
      </c>
      <c r="D1516">
        <v>80</v>
      </c>
      <c r="E1516">
        <f t="shared" si="145"/>
        <v>3.1869102688793212</v>
      </c>
      <c r="F1516">
        <v>102</v>
      </c>
      <c r="G1516">
        <f t="shared" si="146"/>
        <v>4.0633105928211348</v>
      </c>
      <c r="H1516">
        <f t="shared" si="149"/>
        <v>182</v>
      </c>
      <c r="I1516">
        <f t="shared" si="147"/>
        <v>7.2502208617004555</v>
      </c>
      <c r="J1516">
        <v>10.35</v>
      </c>
      <c r="K1516">
        <f t="shared" si="148"/>
        <v>1.0542389041299729</v>
      </c>
      <c r="L1516">
        <v>7.03</v>
      </c>
      <c r="M1516">
        <v>13.16</v>
      </c>
    </row>
    <row r="1517" spans="1:13" x14ac:dyDescent="0.3">
      <c r="A1517" t="s">
        <v>1926</v>
      </c>
      <c r="B1517" t="s">
        <v>90</v>
      </c>
      <c r="C1517">
        <v>77.900000000000006</v>
      </c>
      <c r="D1517">
        <v>56</v>
      </c>
      <c r="E1517">
        <f t="shared" si="145"/>
        <v>2.3565913070973061</v>
      </c>
      <c r="F1517">
        <v>70</v>
      </c>
      <c r="G1517">
        <f t="shared" si="146"/>
        <v>2.9457391338716326</v>
      </c>
      <c r="H1517">
        <f t="shared" si="149"/>
        <v>126</v>
      </c>
      <c r="I1517">
        <f t="shared" si="147"/>
        <v>5.3023304409689382</v>
      </c>
      <c r="J1517">
        <v>8.1</v>
      </c>
      <c r="K1517">
        <f t="shared" si="148"/>
        <v>0.85775394011915351</v>
      </c>
      <c r="L1517">
        <v>6.5</v>
      </c>
      <c r="M1517">
        <v>13.58</v>
      </c>
    </row>
    <row r="1518" spans="1:13" ht="15" x14ac:dyDescent="0.25">
      <c r="A1518" t="s">
        <v>1534</v>
      </c>
      <c r="B1518" t="s">
        <v>221</v>
      </c>
      <c r="C1518">
        <v>52.1</v>
      </c>
      <c r="D1518">
        <v>56</v>
      </c>
      <c r="E1518">
        <f t="shared" si="145"/>
        <v>3.1576268298545704</v>
      </c>
      <c r="F1518">
        <v>70</v>
      </c>
      <c r="G1518">
        <f t="shared" si="146"/>
        <v>3.9470335373182128</v>
      </c>
      <c r="H1518">
        <f t="shared" si="149"/>
        <v>126</v>
      </c>
      <c r="I1518">
        <f t="shared" si="147"/>
        <v>7.1046603671727828</v>
      </c>
      <c r="J1518">
        <v>11.18</v>
      </c>
      <c r="K1518">
        <f t="shared" si="148"/>
        <v>1.4567345736588528</v>
      </c>
      <c r="L1518">
        <v>7.7</v>
      </c>
    </row>
    <row r="1519" spans="1:13" ht="15" x14ac:dyDescent="0.25">
      <c r="A1519" t="s">
        <v>1534</v>
      </c>
      <c r="B1519" t="s">
        <v>1533</v>
      </c>
      <c r="C1519">
        <v>48.1</v>
      </c>
      <c r="D1519">
        <v>52</v>
      </c>
      <c r="E1519">
        <f t="shared" si="145"/>
        <v>3.1075028863197169</v>
      </c>
      <c r="F1519">
        <v>63</v>
      </c>
      <c r="G1519">
        <f t="shared" si="146"/>
        <v>3.7648592661181186</v>
      </c>
      <c r="H1519">
        <f t="shared" si="149"/>
        <v>115</v>
      </c>
      <c r="I1519">
        <f t="shared" si="147"/>
        <v>6.8723621524378355</v>
      </c>
      <c r="J1519">
        <v>10.08</v>
      </c>
      <c r="K1519">
        <f t="shared" si="148"/>
        <v>1.3686230592202349</v>
      </c>
      <c r="L1519">
        <v>8.31</v>
      </c>
    </row>
    <row r="1520" spans="1:13" ht="15" x14ac:dyDescent="0.25">
      <c r="A1520" t="s">
        <v>1534</v>
      </c>
      <c r="B1520" t="s">
        <v>221</v>
      </c>
      <c r="C1520">
        <v>63.7</v>
      </c>
      <c r="D1520">
        <v>90</v>
      </c>
      <c r="E1520">
        <f t="shared" si="145"/>
        <v>4.3844189897548169</v>
      </c>
      <c r="F1520">
        <v>110</v>
      </c>
      <c r="G1520">
        <f t="shared" si="146"/>
        <v>5.3587343208114433</v>
      </c>
      <c r="H1520">
        <f t="shared" si="149"/>
        <v>200</v>
      </c>
      <c r="I1520">
        <f t="shared" si="147"/>
        <v>9.7431533105662602</v>
      </c>
      <c r="J1520">
        <v>14.44</v>
      </c>
      <c r="K1520">
        <f t="shared" si="148"/>
        <v>1.6962903175948802</v>
      </c>
      <c r="L1520">
        <v>9.2100000000000009</v>
      </c>
    </row>
    <row r="1521" spans="1:13" ht="15" x14ac:dyDescent="0.25">
      <c r="A1521" t="s">
        <v>1534</v>
      </c>
      <c r="B1521" t="s">
        <v>221</v>
      </c>
      <c r="C1521">
        <v>69.2</v>
      </c>
      <c r="D1521">
        <v>103</v>
      </c>
      <c r="E1521">
        <f t="shared" si="145"/>
        <v>4.7243778706204633</v>
      </c>
      <c r="F1521">
        <v>122</v>
      </c>
      <c r="G1521">
        <f t="shared" si="146"/>
        <v>5.5958650506378307</v>
      </c>
      <c r="H1521">
        <f t="shared" si="149"/>
        <v>225</v>
      </c>
      <c r="I1521">
        <f t="shared" si="147"/>
        <v>10.320242921258295</v>
      </c>
      <c r="J1521">
        <v>13.3</v>
      </c>
      <c r="K1521">
        <f t="shared" si="148"/>
        <v>1.4970736142282479</v>
      </c>
      <c r="L1521">
        <v>9.48</v>
      </c>
    </row>
    <row r="1522" spans="1:13" ht="15" x14ac:dyDescent="0.25">
      <c r="A1522" t="s">
        <v>1534</v>
      </c>
      <c r="B1522" t="s">
        <v>221</v>
      </c>
      <c r="C1522">
        <v>57</v>
      </c>
      <c r="D1522">
        <v>71</v>
      </c>
      <c r="E1522">
        <f t="shared" si="145"/>
        <v>3.7500367807772244</v>
      </c>
      <c r="F1522">
        <v>86</v>
      </c>
      <c r="G1522">
        <f t="shared" si="146"/>
        <v>4.5422980724907225</v>
      </c>
      <c r="H1522">
        <f t="shared" si="149"/>
        <v>157</v>
      </c>
      <c r="I1522">
        <f t="shared" si="147"/>
        <v>8.2923348532679473</v>
      </c>
      <c r="J1522">
        <v>11.26</v>
      </c>
      <c r="K1522">
        <f t="shared" si="148"/>
        <v>1.4007242778661162</v>
      </c>
      <c r="L1522">
        <v>8.6199999999999992</v>
      </c>
    </row>
    <row r="1523" spans="1:13" ht="15" x14ac:dyDescent="0.25">
      <c r="A1523" t="s">
        <v>880</v>
      </c>
      <c r="B1523" t="s">
        <v>221</v>
      </c>
      <c r="C1523">
        <v>45.2</v>
      </c>
      <c r="D1523">
        <v>42</v>
      </c>
      <c r="E1523">
        <f t="shared" si="145"/>
        <v>2.6260446746311974</v>
      </c>
      <c r="F1523">
        <v>53</v>
      </c>
      <c r="G1523">
        <f t="shared" si="146"/>
        <v>3.3138182798917493</v>
      </c>
      <c r="H1523">
        <f t="shared" si="149"/>
        <v>95</v>
      </c>
      <c r="I1523">
        <f t="shared" si="147"/>
        <v>5.9398629545229467</v>
      </c>
      <c r="J1523">
        <v>8.15</v>
      </c>
      <c r="K1523">
        <f t="shared" si="148"/>
        <v>1.1426240194364321</v>
      </c>
      <c r="L1523">
        <v>7.74</v>
      </c>
      <c r="M1523">
        <v>12.99</v>
      </c>
    </row>
    <row r="1524" spans="1:13" ht="15" x14ac:dyDescent="0.25">
      <c r="A1524" t="s">
        <v>989</v>
      </c>
      <c r="B1524" t="s">
        <v>5</v>
      </c>
      <c r="C1524">
        <v>47.2</v>
      </c>
      <c r="D1524">
        <v>31</v>
      </c>
      <c r="E1524">
        <f t="shared" si="145"/>
        <v>1.8781782505687672</v>
      </c>
      <c r="F1524">
        <v>37</v>
      </c>
      <c r="G1524">
        <f t="shared" si="146"/>
        <v>2.241696621646593</v>
      </c>
      <c r="H1524">
        <f t="shared" si="149"/>
        <v>68</v>
      </c>
      <c r="I1524">
        <f t="shared" si="147"/>
        <v>4.1198748722153606</v>
      </c>
      <c r="J1524">
        <v>7.34</v>
      </c>
      <c r="K1524">
        <f t="shared" si="148"/>
        <v>1.0063480698208946</v>
      </c>
      <c r="L1524">
        <v>6.94</v>
      </c>
    </row>
    <row r="1525" spans="1:13" ht="15" x14ac:dyDescent="0.25">
      <c r="A1525" t="s">
        <v>599</v>
      </c>
      <c r="B1525" t="s">
        <v>600</v>
      </c>
      <c r="C1525">
        <v>75.2</v>
      </c>
      <c r="E1525" t="str">
        <f t="shared" si="145"/>
        <v/>
      </c>
      <c r="G1525" t="str">
        <f t="shared" si="146"/>
        <v/>
      </c>
      <c r="I1525" t="str">
        <f t="shared" si="147"/>
        <v/>
      </c>
      <c r="J1525">
        <v>12.1</v>
      </c>
      <c r="K1525">
        <f t="shared" si="148"/>
        <v>1.3048500816147031</v>
      </c>
      <c r="L1525">
        <v>8.2200000000000006</v>
      </c>
    </row>
    <row r="1526" spans="1:13" ht="15" x14ac:dyDescent="0.25">
      <c r="A1526" t="s">
        <v>599</v>
      </c>
      <c r="B1526" t="s">
        <v>600</v>
      </c>
      <c r="C1526">
        <v>93.5</v>
      </c>
      <c r="D1526">
        <v>135</v>
      </c>
      <c r="E1526">
        <f t="shared" si="145"/>
        <v>4.9746899529038835</v>
      </c>
      <c r="F1526">
        <v>166</v>
      </c>
      <c r="G1526">
        <f t="shared" si="146"/>
        <v>6.1170261643114419</v>
      </c>
      <c r="H1526">
        <f t="shared" ref="H1526:H1557" si="150">D1526+F1526</f>
        <v>301</v>
      </c>
      <c r="I1526">
        <f t="shared" si="147"/>
        <v>11.091716117215325</v>
      </c>
      <c r="J1526">
        <v>16.600000000000001</v>
      </c>
      <c r="K1526">
        <f t="shared" si="148"/>
        <v>1.5999945708899088</v>
      </c>
      <c r="L1526">
        <v>8.8000000000000007</v>
      </c>
      <c r="M1526">
        <v>14.2875810999119</v>
      </c>
    </row>
    <row r="1527" spans="1:13" ht="15" x14ac:dyDescent="0.25">
      <c r="A1527" t="s">
        <v>599</v>
      </c>
      <c r="B1527" t="s">
        <v>600</v>
      </c>
      <c r="C1527">
        <v>49.5</v>
      </c>
      <c r="D1527">
        <v>37</v>
      </c>
      <c r="E1527">
        <f t="shared" si="145"/>
        <v>2.1654413814957505</v>
      </c>
      <c r="F1527">
        <v>52</v>
      </c>
      <c r="G1527">
        <f t="shared" si="146"/>
        <v>3.0433230226426766</v>
      </c>
      <c r="H1527">
        <f t="shared" si="150"/>
        <v>89</v>
      </c>
      <c r="I1527">
        <f t="shared" si="147"/>
        <v>5.2087644041384271</v>
      </c>
      <c r="J1527">
        <v>7.92</v>
      </c>
      <c r="K1527">
        <f t="shared" si="148"/>
        <v>1.0595588429326712</v>
      </c>
      <c r="L1527">
        <v>6.4</v>
      </c>
      <c r="M1527">
        <v>13.4</v>
      </c>
    </row>
    <row r="1528" spans="1:13" ht="15" x14ac:dyDescent="0.25">
      <c r="A1528" t="s">
        <v>599</v>
      </c>
      <c r="B1528" t="s">
        <v>600</v>
      </c>
      <c r="C1528">
        <v>61.5</v>
      </c>
      <c r="D1528">
        <v>63</v>
      </c>
      <c r="E1528">
        <f t="shared" si="145"/>
        <v>3.1485699716323587</v>
      </c>
      <c r="G1528" t="str">
        <f t="shared" si="146"/>
        <v/>
      </c>
      <c r="H1528">
        <f t="shared" si="150"/>
        <v>63</v>
      </c>
      <c r="I1528">
        <f t="shared" si="147"/>
        <v>3.1485699716323587</v>
      </c>
      <c r="J1528">
        <v>11</v>
      </c>
      <c r="K1528">
        <f t="shared" si="148"/>
        <v>1.3158146292518766</v>
      </c>
      <c r="L1528">
        <v>8.0299999999999994</v>
      </c>
      <c r="M1528">
        <v>12.2</v>
      </c>
    </row>
    <row r="1529" spans="1:13" ht="15" x14ac:dyDescent="0.25">
      <c r="A1529" t="s">
        <v>599</v>
      </c>
      <c r="B1529" t="s">
        <v>600</v>
      </c>
      <c r="C1529">
        <v>88.3</v>
      </c>
      <c r="D1529">
        <v>120</v>
      </c>
      <c r="E1529">
        <f t="shared" si="145"/>
        <v>4.6098844360539131</v>
      </c>
      <c r="F1529">
        <v>150</v>
      </c>
      <c r="G1529">
        <f t="shared" si="146"/>
        <v>5.7623555450673916</v>
      </c>
      <c r="H1529">
        <f t="shared" si="150"/>
        <v>270</v>
      </c>
      <c r="I1529">
        <f t="shared" si="147"/>
        <v>10.372239981121304</v>
      </c>
      <c r="J1529">
        <v>15.4</v>
      </c>
      <c r="K1529">
        <f t="shared" si="148"/>
        <v>1.5287703139832973</v>
      </c>
      <c r="L1529">
        <v>8.89</v>
      </c>
    </row>
    <row r="1530" spans="1:13" ht="15" x14ac:dyDescent="0.25">
      <c r="A1530" t="s">
        <v>1144</v>
      </c>
      <c r="B1530" t="s">
        <v>600</v>
      </c>
      <c r="C1530">
        <v>54.3</v>
      </c>
      <c r="D1530">
        <v>47</v>
      </c>
      <c r="E1530">
        <f t="shared" si="145"/>
        <v>2.5716093964081881</v>
      </c>
      <c r="F1530">
        <v>62</v>
      </c>
      <c r="G1530">
        <f t="shared" si="146"/>
        <v>3.3923357995171846</v>
      </c>
      <c r="H1530">
        <f t="shared" si="150"/>
        <v>109</v>
      </c>
      <c r="I1530">
        <f t="shared" si="147"/>
        <v>5.9639451959253726</v>
      </c>
      <c r="J1530">
        <v>8.25</v>
      </c>
      <c r="K1530">
        <f t="shared" si="148"/>
        <v>1.0522835398647261</v>
      </c>
      <c r="L1530">
        <v>6.78</v>
      </c>
      <c r="M1530">
        <v>12.9</v>
      </c>
    </row>
    <row r="1531" spans="1:13" ht="15" x14ac:dyDescent="0.25">
      <c r="A1531" t="s">
        <v>377</v>
      </c>
      <c r="C1531">
        <v>31.3</v>
      </c>
      <c r="D1531">
        <v>21</v>
      </c>
      <c r="E1531">
        <f t="shared" si="145"/>
        <v>1.7153818511875067</v>
      </c>
      <c r="F1531">
        <v>32</v>
      </c>
      <c r="G1531">
        <f t="shared" si="146"/>
        <v>2.613915201809534</v>
      </c>
      <c r="H1531">
        <f t="shared" si="150"/>
        <v>53</v>
      </c>
      <c r="I1531">
        <f t="shared" si="147"/>
        <v>4.3292970529970409</v>
      </c>
      <c r="J1531">
        <v>5.28</v>
      </c>
      <c r="K1531">
        <f t="shared" si="148"/>
        <v>0.89465038076691739</v>
      </c>
      <c r="L1531">
        <v>4.8899999999999997</v>
      </c>
    </row>
    <row r="1532" spans="1:13" ht="15" x14ac:dyDescent="0.25">
      <c r="A1532" t="s">
        <v>377</v>
      </c>
      <c r="B1532" t="s">
        <v>150</v>
      </c>
      <c r="C1532">
        <v>36.4</v>
      </c>
      <c r="D1532">
        <v>26</v>
      </c>
      <c r="E1532">
        <f t="shared" si="145"/>
        <v>1.9029557485694293</v>
      </c>
      <c r="F1532">
        <v>32</v>
      </c>
      <c r="G1532">
        <f t="shared" si="146"/>
        <v>2.3420993828546819</v>
      </c>
      <c r="H1532">
        <f t="shared" si="150"/>
        <v>58</v>
      </c>
      <c r="I1532">
        <f t="shared" si="147"/>
        <v>4.2450551314241114</v>
      </c>
      <c r="J1532">
        <v>6.21</v>
      </c>
      <c r="K1532">
        <f t="shared" si="148"/>
        <v>0.97345340271703107</v>
      </c>
      <c r="L1532">
        <v>5.07</v>
      </c>
    </row>
    <row r="1533" spans="1:13" ht="15" x14ac:dyDescent="0.25">
      <c r="A1533" t="s">
        <v>377</v>
      </c>
      <c r="B1533" t="s">
        <v>150</v>
      </c>
      <c r="C1533">
        <v>51.5</v>
      </c>
      <c r="D1533">
        <v>52</v>
      </c>
      <c r="E1533">
        <f t="shared" si="145"/>
        <v>2.9568908958961102</v>
      </c>
      <c r="F1533">
        <v>65</v>
      </c>
      <c r="G1533">
        <f t="shared" si="146"/>
        <v>3.6961136198701374</v>
      </c>
      <c r="H1533">
        <f t="shared" si="150"/>
        <v>117</v>
      </c>
      <c r="I1533">
        <f t="shared" si="147"/>
        <v>6.6530045157662476</v>
      </c>
      <c r="J1533">
        <v>8.98</v>
      </c>
      <c r="K1533">
        <f t="shared" si="148"/>
        <v>1.1770862133326065</v>
      </c>
      <c r="L1533">
        <v>6.91</v>
      </c>
    </row>
    <row r="1534" spans="1:13" ht="15" x14ac:dyDescent="0.25">
      <c r="A1534" t="s">
        <v>2153</v>
      </c>
      <c r="B1534" t="s">
        <v>150</v>
      </c>
      <c r="C1534">
        <v>65.900000000000006</v>
      </c>
      <c r="D1534">
        <v>94</v>
      </c>
      <c r="E1534">
        <f t="shared" si="145"/>
        <v>4.4675679982056709</v>
      </c>
      <c r="F1534">
        <v>110</v>
      </c>
      <c r="G1534">
        <f t="shared" si="146"/>
        <v>5.2280051042832314</v>
      </c>
      <c r="H1534">
        <f t="shared" si="150"/>
        <v>204</v>
      </c>
      <c r="I1534">
        <f t="shared" si="147"/>
        <v>9.6955731024889023</v>
      </c>
      <c r="J1534">
        <v>11.81</v>
      </c>
      <c r="K1534">
        <f t="shared" si="148"/>
        <v>1.3632674419713982</v>
      </c>
      <c r="L1534">
        <v>8.1</v>
      </c>
      <c r="M1534">
        <v>14.221957133196</v>
      </c>
    </row>
    <row r="1535" spans="1:13" ht="15" x14ac:dyDescent="0.25">
      <c r="A1535" t="s">
        <v>377</v>
      </c>
      <c r="B1535" t="s">
        <v>150</v>
      </c>
      <c r="C1535">
        <v>66.400000000000006</v>
      </c>
      <c r="D1535">
        <v>84</v>
      </c>
      <c r="E1535">
        <f t="shared" si="145"/>
        <v>3.9704048664699618</v>
      </c>
      <c r="F1535">
        <v>101</v>
      </c>
      <c r="G1535">
        <f t="shared" si="146"/>
        <v>4.7739391846841208</v>
      </c>
      <c r="H1535">
        <f t="shared" si="150"/>
        <v>185</v>
      </c>
      <c r="I1535">
        <f t="shared" si="147"/>
        <v>8.7443440511540835</v>
      </c>
      <c r="J1535">
        <v>10.8</v>
      </c>
      <c r="K1535">
        <f t="shared" si="148"/>
        <v>1.2418314282282126</v>
      </c>
      <c r="L1535">
        <v>7.52</v>
      </c>
    </row>
    <row r="1536" spans="1:13" ht="15" x14ac:dyDescent="0.25">
      <c r="A1536" t="s">
        <v>1228</v>
      </c>
      <c r="B1536" t="s">
        <v>150</v>
      </c>
      <c r="C1536">
        <v>46.1</v>
      </c>
      <c r="D1536">
        <v>41</v>
      </c>
      <c r="E1536">
        <f t="shared" si="145"/>
        <v>2.527017930320723</v>
      </c>
      <c r="F1536">
        <v>51</v>
      </c>
      <c r="G1536">
        <f t="shared" si="146"/>
        <v>3.1433637669843137</v>
      </c>
      <c r="H1536">
        <f t="shared" si="150"/>
        <v>92</v>
      </c>
      <c r="I1536">
        <f t="shared" si="147"/>
        <v>5.6703816973050367</v>
      </c>
      <c r="J1536">
        <v>7.48</v>
      </c>
      <c r="K1536">
        <f t="shared" si="148"/>
        <v>1.0380857208259067</v>
      </c>
      <c r="L1536">
        <v>6.6000000000000005</v>
      </c>
      <c r="M1536">
        <v>13</v>
      </c>
    </row>
    <row r="1537" spans="1:13" ht="15" x14ac:dyDescent="0.25">
      <c r="A1537" t="s">
        <v>1601</v>
      </c>
      <c r="B1537" t="s">
        <v>35</v>
      </c>
      <c r="C1537">
        <v>84</v>
      </c>
      <c r="D1537">
        <v>73</v>
      </c>
      <c r="E1537">
        <f t="shared" si="145"/>
        <v>2.9080556203523806</v>
      </c>
      <c r="F1537">
        <v>90</v>
      </c>
      <c r="G1537">
        <f t="shared" si="146"/>
        <v>3.5852740524892361</v>
      </c>
      <c r="H1537">
        <f t="shared" si="150"/>
        <v>163</v>
      </c>
      <c r="I1537">
        <f t="shared" si="147"/>
        <v>6.4933296728416172</v>
      </c>
      <c r="J1537">
        <v>9.25</v>
      </c>
      <c r="K1537">
        <f t="shared" si="148"/>
        <v>0.94219418968137669</v>
      </c>
      <c r="L1537">
        <v>7.35</v>
      </c>
      <c r="M1537">
        <v>12.55</v>
      </c>
    </row>
    <row r="1538" spans="1:13" ht="15" x14ac:dyDescent="0.25">
      <c r="A1538" t="s">
        <v>1601</v>
      </c>
      <c r="B1538" t="s">
        <v>35</v>
      </c>
      <c r="C1538">
        <v>83.2</v>
      </c>
      <c r="D1538">
        <v>40</v>
      </c>
      <c r="E1538">
        <f t="shared" ref="E1538:E1601" si="151">IF(AND($C1538&gt;0,D1538&gt;0),D1538/($C1538^0.727399687532279),"")</f>
        <v>1.6045855754555653</v>
      </c>
      <c r="F1538">
        <v>55</v>
      </c>
      <c r="G1538">
        <f t="shared" ref="G1538:G1601" si="152">IF(AND($C1538&gt;0,F1538&gt;0),F1538/($C1538^0.727399687532279),"")</f>
        <v>2.2063051662514024</v>
      </c>
      <c r="H1538">
        <f t="shared" si="150"/>
        <v>95</v>
      </c>
      <c r="I1538">
        <f t="shared" ref="I1538:I1601" si="153">IF(AND($C1538&gt;0,H1538&gt;0),H1538/($C1538^0.727399687532279),"")</f>
        <v>3.810890741706968</v>
      </c>
      <c r="J1538">
        <v>9.25</v>
      </c>
      <c r="K1538">
        <f t="shared" ref="K1538:K1601" si="154">IF(AND($C1538&gt;0,J1538&gt;0),J1538/($C1538^0.515518364833551),"")</f>
        <v>0.94685373203653667</v>
      </c>
      <c r="L1538">
        <v>7</v>
      </c>
    </row>
    <row r="1539" spans="1:13" x14ac:dyDescent="0.3">
      <c r="A1539" t="s">
        <v>140</v>
      </c>
      <c r="B1539" t="s">
        <v>141</v>
      </c>
      <c r="D1539">
        <v>37</v>
      </c>
      <c r="E1539" t="str">
        <f t="shared" si="151"/>
        <v/>
      </c>
      <c r="F1539">
        <v>48</v>
      </c>
      <c r="G1539" t="str">
        <f t="shared" si="152"/>
        <v/>
      </c>
      <c r="H1539">
        <f t="shared" si="150"/>
        <v>85</v>
      </c>
      <c r="I1539" t="str">
        <f t="shared" si="153"/>
        <v/>
      </c>
      <c r="J1539">
        <v>7.85</v>
      </c>
      <c r="K1539" t="str">
        <f t="shared" si="154"/>
        <v/>
      </c>
      <c r="L1539">
        <v>5.15</v>
      </c>
      <c r="M1539">
        <v>15.7</v>
      </c>
    </row>
    <row r="1540" spans="1:13" x14ac:dyDescent="0.3">
      <c r="A1540" t="s">
        <v>140</v>
      </c>
      <c r="B1540" t="s">
        <v>141</v>
      </c>
      <c r="C1540">
        <v>63.8</v>
      </c>
      <c r="D1540">
        <v>25</v>
      </c>
      <c r="E1540">
        <f t="shared" si="151"/>
        <v>1.2165053155136645</v>
      </c>
      <c r="F1540">
        <v>30</v>
      </c>
      <c r="G1540">
        <f t="shared" si="152"/>
        <v>1.4598063786163973</v>
      </c>
      <c r="H1540">
        <f t="shared" si="150"/>
        <v>55</v>
      </c>
      <c r="I1540">
        <f t="shared" si="153"/>
        <v>2.676311694130062</v>
      </c>
      <c r="J1540">
        <v>6.11</v>
      </c>
      <c r="K1540">
        <f t="shared" si="154"/>
        <v>0.71717147113549551</v>
      </c>
      <c r="L1540">
        <v>4.6900000000000004</v>
      </c>
    </row>
    <row r="1541" spans="1:13" ht="15" x14ac:dyDescent="0.25">
      <c r="A1541" t="s">
        <v>1621</v>
      </c>
      <c r="B1541" t="s">
        <v>1622</v>
      </c>
      <c r="C1541">
        <v>49.3</v>
      </c>
      <c r="D1541">
        <v>29</v>
      </c>
      <c r="E1541">
        <f t="shared" si="151"/>
        <v>1.7022434736306189</v>
      </c>
      <c r="F1541">
        <v>39</v>
      </c>
      <c r="G1541">
        <f t="shared" si="152"/>
        <v>2.289223981779108</v>
      </c>
      <c r="H1541">
        <f t="shared" si="150"/>
        <v>68</v>
      </c>
      <c r="I1541">
        <f t="shared" si="153"/>
        <v>3.9914674554097269</v>
      </c>
      <c r="J1541">
        <v>7.82</v>
      </c>
      <c r="K1541">
        <f t="shared" si="154"/>
        <v>1.0483663611396619</v>
      </c>
      <c r="L1541">
        <v>6.05</v>
      </c>
      <c r="M1541">
        <v>13.7</v>
      </c>
    </row>
    <row r="1542" spans="1:13" ht="15" x14ac:dyDescent="0.25">
      <c r="A1542" t="s">
        <v>1621</v>
      </c>
      <c r="B1542" t="s">
        <v>741</v>
      </c>
      <c r="C1542">
        <v>81.599999999999994</v>
      </c>
      <c r="D1542">
        <v>52</v>
      </c>
      <c r="E1542">
        <f t="shared" si="151"/>
        <v>2.1156339104715967</v>
      </c>
      <c r="F1542">
        <v>75</v>
      </c>
      <c r="G1542">
        <f t="shared" si="152"/>
        <v>3.0513950631801876</v>
      </c>
      <c r="H1542">
        <f t="shared" si="150"/>
        <v>127</v>
      </c>
      <c r="I1542">
        <f t="shared" si="153"/>
        <v>5.1670289736517843</v>
      </c>
      <c r="J1542">
        <v>9.43</v>
      </c>
      <c r="K1542">
        <f t="shared" si="154"/>
        <v>0.97499032923977569</v>
      </c>
      <c r="L1542">
        <v>7.18</v>
      </c>
      <c r="M1542">
        <v>13</v>
      </c>
    </row>
    <row r="1543" spans="1:13" ht="15" x14ac:dyDescent="0.25">
      <c r="A1543" t="s">
        <v>1293</v>
      </c>
      <c r="B1543" t="s">
        <v>526</v>
      </c>
      <c r="C1543">
        <v>49.8</v>
      </c>
      <c r="D1543">
        <v>27</v>
      </c>
      <c r="E1543">
        <f t="shared" si="151"/>
        <v>1.5732569920484198</v>
      </c>
      <c r="F1543">
        <v>40</v>
      </c>
      <c r="G1543">
        <f t="shared" si="152"/>
        <v>2.3307510993309921</v>
      </c>
      <c r="H1543">
        <f t="shared" si="150"/>
        <v>67</v>
      </c>
      <c r="I1543">
        <f t="shared" si="153"/>
        <v>3.9040080913794122</v>
      </c>
      <c r="J1543">
        <v>6.63</v>
      </c>
      <c r="K1543">
        <f t="shared" si="154"/>
        <v>0.88422060870981967</v>
      </c>
      <c r="L1543">
        <v>5.83</v>
      </c>
      <c r="M1543">
        <v>14.15</v>
      </c>
    </row>
    <row r="1544" spans="1:13" ht="15" x14ac:dyDescent="0.25">
      <c r="A1544" t="s">
        <v>1293</v>
      </c>
      <c r="B1544" t="s">
        <v>526</v>
      </c>
      <c r="C1544">
        <v>57.7</v>
      </c>
      <c r="D1544">
        <v>32</v>
      </c>
      <c r="E1544">
        <f t="shared" si="151"/>
        <v>1.6752176580218516</v>
      </c>
      <c r="F1544">
        <v>46</v>
      </c>
      <c r="G1544">
        <f t="shared" si="152"/>
        <v>2.4081253834064116</v>
      </c>
      <c r="H1544">
        <f t="shared" si="150"/>
        <v>78</v>
      </c>
      <c r="I1544">
        <f t="shared" si="153"/>
        <v>4.0833430414282637</v>
      </c>
      <c r="J1544">
        <v>7.33</v>
      </c>
      <c r="K1544">
        <f t="shared" si="154"/>
        <v>0.90611954712846843</v>
      </c>
      <c r="L1544">
        <v>5.72</v>
      </c>
      <c r="M1544">
        <v>14.1</v>
      </c>
    </row>
    <row r="1545" spans="1:13" ht="15" x14ac:dyDescent="0.25">
      <c r="A1545" t="s">
        <v>1301</v>
      </c>
      <c r="B1545" t="s">
        <v>526</v>
      </c>
      <c r="C1545">
        <v>49.6</v>
      </c>
      <c r="D1545">
        <v>27</v>
      </c>
      <c r="E1545">
        <f t="shared" si="151"/>
        <v>1.5778689225558764</v>
      </c>
      <c r="F1545">
        <v>37</v>
      </c>
      <c r="G1545">
        <f t="shared" si="152"/>
        <v>2.1622648197987937</v>
      </c>
      <c r="H1545">
        <f t="shared" si="150"/>
        <v>64</v>
      </c>
      <c r="I1545">
        <f t="shared" si="153"/>
        <v>3.7401337423546703</v>
      </c>
      <c r="J1545">
        <v>6.6</v>
      </c>
      <c r="K1545">
        <f t="shared" si="154"/>
        <v>0.88204754203172397</v>
      </c>
      <c r="L1545">
        <v>5.65</v>
      </c>
      <c r="M1545">
        <v>15.1</v>
      </c>
    </row>
    <row r="1546" spans="1:13" ht="15" x14ac:dyDescent="0.25">
      <c r="A1546" t="s">
        <v>213</v>
      </c>
      <c r="B1546" t="s">
        <v>152</v>
      </c>
      <c r="C1546">
        <v>58.8</v>
      </c>
      <c r="D1546">
        <v>66</v>
      </c>
      <c r="E1546">
        <f t="shared" si="151"/>
        <v>3.407998707821549</v>
      </c>
      <c r="F1546">
        <v>85</v>
      </c>
      <c r="G1546">
        <f t="shared" si="152"/>
        <v>4.3890892449216921</v>
      </c>
      <c r="H1546">
        <f t="shared" si="150"/>
        <v>151</v>
      </c>
      <c r="I1546">
        <f t="shared" si="153"/>
        <v>7.7970879527432411</v>
      </c>
      <c r="J1546">
        <v>10.1</v>
      </c>
      <c r="K1546">
        <f t="shared" si="154"/>
        <v>1.2364451855966085</v>
      </c>
      <c r="L1546">
        <v>7.2</v>
      </c>
    </row>
    <row r="1547" spans="1:13" ht="15" x14ac:dyDescent="0.25">
      <c r="A1547" t="s">
        <v>213</v>
      </c>
      <c r="B1547" t="s">
        <v>152</v>
      </c>
      <c r="C1547">
        <v>43</v>
      </c>
      <c r="D1547">
        <v>33</v>
      </c>
      <c r="E1547">
        <f t="shared" si="151"/>
        <v>2.1395847594473825</v>
      </c>
      <c r="F1547">
        <v>49</v>
      </c>
      <c r="G1547">
        <f t="shared" si="152"/>
        <v>3.1769591882703554</v>
      </c>
      <c r="H1547">
        <f t="shared" si="150"/>
        <v>82</v>
      </c>
      <c r="I1547">
        <f t="shared" si="153"/>
        <v>5.3165439477177383</v>
      </c>
      <c r="J1547">
        <v>6.37</v>
      </c>
      <c r="K1547">
        <f t="shared" si="154"/>
        <v>0.91633957872979599</v>
      </c>
      <c r="L1547">
        <v>5.6</v>
      </c>
      <c r="M1547">
        <v>13.13</v>
      </c>
    </row>
    <row r="1548" spans="1:13" ht="15" x14ac:dyDescent="0.25">
      <c r="A1548" t="s">
        <v>213</v>
      </c>
      <c r="B1548" t="s">
        <v>152</v>
      </c>
      <c r="C1548">
        <v>53.3</v>
      </c>
      <c r="D1548">
        <v>47</v>
      </c>
      <c r="E1548">
        <f t="shared" si="151"/>
        <v>2.6066158133856092</v>
      </c>
      <c r="F1548">
        <v>61</v>
      </c>
      <c r="G1548">
        <f t="shared" si="152"/>
        <v>3.3830545663089819</v>
      </c>
      <c r="H1548">
        <f t="shared" si="150"/>
        <v>108</v>
      </c>
      <c r="I1548">
        <f t="shared" si="153"/>
        <v>5.9896703796945907</v>
      </c>
      <c r="J1548">
        <v>7.88</v>
      </c>
      <c r="K1548">
        <f t="shared" si="154"/>
        <v>1.0147676882664085</v>
      </c>
      <c r="L1548">
        <v>6.38</v>
      </c>
      <c r="M1548">
        <v>13.12</v>
      </c>
    </row>
    <row r="1549" spans="1:13" ht="15" x14ac:dyDescent="0.25">
      <c r="A1549" t="s">
        <v>311</v>
      </c>
      <c r="B1549" t="s">
        <v>312</v>
      </c>
      <c r="C1549">
        <v>37.299999999999997</v>
      </c>
      <c r="D1549">
        <v>16</v>
      </c>
      <c r="E1549">
        <f t="shared" si="151"/>
        <v>1.1504280692611351</v>
      </c>
      <c r="F1549">
        <v>19</v>
      </c>
      <c r="G1549">
        <f t="shared" si="152"/>
        <v>1.3661333322475979</v>
      </c>
      <c r="H1549">
        <f t="shared" si="150"/>
        <v>35</v>
      </c>
      <c r="I1549">
        <f t="shared" si="153"/>
        <v>2.5165614015087332</v>
      </c>
      <c r="J1549">
        <v>5.56</v>
      </c>
      <c r="K1549">
        <f t="shared" si="154"/>
        <v>0.86065683998202713</v>
      </c>
      <c r="L1549">
        <v>5.2</v>
      </c>
    </row>
    <row r="1550" spans="1:13" ht="15" x14ac:dyDescent="0.25">
      <c r="A1550" t="s">
        <v>1991</v>
      </c>
      <c r="B1550" t="s">
        <v>1992</v>
      </c>
      <c r="C1550">
        <v>60.6</v>
      </c>
      <c r="D1550">
        <v>35</v>
      </c>
      <c r="E1550">
        <f t="shared" si="151"/>
        <v>1.7680641344981036</v>
      </c>
      <c r="F1550">
        <v>50</v>
      </c>
      <c r="G1550">
        <f t="shared" si="152"/>
        <v>2.5258059064258624</v>
      </c>
      <c r="H1550">
        <f t="shared" si="150"/>
        <v>85</v>
      </c>
      <c r="I1550">
        <f t="shared" si="153"/>
        <v>4.2938700409239656</v>
      </c>
      <c r="J1550">
        <v>9.3800000000000008</v>
      </c>
      <c r="K1550">
        <f t="shared" si="154"/>
        <v>1.1305908486058811</v>
      </c>
      <c r="L1550">
        <v>7.05</v>
      </c>
    </row>
    <row r="1551" spans="1:13" ht="15" x14ac:dyDescent="0.25">
      <c r="A1551" t="s">
        <v>1501</v>
      </c>
      <c r="B1551" t="s">
        <v>221</v>
      </c>
      <c r="C1551">
        <v>61.4</v>
      </c>
      <c r="D1551">
        <v>90</v>
      </c>
      <c r="E1551">
        <f t="shared" si="151"/>
        <v>4.5032846052496867</v>
      </c>
      <c r="F1551">
        <v>110</v>
      </c>
      <c r="G1551">
        <f t="shared" si="152"/>
        <v>5.5040145175273949</v>
      </c>
      <c r="H1551">
        <f t="shared" si="150"/>
        <v>200</v>
      </c>
      <c r="I1551">
        <f t="shared" si="153"/>
        <v>10.007299122777082</v>
      </c>
      <c r="J1551">
        <v>10.96</v>
      </c>
      <c r="K1551">
        <f t="shared" si="154"/>
        <v>1.3121301639808911</v>
      </c>
      <c r="L1551">
        <v>8.58</v>
      </c>
    </row>
    <row r="1552" spans="1:13" ht="15" x14ac:dyDescent="0.25">
      <c r="A1552" t="s">
        <v>1501</v>
      </c>
      <c r="B1552" t="s">
        <v>221</v>
      </c>
      <c r="C1552">
        <v>58.6</v>
      </c>
      <c r="D1552">
        <v>80</v>
      </c>
      <c r="E1552">
        <f t="shared" si="151"/>
        <v>4.1411581220898865</v>
      </c>
      <c r="F1552">
        <v>95</v>
      </c>
      <c r="G1552">
        <f t="shared" si="152"/>
        <v>4.9176252699817402</v>
      </c>
      <c r="H1552">
        <f t="shared" si="150"/>
        <v>175</v>
      </c>
      <c r="I1552">
        <f t="shared" si="153"/>
        <v>9.0587833920716267</v>
      </c>
      <c r="J1552">
        <v>10.47</v>
      </c>
      <c r="K1552">
        <f t="shared" si="154"/>
        <v>1.283993997520785</v>
      </c>
      <c r="L1552">
        <v>8.41</v>
      </c>
    </row>
    <row r="1553" spans="1:13" ht="15" x14ac:dyDescent="0.25">
      <c r="A1553" t="s">
        <v>1501</v>
      </c>
      <c r="B1553" t="s">
        <v>221</v>
      </c>
      <c r="C1553">
        <v>50.1</v>
      </c>
      <c r="D1553">
        <v>53</v>
      </c>
      <c r="E1553">
        <f t="shared" si="151"/>
        <v>3.074782771265089</v>
      </c>
      <c r="F1553">
        <v>70</v>
      </c>
      <c r="G1553">
        <f t="shared" si="152"/>
        <v>4.0610338488406841</v>
      </c>
      <c r="H1553">
        <f t="shared" si="150"/>
        <v>123</v>
      </c>
      <c r="I1553">
        <f t="shared" si="153"/>
        <v>7.1358166201057731</v>
      </c>
      <c r="J1553">
        <v>8.27</v>
      </c>
      <c r="K1553">
        <f t="shared" si="154"/>
        <v>1.0995321806454785</v>
      </c>
      <c r="L1553">
        <v>6.9</v>
      </c>
      <c r="M1553">
        <v>12.9</v>
      </c>
    </row>
    <row r="1554" spans="1:13" ht="15" x14ac:dyDescent="0.25">
      <c r="A1554" s="1" t="s">
        <v>1741</v>
      </c>
      <c r="B1554" s="1" t="s">
        <v>1742</v>
      </c>
      <c r="C1554" s="1">
        <v>80.5</v>
      </c>
      <c r="D1554" s="1">
        <v>44</v>
      </c>
      <c r="E1554">
        <f t="shared" si="151"/>
        <v>1.8079122548026572</v>
      </c>
      <c r="F1554" s="1">
        <v>50</v>
      </c>
      <c r="G1554">
        <f t="shared" si="152"/>
        <v>2.0544457440939285</v>
      </c>
      <c r="H1554">
        <f t="shared" si="150"/>
        <v>94</v>
      </c>
      <c r="I1554">
        <f t="shared" si="153"/>
        <v>3.8623579988965857</v>
      </c>
      <c r="J1554" s="1">
        <v>7.6000000000000005</v>
      </c>
      <c r="K1554">
        <f t="shared" si="154"/>
        <v>0.79129936338015006</v>
      </c>
      <c r="L1554" s="1">
        <v>5.1000000000000005</v>
      </c>
    </row>
    <row r="1555" spans="1:13" ht="15" x14ac:dyDescent="0.25">
      <c r="A1555" t="s">
        <v>1544</v>
      </c>
      <c r="B1555" t="s">
        <v>925</v>
      </c>
      <c r="C1555">
        <v>87.7</v>
      </c>
      <c r="D1555">
        <v>75</v>
      </c>
      <c r="E1555">
        <f t="shared" si="151"/>
        <v>2.8955026470705696</v>
      </c>
      <c r="F1555">
        <v>88</v>
      </c>
      <c r="G1555">
        <f t="shared" si="152"/>
        <v>3.3973897725628017</v>
      </c>
      <c r="H1555">
        <f t="shared" si="150"/>
        <v>163</v>
      </c>
      <c r="I1555">
        <f t="shared" si="153"/>
        <v>6.2928924196333718</v>
      </c>
      <c r="J1555">
        <v>10.78</v>
      </c>
      <c r="K1555">
        <f t="shared" si="154"/>
        <v>1.0739072828261569</v>
      </c>
      <c r="L1555">
        <v>6.91</v>
      </c>
    </row>
    <row r="1556" spans="1:13" ht="15" x14ac:dyDescent="0.25">
      <c r="A1556" t="s">
        <v>1544</v>
      </c>
      <c r="B1556" t="s">
        <v>1545</v>
      </c>
      <c r="C1556">
        <v>86.2</v>
      </c>
      <c r="D1556">
        <v>62</v>
      </c>
      <c r="E1556">
        <f t="shared" si="151"/>
        <v>2.4238420140807153</v>
      </c>
      <c r="F1556">
        <v>77</v>
      </c>
      <c r="G1556">
        <f t="shared" si="152"/>
        <v>3.0102554045841141</v>
      </c>
      <c r="H1556">
        <f t="shared" si="150"/>
        <v>139</v>
      </c>
      <c r="I1556">
        <f t="shared" si="153"/>
        <v>5.4340974186648294</v>
      </c>
      <c r="J1556">
        <v>10.96</v>
      </c>
      <c r="K1556">
        <f t="shared" si="154"/>
        <v>1.1015926088317232</v>
      </c>
      <c r="L1556">
        <v>6.82</v>
      </c>
    </row>
    <row r="1557" spans="1:13" ht="15" x14ac:dyDescent="0.25">
      <c r="A1557" t="s">
        <v>924</v>
      </c>
      <c r="B1557" t="s">
        <v>925</v>
      </c>
      <c r="C1557">
        <v>76.5</v>
      </c>
      <c r="D1557">
        <v>52</v>
      </c>
      <c r="E1557">
        <f t="shared" si="151"/>
        <v>2.217321174177326</v>
      </c>
      <c r="F1557">
        <v>63</v>
      </c>
      <c r="G1557">
        <f t="shared" si="152"/>
        <v>2.6863698840994528</v>
      </c>
      <c r="H1557">
        <f t="shared" si="150"/>
        <v>115</v>
      </c>
      <c r="I1557">
        <f t="shared" si="153"/>
        <v>4.9036910582767783</v>
      </c>
      <c r="J1557">
        <v>8.85</v>
      </c>
      <c r="K1557">
        <f t="shared" si="154"/>
        <v>0.94597837320050793</v>
      </c>
      <c r="L1557">
        <v>6.3</v>
      </c>
      <c r="M1557">
        <v>14.36</v>
      </c>
    </row>
    <row r="1558" spans="1:13" ht="15" x14ac:dyDescent="0.25">
      <c r="A1558" s="1" t="s">
        <v>477</v>
      </c>
      <c r="B1558" s="1" t="s">
        <v>150</v>
      </c>
      <c r="C1558" s="1">
        <v>28</v>
      </c>
      <c r="D1558" s="1">
        <v>15</v>
      </c>
      <c r="E1558">
        <f t="shared" si="151"/>
        <v>1.3287061930744912</v>
      </c>
      <c r="F1558" s="1">
        <v>18</v>
      </c>
      <c r="G1558">
        <f t="shared" si="152"/>
        <v>1.5944474316893895</v>
      </c>
      <c r="H1558">
        <f t="shared" ref="H1558:H1589" si="155">D1558+F1558</f>
        <v>33</v>
      </c>
      <c r="I1558">
        <f t="shared" si="153"/>
        <v>2.9231536247638807</v>
      </c>
      <c r="J1558" s="1">
        <v>4.55</v>
      </c>
      <c r="K1558">
        <f t="shared" si="154"/>
        <v>0.81653509323661722</v>
      </c>
      <c r="L1558" s="1">
        <v>4.3500000000000005</v>
      </c>
    </row>
    <row r="1559" spans="1:13" ht="15" x14ac:dyDescent="0.25">
      <c r="A1559" t="s">
        <v>830</v>
      </c>
      <c r="B1559" t="s">
        <v>152</v>
      </c>
      <c r="C1559">
        <v>82.4</v>
      </c>
      <c r="D1559">
        <v>80</v>
      </c>
      <c r="E1559">
        <f t="shared" si="151"/>
        <v>3.2318048760906382</v>
      </c>
      <c r="F1559">
        <v>100</v>
      </c>
      <c r="G1559">
        <f t="shared" si="152"/>
        <v>4.0397560951132983</v>
      </c>
      <c r="H1559">
        <f t="shared" si="155"/>
        <v>180</v>
      </c>
      <c r="I1559">
        <f t="shared" si="153"/>
        <v>7.271560971203936</v>
      </c>
      <c r="J1559">
        <v>12.64</v>
      </c>
      <c r="K1559">
        <f t="shared" si="154"/>
        <v>1.300323497779432</v>
      </c>
      <c r="L1559">
        <v>7.35</v>
      </c>
    </row>
    <row r="1560" spans="1:13" ht="15" x14ac:dyDescent="0.25">
      <c r="A1560" t="s">
        <v>830</v>
      </c>
      <c r="B1560" t="s">
        <v>152</v>
      </c>
      <c r="C1560">
        <v>84.6</v>
      </c>
      <c r="D1560">
        <v>87</v>
      </c>
      <c r="E1560">
        <f t="shared" si="151"/>
        <v>3.4478681752417049</v>
      </c>
      <c r="F1560">
        <v>105</v>
      </c>
      <c r="G1560">
        <f t="shared" si="152"/>
        <v>4.1612202114986099</v>
      </c>
      <c r="H1560">
        <f t="shared" si="155"/>
        <v>192</v>
      </c>
      <c r="I1560">
        <f t="shared" si="153"/>
        <v>7.6090883867403143</v>
      </c>
      <c r="J1560">
        <v>13.4</v>
      </c>
      <c r="K1560">
        <f t="shared" si="154"/>
        <v>1.3599094145677897</v>
      </c>
      <c r="L1560">
        <v>8.02</v>
      </c>
      <c r="M1560">
        <v>14.099459061992899</v>
      </c>
    </row>
    <row r="1561" spans="1:13" ht="15" x14ac:dyDescent="0.25">
      <c r="A1561" t="s">
        <v>830</v>
      </c>
      <c r="B1561" t="s">
        <v>3</v>
      </c>
      <c r="C1561">
        <v>67.599999999999994</v>
      </c>
      <c r="D1561">
        <v>115</v>
      </c>
      <c r="E1561">
        <f t="shared" si="151"/>
        <v>5.3653145163951086</v>
      </c>
      <c r="F1561">
        <v>145</v>
      </c>
      <c r="G1561">
        <f t="shared" si="152"/>
        <v>6.7649617815416585</v>
      </c>
      <c r="H1561">
        <f t="shared" si="155"/>
        <v>260</v>
      </c>
      <c r="I1561">
        <f t="shared" si="153"/>
        <v>12.130276297936767</v>
      </c>
      <c r="J1561">
        <v>12</v>
      </c>
      <c r="K1561">
        <f t="shared" si="154"/>
        <v>1.3671309574567223</v>
      </c>
      <c r="L1561">
        <v>9.4600000000000009</v>
      </c>
      <c r="M1561">
        <v>14.1016465275501</v>
      </c>
    </row>
    <row r="1562" spans="1:13" ht="15" x14ac:dyDescent="0.25">
      <c r="A1562" t="s">
        <v>830</v>
      </c>
      <c r="B1562" t="s">
        <v>152</v>
      </c>
      <c r="C1562">
        <v>68.2</v>
      </c>
      <c r="D1562">
        <v>40</v>
      </c>
      <c r="E1562">
        <f t="shared" si="151"/>
        <v>1.8542394222488652</v>
      </c>
      <c r="F1562">
        <v>59</v>
      </c>
      <c r="G1562">
        <f t="shared" si="152"/>
        <v>2.7350031478170762</v>
      </c>
      <c r="H1562">
        <f t="shared" si="155"/>
        <v>99</v>
      </c>
      <c r="I1562">
        <f t="shared" si="153"/>
        <v>4.5892425700659416</v>
      </c>
      <c r="J1562">
        <v>9.92</v>
      </c>
      <c r="K1562">
        <f t="shared" si="154"/>
        <v>1.1250249392414517</v>
      </c>
      <c r="L1562">
        <v>5.91</v>
      </c>
      <c r="M1562">
        <v>13.1</v>
      </c>
    </row>
    <row r="1563" spans="1:13" ht="15" x14ac:dyDescent="0.25">
      <c r="A1563" t="s">
        <v>830</v>
      </c>
      <c r="B1563" t="s">
        <v>152</v>
      </c>
      <c r="C1563">
        <v>76.400000000000006</v>
      </c>
      <c r="D1563">
        <v>55</v>
      </c>
      <c r="E1563">
        <f t="shared" si="151"/>
        <v>2.3474760433940269</v>
      </c>
      <c r="F1563">
        <v>70</v>
      </c>
      <c r="G1563">
        <f t="shared" si="152"/>
        <v>2.9876967825014891</v>
      </c>
      <c r="H1563">
        <f t="shared" si="155"/>
        <v>125</v>
      </c>
      <c r="I1563">
        <f t="shared" si="153"/>
        <v>5.3351728258955164</v>
      </c>
      <c r="J1563">
        <v>10.81</v>
      </c>
      <c r="K1563">
        <f t="shared" si="154"/>
        <v>1.1562626174494957</v>
      </c>
      <c r="L1563">
        <v>6.2</v>
      </c>
      <c r="M1563">
        <v>12.75</v>
      </c>
    </row>
    <row r="1564" spans="1:13" ht="15" x14ac:dyDescent="0.25">
      <c r="A1564" s="1" t="s">
        <v>732</v>
      </c>
      <c r="B1564" s="1" t="s">
        <v>123</v>
      </c>
      <c r="C1564" s="1">
        <v>31</v>
      </c>
      <c r="D1564" s="1">
        <v>17</v>
      </c>
      <c r="E1564">
        <f t="shared" si="151"/>
        <v>1.3984047526169476</v>
      </c>
      <c r="F1564" s="1">
        <v>22</v>
      </c>
      <c r="G1564">
        <f t="shared" si="152"/>
        <v>1.8097002680925205</v>
      </c>
      <c r="H1564">
        <f t="shared" si="155"/>
        <v>39</v>
      </c>
      <c r="I1564">
        <f t="shared" si="153"/>
        <v>3.2081050207094681</v>
      </c>
      <c r="J1564" s="1">
        <v>5.58</v>
      </c>
      <c r="K1564">
        <f t="shared" si="154"/>
        <v>0.95018869088858704</v>
      </c>
      <c r="L1564" s="1">
        <v>5.2</v>
      </c>
    </row>
    <row r="1565" spans="1:13" ht="15" x14ac:dyDescent="0.25">
      <c r="A1565" t="s">
        <v>587</v>
      </c>
      <c r="B1565" t="s">
        <v>85</v>
      </c>
      <c r="C1565">
        <v>46.8</v>
      </c>
      <c r="D1565">
        <v>28</v>
      </c>
      <c r="E1565">
        <f t="shared" si="151"/>
        <v>1.7069536150741982</v>
      </c>
      <c r="F1565">
        <v>35</v>
      </c>
      <c r="G1565">
        <f t="shared" si="152"/>
        <v>2.1336920188427477</v>
      </c>
      <c r="H1565">
        <f t="shared" si="155"/>
        <v>63</v>
      </c>
      <c r="I1565">
        <f t="shared" si="153"/>
        <v>3.8406456339169459</v>
      </c>
      <c r="J1565">
        <v>6.93</v>
      </c>
      <c r="K1565">
        <f t="shared" si="154"/>
        <v>0.95431296391835341</v>
      </c>
      <c r="L1565">
        <v>6.55</v>
      </c>
    </row>
    <row r="1566" spans="1:13" ht="15" x14ac:dyDescent="0.25">
      <c r="A1566" t="s">
        <v>750</v>
      </c>
      <c r="B1566" t="s">
        <v>21</v>
      </c>
      <c r="C1566">
        <v>47</v>
      </c>
      <c r="D1566">
        <v>32</v>
      </c>
      <c r="E1566">
        <f t="shared" si="151"/>
        <v>1.9447622641337801</v>
      </c>
      <c r="F1566">
        <v>42</v>
      </c>
      <c r="G1566">
        <f t="shared" si="152"/>
        <v>2.5525004716755864</v>
      </c>
      <c r="H1566">
        <f t="shared" si="155"/>
        <v>74</v>
      </c>
      <c r="I1566">
        <f t="shared" si="153"/>
        <v>4.4972627358093664</v>
      </c>
      <c r="J1566">
        <v>7.43</v>
      </c>
      <c r="K1566">
        <f t="shared" si="154"/>
        <v>1.0209198786840723</v>
      </c>
      <c r="L1566">
        <v>6.18</v>
      </c>
    </row>
    <row r="1567" spans="1:13" ht="15" x14ac:dyDescent="0.25">
      <c r="A1567" t="s">
        <v>1442</v>
      </c>
      <c r="B1567" t="s">
        <v>21</v>
      </c>
      <c r="C1567">
        <v>54.4</v>
      </c>
      <c r="D1567">
        <v>58</v>
      </c>
      <c r="E1567">
        <f t="shared" si="151"/>
        <v>3.1692310065051625</v>
      </c>
      <c r="F1567">
        <v>68</v>
      </c>
      <c r="G1567">
        <f t="shared" si="152"/>
        <v>3.7156501455577771</v>
      </c>
      <c r="H1567">
        <f t="shared" si="155"/>
        <v>126</v>
      </c>
      <c r="I1567">
        <f t="shared" si="153"/>
        <v>6.88488115206294</v>
      </c>
      <c r="J1567">
        <v>8.73</v>
      </c>
      <c r="K1567">
        <f t="shared" si="154"/>
        <v>1.1124516305694188</v>
      </c>
      <c r="L1567">
        <v>7.1000000000000005</v>
      </c>
    </row>
    <row r="1568" spans="1:13" ht="15" x14ac:dyDescent="0.25">
      <c r="A1568" s="1" t="s">
        <v>730</v>
      </c>
      <c r="B1568" s="1" t="s">
        <v>577</v>
      </c>
      <c r="C1568" s="1">
        <v>35.6</v>
      </c>
      <c r="D1568" s="1">
        <v>20</v>
      </c>
      <c r="E1568">
        <f t="shared" si="151"/>
        <v>1.4876670770243541</v>
      </c>
      <c r="F1568" s="1">
        <v>26</v>
      </c>
      <c r="G1568">
        <f t="shared" si="152"/>
        <v>1.9339672001316603</v>
      </c>
      <c r="H1568">
        <f t="shared" si="155"/>
        <v>46</v>
      </c>
      <c r="I1568">
        <f t="shared" si="153"/>
        <v>3.4216342771560142</v>
      </c>
      <c r="J1568" s="1">
        <v>5.21</v>
      </c>
      <c r="K1568">
        <f t="shared" si="154"/>
        <v>0.82610786560827076</v>
      </c>
      <c r="L1568" s="1">
        <v>5.25</v>
      </c>
    </row>
    <row r="1569" spans="1:13" ht="15" x14ac:dyDescent="0.25">
      <c r="A1569" t="s">
        <v>818</v>
      </c>
      <c r="B1569" t="s">
        <v>385</v>
      </c>
      <c r="C1569">
        <v>54.1</v>
      </c>
      <c r="D1569">
        <v>57</v>
      </c>
      <c r="E1569">
        <f t="shared" si="151"/>
        <v>3.1271427494843782</v>
      </c>
      <c r="F1569">
        <v>65</v>
      </c>
      <c r="G1569">
        <f t="shared" si="152"/>
        <v>3.5660399774821854</v>
      </c>
      <c r="H1569">
        <f t="shared" si="155"/>
        <v>122</v>
      </c>
      <c r="I1569">
        <f t="shared" si="153"/>
        <v>6.6931827269665636</v>
      </c>
      <c r="J1569">
        <v>9.5</v>
      </c>
      <c r="K1569">
        <f t="shared" si="154"/>
        <v>1.2140276699935686</v>
      </c>
      <c r="L1569">
        <v>7.05</v>
      </c>
      <c r="M1569">
        <v>13</v>
      </c>
    </row>
    <row r="1570" spans="1:13" ht="15" x14ac:dyDescent="0.25">
      <c r="A1570" t="s">
        <v>818</v>
      </c>
      <c r="B1570" t="s">
        <v>385</v>
      </c>
      <c r="C1570">
        <v>48.8</v>
      </c>
      <c r="D1570">
        <v>50</v>
      </c>
      <c r="E1570">
        <f t="shared" si="151"/>
        <v>2.95674556043013</v>
      </c>
      <c r="F1570">
        <v>59</v>
      </c>
      <c r="G1570">
        <f t="shared" si="152"/>
        <v>3.4889597613075534</v>
      </c>
      <c r="H1570">
        <f t="shared" si="155"/>
        <v>109</v>
      </c>
      <c r="I1570">
        <f t="shared" si="153"/>
        <v>6.445705321737683</v>
      </c>
      <c r="J1570">
        <v>9.23</v>
      </c>
      <c r="K1570">
        <f t="shared" si="154"/>
        <v>1.2439137694049014</v>
      </c>
      <c r="L1570">
        <v>6.67</v>
      </c>
      <c r="M1570">
        <v>12.75</v>
      </c>
    </row>
    <row r="1571" spans="1:13" ht="15" x14ac:dyDescent="0.25">
      <c r="A1571" t="s">
        <v>818</v>
      </c>
      <c r="B1571" t="s">
        <v>141</v>
      </c>
      <c r="C1571">
        <v>56.2</v>
      </c>
      <c r="D1571">
        <v>60</v>
      </c>
      <c r="E1571">
        <f t="shared" si="151"/>
        <v>3.201795583113153</v>
      </c>
      <c r="F1571">
        <v>75</v>
      </c>
      <c r="G1571">
        <f t="shared" si="152"/>
        <v>4.0022444788914413</v>
      </c>
      <c r="H1571">
        <f t="shared" si="155"/>
        <v>135</v>
      </c>
      <c r="I1571">
        <f t="shared" si="153"/>
        <v>7.2040400620045935</v>
      </c>
      <c r="J1571">
        <v>10.27</v>
      </c>
      <c r="K1571">
        <f t="shared" si="154"/>
        <v>1.2869131519993593</v>
      </c>
      <c r="L1571">
        <v>7.36</v>
      </c>
      <c r="M1571">
        <v>12.6</v>
      </c>
    </row>
    <row r="1572" spans="1:13" ht="15" x14ac:dyDescent="0.25">
      <c r="A1572" t="s">
        <v>818</v>
      </c>
      <c r="B1572" t="s">
        <v>141</v>
      </c>
      <c r="C1572">
        <v>64.2</v>
      </c>
      <c r="D1572">
        <v>73</v>
      </c>
      <c r="E1572">
        <f t="shared" si="151"/>
        <v>3.5360829604992925</v>
      </c>
      <c r="F1572">
        <v>87</v>
      </c>
      <c r="G1572">
        <f t="shared" si="152"/>
        <v>4.2142358570334029</v>
      </c>
      <c r="H1572">
        <f t="shared" si="155"/>
        <v>160</v>
      </c>
      <c r="I1572">
        <f t="shared" si="153"/>
        <v>7.7503188175326958</v>
      </c>
      <c r="J1572">
        <v>10.4</v>
      </c>
      <c r="K1572">
        <f t="shared" si="154"/>
        <v>1.2167905754026698</v>
      </c>
      <c r="L1572">
        <v>7.89</v>
      </c>
      <c r="M1572">
        <v>12.5</v>
      </c>
    </row>
    <row r="1573" spans="1:13" x14ac:dyDescent="0.3">
      <c r="A1573" t="s">
        <v>661</v>
      </c>
      <c r="B1573" t="s">
        <v>662</v>
      </c>
      <c r="C1573">
        <v>36.700000000000003</v>
      </c>
      <c r="D1573">
        <v>12</v>
      </c>
      <c r="E1573">
        <f t="shared" si="151"/>
        <v>0.87305909279536642</v>
      </c>
      <c r="F1573">
        <v>17</v>
      </c>
      <c r="G1573">
        <f t="shared" si="152"/>
        <v>1.2368337147934358</v>
      </c>
      <c r="H1573">
        <f t="shared" si="155"/>
        <v>29</v>
      </c>
      <c r="I1573">
        <f t="shared" si="153"/>
        <v>2.1098928075888024</v>
      </c>
      <c r="J1573">
        <v>5.2700000000000005</v>
      </c>
      <c r="K1573">
        <f t="shared" si="154"/>
        <v>0.82261481031417272</v>
      </c>
      <c r="L1573">
        <v>5.41</v>
      </c>
    </row>
    <row r="1574" spans="1:13" ht="15" x14ac:dyDescent="0.25">
      <c r="A1574" t="s">
        <v>2154</v>
      </c>
      <c r="B1574" t="s">
        <v>35</v>
      </c>
      <c r="C1574">
        <v>87.2</v>
      </c>
      <c r="D1574">
        <v>130</v>
      </c>
      <c r="E1574">
        <f t="shared" si="151"/>
        <v>5.0397879930005578</v>
      </c>
      <c r="F1574">
        <v>155</v>
      </c>
      <c r="G1574">
        <f t="shared" si="152"/>
        <v>6.0089779916545112</v>
      </c>
      <c r="H1574">
        <f t="shared" si="155"/>
        <v>285</v>
      </c>
      <c r="I1574">
        <f t="shared" si="153"/>
        <v>11.04876598465507</v>
      </c>
      <c r="J1574">
        <v>13.46</v>
      </c>
      <c r="K1574">
        <f t="shared" si="154"/>
        <v>1.3448479170040264</v>
      </c>
      <c r="L1574">
        <v>8.83</v>
      </c>
      <c r="M1574">
        <v>14.219769667638801</v>
      </c>
    </row>
    <row r="1575" spans="1:13" ht="15" x14ac:dyDescent="0.25">
      <c r="A1575" t="s">
        <v>661</v>
      </c>
      <c r="B1575" t="s">
        <v>35</v>
      </c>
      <c r="C1575">
        <v>63.7</v>
      </c>
      <c r="D1575">
        <v>65</v>
      </c>
      <c r="E1575">
        <f t="shared" si="151"/>
        <v>3.1665248259340344</v>
      </c>
      <c r="F1575">
        <v>72</v>
      </c>
      <c r="G1575">
        <f t="shared" si="152"/>
        <v>3.5075351918038535</v>
      </c>
      <c r="H1575">
        <f t="shared" si="155"/>
        <v>137</v>
      </c>
      <c r="I1575">
        <f t="shared" si="153"/>
        <v>6.6740600177378884</v>
      </c>
      <c r="J1575">
        <v>10.73</v>
      </c>
      <c r="K1575">
        <f t="shared" si="154"/>
        <v>1.2604705753319299</v>
      </c>
      <c r="L1575">
        <v>7.32</v>
      </c>
      <c r="M1575">
        <v>13.03</v>
      </c>
    </row>
    <row r="1576" spans="1:13" ht="15" x14ac:dyDescent="0.25">
      <c r="A1576" t="s">
        <v>661</v>
      </c>
      <c r="B1576" t="s">
        <v>35</v>
      </c>
      <c r="C1576">
        <v>76.900000000000006</v>
      </c>
      <c r="D1576">
        <v>93</v>
      </c>
      <c r="E1576">
        <f t="shared" si="151"/>
        <v>3.950578703794505</v>
      </c>
      <c r="F1576">
        <v>110</v>
      </c>
      <c r="G1576">
        <f t="shared" si="152"/>
        <v>4.6727274991117804</v>
      </c>
      <c r="H1576">
        <f t="shared" si="155"/>
        <v>203</v>
      </c>
      <c r="I1576">
        <f t="shared" si="153"/>
        <v>8.623306202906285</v>
      </c>
      <c r="J1576">
        <v>11.7</v>
      </c>
      <c r="K1576">
        <f t="shared" si="154"/>
        <v>1.2472577146459634</v>
      </c>
      <c r="L1576">
        <v>8.44</v>
      </c>
      <c r="M1576">
        <v>13</v>
      </c>
    </row>
    <row r="1577" spans="1:13" x14ac:dyDescent="0.3">
      <c r="A1577" t="s">
        <v>661</v>
      </c>
      <c r="B1577" t="s">
        <v>542</v>
      </c>
      <c r="C1577">
        <v>84.3</v>
      </c>
      <c r="D1577">
        <v>117</v>
      </c>
      <c r="E1577">
        <f t="shared" si="151"/>
        <v>4.648785263390173</v>
      </c>
      <c r="F1577">
        <v>143</v>
      </c>
      <c r="G1577">
        <f t="shared" si="152"/>
        <v>5.6818486552546554</v>
      </c>
      <c r="H1577">
        <f t="shared" si="155"/>
        <v>260</v>
      </c>
      <c r="I1577">
        <f t="shared" si="153"/>
        <v>10.330633918644828</v>
      </c>
      <c r="J1577">
        <v>13.99</v>
      </c>
      <c r="K1577">
        <f t="shared" si="154"/>
        <v>1.4223884996630018</v>
      </c>
      <c r="L1577">
        <v>8.81</v>
      </c>
    </row>
    <row r="1578" spans="1:13" x14ac:dyDescent="0.3">
      <c r="A1578" t="s">
        <v>1232</v>
      </c>
      <c r="B1578" t="s">
        <v>1249</v>
      </c>
      <c r="C1578">
        <v>52</v>
      </c>
      <c r="D1578">
        <v>34</v>
      </c>
      <c r="E1578">
        <f t="shared" si="151"/>
        <v>1.9198116424874145</v>
      </c>
      <c r="F1578">
        <v>35</v>
      </c>
      <c r="G1578">
        <f t="shared" si="152"/>
        <v>1.976276690795868</v>
      </c>
      <c r="H1578">
        <f t="shared" si="155"/>
        <v>69</v>
      </c>
      <c r="I1578">
        <f t="shared" si="153"/>
        <v>3.8960883332832825</v>
      </c>
      <c r="J1578">
        <v>7.97</v>
      </c>
      <c r="K1578">
        <f t="shared" si="154"/>
        <v>1.0395061992058989</v>
      </c>
      <c r="L1578">
        <v>6.2</v>
      </c>
      <c r="M1578">
        <v>14.34</v>
      </c>
    </row>
    <row r="1579" spans="1:13" ht="15" x14ac:dyDescent="0.25">
      <c r="A1579" t="s">
        <v>1232</v>
      </c>
      <c r="B1579" t="s">
        <v>318</v>
      </c>
      <c r="C1579">
        <v>45.7</v>
      </c>
      <c r="D1579">
        <v>24</v>
      </c>
      <c r="E1579">
        <f t="shared" si="151"/>
        <v>1.488636682226566</v>
      </c>
      <c r="F1579">
        <v>28</v>
      </c>
      <c r="G1579">
        <f t="shared" si="152"/>
        <v>1.7367427959309936</v>
      </c>
      <c r="H1579">
        <f t="shared" si="155"/>
        <v>52</v>
      </c>
      <c r="I1579">
        <f t="shared" si="153"/>
        <v>3.2253794781575595</v>
      </c>
      <c r="J1579">
        <v>5.85</v>
      </c>
      <c r="K1579">
        <f t="shared" si="154"/>
        <v>0.81552744480807193</v>
      </c>
      <c r="L1579">
        <v>5.45</v>
      </c>
      <c r="M1579">
        <v>13.95</v>
      </c>
    </row>
    <row r="1580" spans="1:13" ht="15" x14ac:dyDescent="0.25">
      <c r="A1580" t="s">
        <v>1232</v>
      </c>
      <c r="B1580" t="s">
        <v>35</v>
      </c>
      <c r="C1580">
        <v>57.6</v>
      </c>
      <c r="D1580">
        <v>47</v>
      </c>
      <c r="E1580">
        <f t="shared" si="151"/>
        <v>2.4635824043613983</v>
      </c>
      <c r="F1580">
        <v>56</v>
      </c>
      <c r="G1580">
        <f t="shared" si="152"/>
        <v>2.9353322264731556</v>
      </c>
      <c r="H1580">
        <f t="shared" si="155"/>
        <v>103</v>
      </c>
      <c r="I1580">
        <f t="shared" si="153"/>
        <v>5.3989146308345539</v>
      </c>
      <c r="J1580">
        <v>7.9300000000000006</v>
      </c>
      <c r="K1580">
        <f t="shared" si="154"/>
        <v>0.98116730335684876</v>
      </c>
      <c r="L1580">
        <v>6.75</v>
      </c>
      <c r="M1580">
        <v>13.1</v>
      </c>
    </row>
    <row r="1581" spans="1:13" ht="15" x14ac:dyDescent="0.25">
      <c r="A1581" t="s">
        <v>1471</v>
      </c>
      <c r="B1581" t="s">
        <v>157</v>
      </c>
      <c r="C1581">
        <v>75.7</v>
      </c>
      <c r="D1581">
        <v>97</v>
      </c>
      <c r="E1581">
        <f t="shared" si="151"/>
        <v>4.1679066050204625</v>
      </c>
      <c r="F1581">
        <v>125</v>
      </c>
      <c r="G1581">
        <f t="shared" si="152"/>
        <v>5.3710136662634822</v>
      </c>
      <c r="H1581">
        <f t="shared" si="155"/>
        <v>222</v>
      </c>
      <c r="I1581">
        <f t="shared" si="153"/>
        <v>9.5389202712839438</v>
      </c>
      <c r="J1581">
        <v>13.68</v>
      </c>
      <c r="K1581">
        <f t="shared" si="154"/>
        <v>1.4702042106106825</v>
      </c>
      <c r="L1581">
        <v>9.35</v>
      </c>
      <c r="M1581">
        <v>14.1497707698084</v>
      </c>
    </row>
    <row r="1582" spans="1:13" ht="15" x14ac:dyDescent="0.25">
      <c r="A1582" t="s">
        <v>2086</v>
      </c>
      <c r="B1582" t="s">
        <v>1266</v>
      </c>
      <c r="C1582">
        <v>57.7</v>
      </c>
      <c r="D1582">
        <v>61</v>
      </c>
      <c r="E1582">
        <f t="shared" si="151"/>
        <v>3.1933836606041548</v>
      </c>
      <c r="F1582">
        <v>76</v>
      </c>
      <c r="G1582">
        <f t="shared" si="152"/>
        <v>3.9786419378018976</v>
      </c>
      <c r="H1582">
        <f t="shared" si="155"/>
        <v>137</v>
      </c>
      <c r="I1582">
        <f t="shared" si="153"/>
        <v>7.1720255984060524</v>
      </c>
      <c r="J1582">
        <v>8.8800000000000008</v>
      </c>
      <c r="K1582">
        <f t="shared" si="154"/>
        <v>1.0977273640519509</v>
      </c>
      <c r="L1582">
        <v>7.26</v>
      </c>
    </row>
    <row r="1583" spans="1:13" ht="15" x14ac:dyDescent="0.25">
      <c r="A1583" t="s">
        <v>640</v>
      </c>
      <c r="B1583" t="s">
        <v>5</v>
      </c>
      <c r="C1583">
        <v>48</v>
      </c>
      <c r="D1583">
        <v>26</v>
      </c>
      <c r="E1583">
        <f t="shared" si="151"/>
        <v>1.5561053549680799</v>
      </c>
      <c r="F1583">
        <v>36</v>
      </c>
      <c r="G1583">
        <f t="shared" si="152"/>
        <v>2.1546074145711875</v>
      </c>
      <c r="H1583">
        <f t="shared" si="155"/>
        <v>62</v>
      </c>
      <c r="I1583">
        <f t="shared" si="153"/>
        <v>3.7107127695392674</v>
      </c>
      <c r="J1583">
        <v>6.55</v>
      </c>
      <c r="K1583">
        <f t="shared" si="154"/>
        <v>0.89028809584663238</v>
      </c>
      <c r="L1583">
        <v>5</v>
      </c>
      <c r="M1583">
        <v>15.59</v>
      </c>
    </row>
    <row r="1584" spans="1:13" ht="15" x14ac:dyDescent="0.25">
      <c r="A1584" t="s">
        <v>4</v>
      </c>
      <c r="B1584" t="s">
        <v>5</v>
      </c>
      <c r="C1584">
        <v>40.799999999999997</v>
      </c>
      <c r="D1584">
        <v>25</v>
      </c>
      <c r="E1584">
        <f t="shared" si="151"/>
        <v>1.6840163717150356</v>
      </c>
      <c r="F1584">
        <v>33</v>
      </c>
      <c r="G1584">
        <f t="shared" si="152"/>
        <v>2.2229016106638468</v>
      </c>
      <c r="H1584">
        <f t="shared" si="155"/>
        <v>58</v>
      </c>
      <c r="I1584">
        <f t="shared" si="153"/>
        <v>3.9069179823788827</v>
      </c>
      <c r="J1584">
        <v>5.2</v>
      </c>
      <c r="K1584">
        <f t="shared" si="154"/>
        <v>0.76856118986399524</v>
      </c>
      <c r="L1584">
        <v>4.55</v>
      </c>
      <c r="M1584">
        <v>16.37</v>
      </c>
    </row>
    <row r="1585" spans="1:13" ht="15" x14ac:dyDescent="0.25">
      <c r="A1585" t="s">
        <v>24</v>
      </c>
      <c r="B1585" t="s">
        <v>25</v>
      </c>
      <c r="C1585">
        <v>27.7</v>
      </c>
      <c r="D1585">
        <v>8</v>
      </c>
      <c r="E1585">
        <f t="shared" si="151"/>
        <v>0.71421777379181683</v>
      </c>
      <c r="F1585">
        <v>12</v>
      </c>
      <c r="G1585">
        <f t="shared" si="152"/>
        <v>1.0713266606877252</v>
      </c>
      <c r="H1585">
        <f t="shared" si="155"/>
        <v>20</v>
      </c>
      <c r="I1585">
        <f t="shared" si="153"/>
        <v>1.7855444344795421</v>
      </c>
      <c r="J1585">
        <v>5.0999999999999996</v>
      </c>
      <c r="K1585">
        <f t="shared" si="154"/>
        <v>0.92033378328055471</v>
      </c>
      <c r="L1585">
        <v>4.96</v>
      </c>
      <c r="M1585">
        <v>15.7</v>
      </c>
    </row>
    <row r="1586" spans="1:13" ht="15" x14ac:dyDescent="0.25">
      <c r="A1586" t="s">
        <v>24</v>
      </c>
      <c r="B1586" t="s">
        <v>2042</v>
      </c>
      <c r="C1586">
        <v>57</v>
      </c>
      <c r="D1586">
        <v>65</v>
      </c>
      <c r="E1586">
        <f t="shared" si="151"/>
        <v>3.4331322640918249</v>
      </c>
      <c r="F1586">
        <v>78</v>
      </c>
      <c r="G1586">
        <f t="shared" si="152"/>
        <v>4.1197587169101899</v>
      </c>
      <c r="H1586">
        <f t="shared" si="155"/>
        <v>143</v>
      </c>
      <c r="I1586">
        <f t="shared" si="153"/>
        <v>7.5528909810020153</v>
      </c>
      <c r="J1586">
        <v>7.9</v>
      </c>
      <c r="K1586">
        <f t="shared" si="154"/>
        <v>0.98274616297889161</v>
      </c>
      <c r="L1586">
        <v>7.8</v>
      </c>
      <c r="M1586">
        <v>13</v>
      </c>
    </row>
    <row r="1587" spans="1:13" ht="15" x14ac:dyDescent="0.25">
      <c r="A1587" t="s">
        <v>512</v>
      </c>
      <c r="B1587" t="s">
        <v>503</v>
      </c>
      <c r="C1587">
        <v>67.3</v>
      </c>
      <c r="D1587">
        <v>91</v>
      </c>
      <c r="E1587">
        <f t="shared" si="151"/>
        <v>4.2593546815565428</v>
      </c>
      <c r="F1587">
        <v>114</v>
      </c>
      <c r="G1587">
        <f t="shared" si="152"/>
        <v>5.3358948757961082</v>
      </c>
      <c r="H1587">
        <f t="shared" si="155"/>
        <v>205</v>
      </c>
      <c r="I1587">
        <f t="shared" si="153"/>
        <v>9.5952495573526519</v>
      </c>
      <c r="J1587">
        <v>13.17</v>
      </c>
      <c r="K1587">
        <f t="shared" si="154"/>
        <v>1.5038704926874635</v>
      </c>
      <c r="L1587">
        <v>9.27</v>
      </c>
    </row>
    <row r="1588" spans="1:13" ht="15" x14ac:dyDescent="0.25">
      <c r="A1588" t="s">
        <v>512</v>
      </c>
      <c r="B1588" t="s">
        <v>503</v>
      </c>
      <c r="C1588">
        <v>71.599999999999994</v>
      </c>
      <c r="D1588">
        <v>107</v>
      </c>
      <c r="E1588">
        <f t="shared" si="151"/>
        <v>4.7876304981665641</v>
      </c>
      <c r="F1588">
        <v>135</v>
      </c>
      <c r="G1588">
        <f t="shared" si="152"/>
        <v>6.0404683855372534</v>
      </c>
      <c r="H1588">
        <f t="shared" si="155"/>
        <v>242</v>
      </c>
      <c r="I1588">
        <f t="shared" si="153"/>
        <v>10.828098883703817</v>
      </c>
      <c r="J1588">
        <v>14</v>
      </c>
      <c r="K1588">
        <f t="shared" si="154"/>
        <v>1.5484112124912048</v>
      </c>
      <c r="L1588">
        <v>9.59</v>
      </c>
    </row>
    <row r="1589" spans="1:13" ht="15" x14ac:dyDescent="0.25">
      <c r="A1589" t="s">
        <v>512</v>
      </c>
      <c r="B1589" t="s">
        <v>503</v>
      </c>
      <c r="C1589">
        <v>76.099999999999994</v>
      </c>
      <c r="D1589">
        <v>115</v>
      </c>
      <c r="E1589">
        <f t="shared" si="151"/>
        <v>4.9224263727128781</v>
      </c>
      <c r="F1589">
        <v>140</v>
      </c>
      <c r="G1589">
        <f t="shared" si="152"/>
        <v>5.9925190624330691</v>
      </c>
      <c r="H1589">
        <f t="shared" si="155"/>
        <v>255</v>
      </c>
      <c r="I1589">
        <f t="shared" si="153"/>
        <v>10.914945435145947</v>
      </c>
      <c r="J1589">
        <v>15</v>
      </c>
      <c r="K1589">
        <f t="shared" si="154"/>
        <v>1.6076922461311882</v>
      </c>
      <c r="L1589">
        <v>9.5</v>
      </c>
    </row>
    <row r="1590" spans="1:13" ht="15" x14ac:dyDescent="0.25">
      <c r="A1590" t="s">
        <v>512</v>
      </c>
      <c r="B1590" t="s">
        <v>503</v>
      </c>
      <c r="C1590">
        <v>41.3</v>
      </c>
      <c r="D1590">
        <v>35</v>
      </c>
      <c r="E1590">
        <f t="shared" si="151"/>
        <v>2.3368265685656215</v>
      </c>
      <c r="F1590">
        <v>50</v>
      </c>
      <c r="G1590">
        <f t="shared" si="152"/>
        <v>3.3383236693794589</v>
      </c>
      <c r="H1590">
        <f t="shared" ref="H1590:H1617" si="156">D1590+F1590</f>
        <v>85</v>
      </c>
      <c r="I1590">
        <f t="shared" si="153"/>
        <v>5.6751502379450809</v>
      </c>
      <c r="J1590">
        <v>8.56</v>
      </c>
      <c r="K1590">
        <f t="shared" si="154"/>
        <v>1.257250556119835</v>
      </c>
      <c r="L1590">
        <v>7.13</v>
      </c>
      <c r="M1590">
        <v>13.9</v>
      </c>
    </row>
    <row r="1591" spans="1:13" ht="15" x14ac:dyDescent="0.25">
      <c r="A1591" t="s">
        <v>512</v>
      </c>
      <c r="B1591" t="s">
        <v>503</v>
      </c>
      <c r="C1591">
        <v>61.6</v>
      </c>
      <c r="D1591">
        <v>77</v>
      </c>
      <c r="E1591">
        <f t="shared" si="151"/>
        <v>3.8437069972281015</v>
      </c>
      <c r="F1591">
        <v>103</v>
      </c>
      <c r="G1591">
        <f t="shared" si="152"/>
        <v>5.1415820872012263</v>
      </c>
      <c r="H1591">
        <f t="shared" si="156"/>
        <v>180</v>
      </c>
      <c r="I1591">
        <f t="shared" si="153"/>
        <v>8.9852890844293274</v>
      </c>
      <c r="J1591">
        <v>13.45</v>
      </c>
      <c r="K1591">
        <f t="shared" si="154"/>
        <v>1.6075354608536967</v>
      </c>
      <c r="L1591">
        <v>9</v>
      </c>
      <c r="M1591">
        <v>12.13</v>
      </c>
    </row>
    <row r="1592" spans="1:13" ht="15" x14ac:dyDescent="0.25">
      <c r="A1592" t="s">
        <v>977</v>
      </c>
      <c r="B1592" t="s">
        <v>503</v>
      </c>
      <c r="C1592">
        <v>55.5</v>
      </c>
      <c r="D1592">
        <v>60</v>
      </c>
      <c r="E1592">
        <f t="shared" si="151"/>
        <v>3.2311199404178588</v>
      </c>
      <c r="F1592">
        <v>75</v>
      </c>
      <c r="G1592">
        <f t="shared" si="152"/>
        <v>4.0388999255223235</v>
      </c>
      <c r="H1592">
        <f t="shared" si="156"/>
        <v>135</v>
      </c>
      <c r="I1592">
        <f t="shared" si="153"/>
        <v>7.2700198659401822</v>
      </c>
      <c r="J1592">
        <v>11.62</v>
      </c>
      <c r="K1592">
        <f t="shared" si="154"/>
        <v>1.4655176782154182</v>
      </c>
      <c r="L1592">
        <v>7.89</v>
      </c>
    </row>
    <row r="1593" spans="1:13" ht="15" x14ac:dyDescent="0.25">
      <c r="A1593" t="s">
        <v>1651</v>
      </c>
      <c r="B1593" t="s">
        <v>294</v>
      </c>
      <c r="C1593">
        <v>51.2</v>
      </c>
      <c r="D1593">
        <v>48</v>
      </c>
      <c r="E1593">
        <f t="shared" si="151"/>
        <v>2.7410616396677181</v>
      </c>
      <c r="F1593">
        <v>60</v>
      </c>
      <c r="G1593">
        <f t="shared" si="152"/>
        <v>3.4263270495846476</v>
      </c>
      <c r="H1593">
        <f t="shared" si="156"/>
        <v>108</v>
      </c>
      <c r="I1593">
        <f t="shared" si="153"/>
        <v>6.1673886892523662</v>
      </c>
      <c r="J1593">
        <v>8.3800000000000008</v>
      </c>
      <c r="K1593">
        <f t="shared" si="154"/>
        <v>1.1017522936070179</v>
      </c>
      <c r="L1593">
        <v>7.53</v>
      </c>
      <c r="M1593">
        <v>12.5</v>
      </c>
    </row>
    <row r="1594" spans="1:13" ht="15" x14ac:dyDescent="0.25">
      <c r="A1594" t="s">
        <v>1651</v>
      </c>
      <c r="B1594" t="s">
        <v>294</v>
      </c>
      <c r="C1594">
        <v>60</v>
      </c>
      <c r="D1594">
        <v>58</v>
      </c>
      <c r="E1594">
        <f t="shared" si="151"/>
        <v>2.9512182621890819</v>
      </c>
      <c r="F1594">
        <v>76</v>
      </c>
      <c r="G1594">
        <f t="shared" si="152"/>
        <v>3.8671135849374174</v>
      </c>
      <c r="H1594">
        <f t="shared" si="156"/>
        <v>134</v>
      </c>
      <c r="I1594">
        <f t="shared" si="153"/>
        <v>6.8183318471264993</v>
      </c>
      <c r="J1594">
        <v>10.19</v>
      </c>
      <c r="K1594">
        <f t="shared" si="154"/>
        <v>1.2345382745988258</v>
      </c>
      <c r="L1594">
        <v>7.84</v>
      </c>
      <c r="M1594">
        <v>11.6</v>
      </c>
    </row>
    <row r="1595" spans="1:13" ht="15" x14ac:dyDescent="0.25">
      <c r="A1595" t="s">
        <v>1142</v>
      </c>
      <c r="B1595" t="s">
        <v>294</v>
      </c>
      <c r="C1595">
        <v>44.2</v>
      </c>
      <c r="D1595">
        <v>32</v>
      </c>
      <c r="E1595">
        <f t="shared" si="151"/>
        <v>2.0336224787687662</v>
      </c>
      <c r="F1595">
        <v>41</v>
      </c>
      <c r="G1595">
        <f t="shared" si="152"/>
        <v>2.6055788009224816</v>
      </c>
      <c r="H1595">
        <f t="shared" si="156"/>
        <v>73</v>
      </c>
      <c r="I1595">
        <f t="shared" si="153"/>
        <v>4.6392012796912478</v>
      </c>
      <c r="J1595">
        <v>7</v>
      </c>
      <c r="K1595">
        <f t="shared" si="154"/>
        <v>0.99277913759377456</v>
      </c>
      <c r="L1595">
        <v>7</v>
      </c>
      <c r="M1595">
        <v>12.69</v>
      </c>
    </row>
    <row r="1596" spans="1:13" ht="15" x14ac:dyDescent="0.25">
      <c r="A1596" t="s">
        <v>2013</v>
      </c>
      <c r="B1596" t="s">
        <v>308</v>
      </c>
      <c r="C1596">
        <v>64.099999999999994</v>
      </c>
      <c r="D1596">
        <v>85</v>
      </c>
      <c r="E1596">
        <f t="shared" si="151"/>
        <v>4.1220282098542755</v>
      </c>
      <c r="F1596">
        <v>104</v>
      </c>
      <c r="G1596">
        <f t="shared" si="152"/>
        <v>5.0434227508805263</v>
      </c>
      <c r="H1596">
        <f t="shared" si="156"/>
        <v>189</v>
      </c>
      <c r="I1596">
        <f t="shared" si="153"/>
        <v>9.1654509607348018</v>
      </c>
      <c r="J1596">
        <v>10.199999999999999</v>
      </c>
      <c r="K1596">
        <f t="shared" si="154"/>
        <v>1.1943501677751067</v>
      </c>
      <c r="L1596">
        <v>8.56</v>
      </c>
    </row>
    <row r="1597" spans="1:13" ht="15" x14ac:dyDescent="0.25">
      <c r="A1597" t="s">
        <v>87</v>
      </c>
      <c r="C1597">
        <v>69.099999999999994</v>
      </c>
      <c r="D1597">
        <v>56</v>
      </c>
      <c r="E1597">
        <f t="shared" si="151"/>
        <v>2.5712971598817673</v>
      </c>
      <c r="F1597">
        <v>72</v>
      </c>
      <c r="G1597">
        <f t="shared" si="152"/>
        <v>3.3059534912765582</v>
      </c>
      <c r="H1597">
        <f t="shared" si="156"/>
        <v>128</v>
      </c>
      <c r="I1597">
        <f t="shared" si="153"/>
        <v>5.8772506511583256</v>
      </c>
      <c r="J1597">
        <v>9.34</v>
      </c>
      <c r="K1597">
        <f t="shared" si="154"/>
        <v>1.0521124531892956</v>
      </c>
      <c r="L1597">
        <v>7.2700000000000005</v>
      </c>
    </row>
    <row r="1598" spans="1:13" ht="15" x14ac:dyDescent="0.25">
      <c r="A1598" t="s">
        <v>87</v>
      </c>
      <c r="B1598" t="s">
        <v>939</v>
      </c>
      <c r="C1598">
        <v>74</v>
      </c>
      <c r="D1598">
        <v>65</v>
      </c>
      <c r="E1598">
        <f t="shared" si="151"/>
        <v>2.8394536757668081</v>
      </c>
      <c r="F1598">
        <v>118.58</v>
      </c>
      <c r="G1598">
        <f t="shared" si="152"/>
        <v>5.1800371826527396</v>
      </c>
      <c r="H1598">
        <f t="shared" si="156"/>
        <v>183.57999999999998</v>
      </c>
      <c r="I1598">
        <f t="shared" si="153"/>
        <v>8.0194908584195481</v>
      </c>
      <c r="J1598">
        <v>11.3</v>
      </c>
      <c r="K1598">
        <f t="shared" si="154"/>
        <v>1.2287263274417493</v>
      </c>
      <c r="L1598">
        <v>7.15</v>
      </c>
    </row>
    <row r="1599" spans="1:13" ht="15" x14ac:dyDescent="0.25">
      <c r="A1599" t="s">
        <v>87</v>
      </c>
      <c r="B1599" t="s">
        <v>88</v>
      </c>
      <c r="C1599">
        <v>41.6</v>
      </c>
      <c r="D1599">
        <v>19</v>
      </c>
      <c r="E1599">
        <f t="shared" si="151"/>
        <v>1.2619019694873563</v>
      </c>
      <c r="F1599">
        <v>26</v>
      </c>
      <c r="G1599">
        <f t="shared" si="152"/>
        <v>1.7268132214037508</v>
      </c>
      <c r="H1599">
        <f t="shared" si="156"/>
        <v>45</v>
      </c>
      <c r="I1599">
        <f t="shared" si="153"/>
        <v>2.9887151908911074</v>
      </c>
      <c r="J1599">
        <v>6.35</v>
      </c>
      <c r="K1599">
        <f t="shared" si="154"/>
        <v>0.92918326416709163</v>
      </c>
      <c r="L1599">
        <v>5.6</v>
      </c>
      <c r="M1599">
        <v>15.18</v>
      </c>
    </row>
    <row r="1600" spans="1:13" ht="15" x14ac:dyDescent="0.25">
      <c r="A1600" t="s">
        <v>87</v>
      </c>
      <c r="B1600" t="s">
        <v>88</v>
      </c>
      <c r="C1600">
        <v>57.7</v>
      </c>
      <c r="D1600">
        <v>38</v>
      </c>
      <c r="E1600">
        <f t="shared" si="151"/>
        <v>1.9893209689009488</v>
      </c>
      <c r="F1600">
        <v>53</v>
      </c>
      <c r="G1600">
        <f t="shared" si="152"/>
        <v>2.7745792460986918</v>
      </c>
      <c r="H1600">
        <f t="shared" si="156"/>
        <v>91</v>
      </c>
      <c r="I1600">
        <f t="shared" si="153"/>
        <v>4.7639002149996408</v>
      </c>
      <c r="J1600">
        <v>8.6999999999999993</v>
      </c>
      <c r="K1600">
        <f t="shared" si="154"/>
        <v>1.0754761336995464</v>
      </c>
      <c r="L1600">
        <v>6.7</v>
      </c>
      <c r="M1600">
        <v>14.2</v>
      </c>
    </row>
    <row r="1601" spans="1:13" ht="15" x14ac:dyDescent="0.25">
      <c r="A1601" t="s">
        <v>87</v>
      </c>
      <c r="B1601" t="s">
        <v>939</v>
      </c>
      <c r="C1601">
        <v>60.4</v>
      </c>
      <c r="D1601">
        <v>34</v>
      </c>
      <c r="E1601">
        <f t="shared" si="151"/>
        <v>1.7216830522000615</v>
      </c>
      <c r="F1601">
        <v>37</v>
      </c>
      <c r="G1601">
        <f t="shared" si="152"/>
        <v>1.8735962626883023</v>
      </c>
      <c r="H1601">
        <f t="shared" si="156"/>
        <v>71</v>
      </c>
      <c r="I1601">
        <f t="shared" si="153"/>
        <v>3.5952793148883639</v>
      </c>
      <c r="K1601" t="str">
        <f t="shared" si="154"/>
        <v/>
      </c>
    </row>
    <row r="1602" spans="1:13" ht="15" x14ac:dyDescent="0.25">
      <c r="A1602" t="s">
        <v>1603</v>
      </c>
      <c r="B1602" t="s">
        <v>939</v>
      </c>
      <c r="C1602">
        <v>62.6</v>
      </c>
      <c r="D1602">
        <v>42</v>
      </c>
      <c r="E1602">
        <f t="shared" ref="E1602:E1665" si="157">IF(AND($C1602&gt;0,D1602&gt;0),D1602/($C1602^0.727399687532279),"")</f>
        <v>2.0721523456654309</v>
      </c>
      <c r="F1602">
        <v>55</v>
      </c>
      <c r="G1602">
        <f t="shared" ref="G1602:G1665" si="158">IF(AND($C1602&gt;0,F1602&gt;0),F1602/($C1602^0.727399687532279),"")</f>
        <v>2.7135328336094933</v>
      </c>
      <c r="H1602">
        <f t="shared" si="156"/>
        <v>97</v>
      </c>
      <c r="I1602">
        <f t="shared" ref="I1602:I1665" si="159">IF(AND($C1602&gt;0,H1602&gt;0),H1602/($C1602^0.727399687532279),"")</f>
        <v>4.7856851792749246</v>
      </c>
      <c r="J1602">
        <v>8.5</v>
      </c>
      <c r="K1602">
        <f t="shared" ref="K1602:K1665" si="160">IF(AND($C1602&gt;0,J1602&gt;0),J1602/($C1602^0.515518364833551),"")</f>
        <v>1.0075157944878421</v>
      </c>
      <c r="L1602">
        <v>6.65</v>
      </c>
    </row>
    <row r="1603" spans="1:13" ht="15" x14ac:dyDescent="0.25">
      <c r="A1603" t="s">
        <v>1062</v>
      </c>
      <c r="B1603" t="s">
        <v>939</v>
      </c>
      <c r="C1603">
        <v>56.3</v>
      </c>
      <c r="D1603">
        <v>32</v>
      </c>
      <c r="E1603">
        <f t="shared" si="157"/>
        <v>1.7054175146688644</v>
      </c>
      <c r="F1603">
        <v>38</v>
      </c>
      <c r="G1603">
        <f t="shared" si="158"/>
        <v>2.0251832986692762</v>
      </c>
      <c r="H1603">
        <f t="shared" si="156"/>
        <v>70</v>
      </c>
      <c r="I1603">
        <f t="shared" si="159"/>
        <v>3.7306008133381408</v>
      </c>
      <c r="J1603">
        <v>7.21</v>
      </c>
      <c r="K1603">
        <f t="shared" si="160"/>
        <v>0.90264304329830669</v>
      </c>
      <c r="L1603">
        <v>5.8</v>
      </c>
      <c r="M1603">
        <v>13.43</v>
      </c>
    </row>
    <row r="1604" spans="1:13" ht="15" x14ac:dyDescent="0.25">
      <c r="A1604" t="s">
        <v>1558</v>
      </c>
      <c r="B1604" t="s">
        <v>114</v>
      </c>
      <c r="C1604">
        <v>65.5</v>
      </c>
      <c r="D1604">
        <v>60</v>
      </c>
      <c r="E1604">
        <f t="shared" si="157"/>
        <v>2.8642959985887697</v>
      </c>
      <c r="F1604">
        <v>65</v>
      </c>
      <c r="G1604">
        <f t="shared" si="158"/>
        <v>3.1029873318045005</v>
      </c>
      <c r="H1604">
        <f t="shared" si="156"/>
        <v>125</v>
      </c>
      <c r="I1604">
        <f t="shared" si="159"/>
        <v>5.9672833303932702</v>
      </c>
      <c r="J1604">
        <v>9.8000000000000007</v>
      </c>
      <c r="K1604">
        <f t="shared" si="160"/>
        <v>1.1348026220011587</v>
      </c>
      <c r="L1604">
        <v>7.9</v>
      </c>
      <c r="M1604">
        <v>13.2</v>
      </c>
    </row>
    <row r="1605" spans="1:13" ht="15" x14ac:dyDescent="0.25">
      <c r="A1605" t="s">
        <v>1558</v>
      </c>
      <c r="B1605" t="s">
        <v>114</v>
      </c>
      <c r="C1605">
        <v>46.3</v>
      </c>
      <c r="D1605">
        <v>30</v>
      </c>
      <c r="E1605">
        <f t="shared" si="157"/>
        <v>1.8432241940062815</v>
      </c>
      <c r="F1605">
        <v>37</v>
      </c>
      <c r="G1605">
        <f t="shared" si="158"/>
        <v>2.2733098392744138</v>
      </c>
      <c r="H1605">
        <f t="shared" si="156"/>
        <v>67</v>
      </c>
      <c r="I1605">
        <f t="shared" si="159"/>
        <v>4.1165340332806952</v>
      </c>
      <c r="J1605">
        <v>6.66</v>
      </c>
      <c r="K1605">
        <f t="shared" si="160"/>
        <v>0.92222446728197849</v>
      </c>
      <c r="L1605">
        <v>6.53</v>
      </c>
      <c r="M1605">
        <v>12.78</v>
      </c>
    </row>
    <row r="1606" spans="1:13" ht="15" x14ac:dyDescent="0.25">
      <c r="A1606" t="s">
        <v>1746</v>
      </c>
      <c r="B1606" t="s">
        <v>471</v>
      </c>
      <c r="C1606">
        <v>49.1</v>
      </c>
      <c r="D1606">
        <v>45</v>
      </c>
      <c r="E1606">
        <f t="shared" si="157"/>
        <v>2.6492342727446627</v>
      </c>
      <c r="F1606">
        <v>58</v>
      </c>
      <c r="G1606">
        <f t="shared" si="158"/>
        <v>3.4145686182042319</v>
      </c>
      <c r="H1606">
        <f t="shared" si="156"/>
        <v>103</v>
      </c>
      <c r="I1606">
        <f t="shared" si="159"/>
        <v>6.0638028909488941</v>
      </c>
      <c r="J1606">
        <v>10.28</v>
      </c>
      <c r="K1606">
        <f t="shared" si="160"/>
        <v>1.3810504669254904</v>
      </c>
    </row>
    <row r="1607" spans="1:13" ht="15" x14ac:dyDescent="0.25">
      <c r="A1607" t="s">
        <v>1324</v>
      </c>
      <c r="B1607" t="s">
        <v>471</v>
      </c>
      <c r="C1607">
        <v>40.299999999999997</v>
      </c>
      <c r="D1607">
        <v>30</v>
      </c>
      <c r="E1607">
        <f t="shared" si="157"/>
        <v>2.0390264797355813</v>
      </c>
      <c r="F1607">
        <v>40</v>
      </c>
      <c r="G1607">
        <f t="shared" si="158"/>
        <v>2.7187019729807749</v>
      </c>
      <c r="H1607">
        <f t="shared" si="156"/>
        <v>70</v>
      </c>
      <c r="I1607">
        <f t="shared" si="159"/>
        <v>4.7577284527163561</v>
      </c>
      <c r="J1607">
        <v>6.83</v>
      </c>
      <c r="K1607">
        <f t="shared" si="160"/>
        <v>1.0159128911851192</v>
      </c>
      <c r="L1607">
        <v>6.6</v>
      </c>
    </row>
    <row r="1608" spans="1:13" ht="15" x14ac:dyDescent="0.25">
      <c r="A1608" t="s">
        <v>1746</v>
      </c>
      <c r="B1608" t="s">
        <v>471</v>
      </c>
      <c r="C1608">
        <v>58.1</v>
      </c>
      <c r="D1608">
        <v>65</v>
      </c>
      <c r="E1608">
        <f t="shared" si="157"/>
        <v>3.3857289669322044</v>
      </c>
      <c r="F1608">
        <v>75</v>
      </c>
      <c r="G1608">
        <f t="shared" si="158"/>
        <v>3.9066103464602357</v>
      </c>
      <c r="H1608">
        <f t="shared" si="156"/>
        <v>140</v>
      </c>
      <c r="I1608">
        <f t="shared" si="159"/>
        <v>7.2923393133924401</v>
      </c>
      <c r="J1608">
        <v>10.32</v>
      </c>
      <c r="K1608">
        <f t="shared" si="160"/>
        <v>1.2712018090435213</v>
      </c>
      <c r="L1608">
        <v>7.99</v>
      </c>
    </row>
    <row r="1609" spans="1:13" ht="15" x14ac:dyDescent="0.25">
      <c r="A1609" t="s">
        <v>1746</v>
      </c>
      <c r="B1609" t="s">
        <v>471</v>
      </c>
      <c r="C1609">
        <v>60.8</v>
      </c>
      <c r="D1609">
        <v>67</v>
      </c>
      <c r="E1609">
        <f t="shared" si="157"/>
        <v>3.3764777838818429</v>
      </c>
      <c r="F1609">
        <v>89</v>
      </c>
      <c r="G1609">
        <f t="shared" si="158"/>
        <v>4.4851719815743882</v>
      </c>
      <c r="H1609">
        <f t="shared" si="156"/>
        <v>156</v>
      </c>
      <c r="I1609">
        <f t="shared" si="159"/>
        <v>7.8616497654562307</v>
      </c>
      <c r="J1609">
        <v>11.81</v>
      </c>
      <c r="K1609">
        <f t="shared" si="160"/>
        <v>1.4210679391742391</v>
      </c>
      <c r="L1609">
        <v>8.3000000000000007</v>
      </c>
    </row>
    <row r="1610" spans="1:13" ht="15" x14ac:dyDescent="0.25">
      <c r="A1610" t="s">
        <v>1663</v>
      </c>
      <c r="B1610" t="s">
        <v>415</v>
      </c>
      <c r="C1610">
        <v>36.299999999999997</v>
      </c>
      <c r="D1610">
        <v>28</v>
      </c>
      <c r="E1610">
        <f t="shared" si="157"/>
        <v>2.053441995784298</v>
      </c>
      <c r="G1610" t="str">
        <f t="shared" si="158"/>
        <v/>
      </c>
      <c r="H1610">
        <f t="shared" si="156"/>
        <v>28</v>
      </c>
      <c r="I1610">
        <f t="shared" si="159"/>
        <v>2.053441995784298</v>
      </c>
      <c r="J1610">
        <v>6.2</v>
      </c>
      <c r="K1610">
        <f t="shared" si="160"/>
        <v>0.97326515924842905</v>
      </c>
      <c r="L1610">
        <v>5.97</v>
      </c>
    </row>
    <row r="1611" spans="1:13" ht="15" x14ac:dyDescent="0.25">
      <c r="A1611" t="s">
        <v>1663</v>
      </c>
      <c r="B1611" t="s">
        <v>415</v>
      </c>
      <c r="C1611">
        <v>47.5</v>
      </c>
      <c r="D1611">
        <v>49</v>
      </c>
      <c r="E1611">
        <f t="shared" si="157"/>
        <v>2.9550829237678631</v>
      </c>
      <c r="F1611">
        <v>62</v>
      </c>
      <c r="G1611">
        <f t="shared" si="158"/>
        <v>3.739084515787908</v>
      </c>
      <c r="H1611">
        <f t="shared" si="156"/>
        <v>111</v>
      </c>
      <c r="I1611">
        <f t="shared" si="159"/>
        <v>6.6941674395557706</v>
      </c>
      <c r="J1611">
        <v>7.41</v>
      </c>
      <c r="K1611">
        <f t="shared" si="160"/>
        <v>1.0126324959230648</v>
      </c>
      <c r="L1611">
        <v>7.15</v>
      </c>
      <c r="M1611">
        <v>12.6</v>
      </c>
    </row>
    <row r="1612" spans="1:13" ht="15" x14ac:dyDescent="0.25">
      <c r="A1612" t="s">
        <v>1170</v>
      </c>
      <c r="C1612">
        <v>31.5</v>
      </c>
      <c r="D1612">
        <v>18</v>
      </c>
      <c r="E1612">
        <f t="shared" si="157"/>
        <v>1.4635308332230956</v>
      </c>
      <c r="F1612">
        <v>25</v>
      </c>
      <c r="G1612">
        <f t="shared" si="158"/>
        <v>2.0326817128098549</v>
      </c>
      <c r="H1612">
        <f t="shared" si="156"/>
        <v>43</v>
      </c>
      <c r="I1612">
        <f t="shared" si="159"/>
        <v>3.4962125460329507</v>
      </c>
      <c r="J1612">
        <v>4.3100000000000005</v>
      </c>
      <c r="K1612">
        <f t="shared" si="160"/>
        <v>0.72789823022275291</v>
      </c>
      <c r="L1612">
        <v>5.38</v>
      </c>
    </row>
    <row r="1613" spans="1:13" ht="15" x14ac:dyDescent="0.25">
      <c r="A1613" t="s">
        <v>2104</v>
      </c>
      <c r="B1613" t="s">
        <v>415</v>
      </c>
      <c r="C1613">
        <v>50.7</v>
      </c>
      <c r="D1613">
        <v>55</v>
      </c>
      <c r="E1613">
        <f t="shared" si="157"/>
        <v>3.1633003735820338</v>
      </c>
      <c r="F1613">
        <v>70</v>
      </c>
      <c r="G1613">
        <f t="shared" si="158"/>
        <v>4.0260186572862251</v>
      </c>
      <c r="H1613">
        <f t="shared" si="156"/>
        <v>125</v>
      </c>
      <c r="I1613">
        <f t="shared" si="159"/>
        <v>7.1893190308682584</v>
      </c>
      <c r="J1613">
        <v>8.9</v>
      </c>
      <c r="K1613">
        <f t="shared" si="160"/>
        <v>1.1760535343530623</v>
      </c>
      <c r="L1613">
        <v>7.21</v>
      </c>
    </row>
    <row r="1614" spans="1:13" ht="15" x14ac:dyDescent="0.25">
      <c r="A1614" t="s">
        <v>195</v>
      </c>
      <c r="B1614" t="s">
        <v>196</v>
      </c>
      <c r="C1614">
        <v>22.7</v>
      </c>
      <c r="D1614">
        <v>16</v>
      </c>
      <c r="E1614">
        <f t="shared" si="157"/>
        <v>1.6510004736190353</v>
      </c>
      <c r="F1614">
        <v>19</v>
      </c>
      <c r="G1614">
        <f t="shared" si="158"/>
        <v>1.9605630624226045</v>
      </c>
      <c r="H1614">
        <f t="shared" si="156"/>
        <v>35</v>
      </c>
      <c r="I1614">
        <f t="shared" si="159"/>
        <v>3.6115635360416398</v>
      </c>
      <c r="J1614">
        <v>3.53</v>
      </c>
      <c r="K1614">
        <f t="shared" si="160"/>
        <v>0.70585983913179351</v>
      </c>
      <c r="L1614">
        <v>5.4</v>
      </c>
    </row>
    <row r="1615" spans="1:13" ht="15" x14ac:dyDescent="0.25">
      <c r="A1615" t="s">
        <v>1118</v>
      </c>
      <c r="B1615" t="s">
        <v>84</v>
      </c>
      <c r="C1615">
        <v>60.7</v>
      </c>
      <c r="D1615">
        <v>22</v>
      </c>
      <c r="E1615">
        <f t="shared" si="157"/>
        <v>1.1100225055182567</v>
      </c>
      <c r="F1615">
        <v>32</v>
      </c>
      <c r="G1615">
        <f t="shared" si="158"/>
        <v>1.6145781898447369</v>
      </c>
      <c r="H1615">
        <f t="shared" si="156"/>
        <v>54</v>
      </c>
      <c r="I1615">
        <f t="shared" si="159"/>
        <v>2.7246006953629935</v>
      </c>
      <c r="J1615">
        <v>5.69</v>
      </c>
      <c r="K1615">
        <f t="shared" si="160"/>
        <v>0.68524479939171479</v>
      </c>
      <c r="L1615">
        <v>4.8</v>
      </c>
      <c r="M1615">
        <v>15.9</v>
      </c>
    </row>
    <row r="1616" spans="1:13" ht="15" x14ac:dyDescent="0.25">
      <c r="A1616" t="s">
        <v>409</v>
      </c>
      <c r="B1616" t="s">
        <v>133</v>
      </c>
      <c r="C1616">
        <v>56.8</v>
      </c>
      <c r="D1616">
        <v>28</v>
      </c>
      <c r="E1616">
        <f t="shared" si="157"/>
        <v>1.4826737549954236</v>
      </c>
      <c r="F1616">
        <v>38</v>
      </c>
      <c r="G1616">
        <f t="shared" si="158"/>
        <v>2.0122000960652175</v>
      </c>
      <c r="H1616">
        <f t="shared" si="156"/>
        <v>66</v>
      </c>
      <c r="I1616">
        <f t="shared" si="159"/>
        <v>3.4948738510606412</v>
      </c>
      <c r="J1616">
        <v>4.9000000000000004</v>
      </c>
      <c r="K1616">
        <f t="shared" si="160"/>
        <v>0.61065693650865049</v>
      </c>
      <c r="L1616">
        <v>5.32</v>
      </c>
      <c r="M1616">
        <v>15.63</v>
      </c>
    </row>
    <row r="1617" spans="1:13" ht="15" x14ac:dyDescent="0.25">
      <c r="A1617" t="s">
        <v>409</v>
      </c>
      <c r="B1617" t="s">
        <v>1185</v>
      </c>
      <c r="C1617">
        <v>40.200000000000003</v>
      </c>
      <c r="D1617">
        <v>19</v>
      </c>
      <c r="E1617">
        <f t="shared" si="157"/>
        <v>1.2937193420221254</v>
      </c>
      <c r="F1617">
        <v>27</v>
      </c>
      <c r="G1617">
        <f t="shared" si="158"/>
        <v>1.8384432755051254</v>
      </c>
      <c r="H1617">
        <f t="shared" si="156"/>
        <v>46</v>
      </c>
      <c r="I1617">
        <f t="shared" si="159"/>
        <v>3.1321626175272508</v>
      </c>
      <c r="J1617">
        <v>4.2300000000000004</v>
      </c>
      <c r="K1617">
        <f t="shared" si="160"/>
        <v>0.62998814298082784</v>
      </c>
      <c r="L1617">
        <v>5.62</v>
      </c>
      <c r="M1617">
        <v>14.09</v>
      </c>
    </row>
    <row r="1618" spans="1:13" x14ac:dyDescent="0.3">
      <c r="A1618" t="s">
        <v>409</v>
      </c>
      <c r="B1618" t="s">
        <v>643</v>
      </c>
      <c r="C1618">
        <v>36.299999999999997</v>
      </c>
      <c r="E1618" t="str">
        <f t="shared" si="157"/>
        <v/>
      </c>
      <c r="G1618" t="str">
        <f t="shared" si="158"/>
        <v/>
      </c>
      <c r="I1618" t="str">
        <f t="shared" si="159"/>
        <v/>
      </c>
      <c r="J1618">
        <v>6.62</v>
      </c>
      <c r="K1618">
        <f t="shared" si="160"/>
        <v>1.0391960248749355</v>
      </c>
      <c r="L1618">
        <v>6.05</v>
      </c>
      <c r="M1618">
        <v>12.74</v>
      </c>
    </row>
    <row r="1619" spans="1:13" ht="15" x14ac:dyDescent="0.25">
      <c r="A1619" t="s">
        <v>2048</v>
      </c>
      <c r="B1619" t="s">
        <v>92</v>
      </c>
      <c r="C1619">
        <v>69</v>
      </c>
      <c r="D1619">
        <v>50</v>
      </c>
      <c r="E1619">
        <f t="shared" si="157"/>
        <v>2.2982207968835215</v>
      </c>
      <c r="F1619">
        <v>60</v>
      </c>
      <c r="G1619">
        <f t="shared" si="158"/>
        <v>2.7578649562602258</v>
      </c>
      <c r="H1619">
        <f t="shared" ref="H1619:H1627" si="161">D1619+F1619</f>
        <v>110</v>
      </c>
      <c r="I1619">
        <f t="shared" si="159"/>
        <v>5.0560857531437469</v>
      </c>
      <c r="J1619" s="3">
        <v>9.4600000000000009</v>
      </c>
      <c r="K1619">
        <f t="shared" si="160"/>
        <v>1.0664258406784033</v>
      </c>
      <c r="L1619" s="3">
        <v>6.55</v>
      </c>
    </row>
    <row r="1620" spans="1:13" ht="15" x14ac:dyDescent="0.25">
      <c r="A1620" t="s">
        <v>814</v>
      </c>
      <c r="B1620" t="s">
        <v>815</v>
      </c>
      <c r="C1620">
        <v>54.3</v>
      </c>
      <c r="D1620">
        <v>53</v>
      </c>
      <c r="E1620">
        <f t="shared" si="157"/>
        <v>2.8998999576517868</v>
      </c>
      <c r="F1620">
        <v>65</v>
      </c>
      <c r="G1620">
        <f t="shared" si="158"/>
        <v>3.5564810801389837</v>
      </c>
      <c r="H1620">
        <f t="shared" si="161"/>
        <v>118</v>
      </c>
      <c r="I1620">
        <f t="shared" si="159"/>
        <v>6.45638103779077</v>
      </c>
      <c r="J1620">
        <v>10.42</v>
      </c>
      <c r="K1620">
        <f t="shared" si="160"/>
        <v>1.3290659982291451</v>
      </c>
      <c r="L1620">
        <v>7.08</v>
      </c>
      <c r="M1620">
        <v>12.66</v>
      </c>
    </row>
    <row r="1621" spans="1:13" ht="15" x14ac:dyDescent="0.25">
      <c r="A1621" t="s">
        <v>814</v>
      </c>
      <c r="B1621" t="s">
        <v>39</v>
      </c>
      <c r="C1621">
        <v>54.6</v>
      </c>
      <c r="D1621">
        <v>48</v>
      </c>
      <c r="E1621">
        <f t="shared" si="157"/>
        <v>2.6158199753804721</v>
      </c>
      <c r="F1621">
        <v>64</v>
      </c>
      <c r="G1621">
        <f t="shared" si="158"/>
        <v>3.4877599671739627</v>
      </c>
      <c r="H1621">
        <f t="shared" si="161"/>
        <v>112</v>
      </c>
      <c r="I1621">
        <f t="shared" si="159"/>
        <v>6.1035799425544353</v>
      </c>
      <c r="J1621">
        <v>9.18</v>
      </c>
      <c r="K1621">
        <f t="shared" si="160"/>
        <v>1.1675835581127412</v>
      </c>
      <c r="L1621">
        <v>6.98</v>
      </c>
      <c r="M1621">
        <v>12.59</v>
      </c>
    </row>
    <row r="1622" spans="1:13" ht="15" x14ac:dyDescent="0.25">
      <c r="A1622" t="s">
        <v>814</v>
      </c>
      <c r="B1622" t="s">
        <v>815</v>
      </c>
      <c r="C1622">
        <v>47</v>
      </c>
      <c r="D1622">
        <v>45</v>
      </c>
      <c r="E1622">
        <f t="shared" si="157"/>
        <v>2.7348219339381279</v>
      </c>
      <c r="F1622">
        <v>58</v>
      </c>
      <c r="G1622">
        <f t="shared" si="158"/>
        <v>3.5248816037424762</v>
      </c>
      <c r="H1622">
        <f t="shared" si="161"/>
        <v>103</v>
      </c>
      <c r="I1622">
        <f t="shared" si="159"/>
        <v>6.2597035376806041</v>
      </c>
      <c r="J1622">
        <v>7.92</v>
      </c>
      <c r="K1622">
        <f t="shared" si="160"/>
        <v>1.0882483767399533</v>
      </c>
      <c r="L1622">
        <v>6.95</v>
      </c>
      <c r="M1622">
        <v>12.55</v>
      </c>
    </row>
    <row r="1623" spans="1:13" ht="15" x14ac:dyDescent="0.25">
      <c r="A1623" t="s">
        <v>631</v>
      </c>
      <c r="C1623">
        <v>44.5</v>
      </c>
      <c r="D1623">
        <v>25</v>
      </c>
      <c r="E1623">
        <f t="shared" si="157"/>
        <v>1.5809693548331045</v>
      </c>
      <c r="F1623">
        <v>31</v>
      </c>
      <c r="G1623">
        <f t="shared" si="158"/>
        <v>1.9604019999930495</v>
      </c>
      <c r="H1623">
        <f t="shared" si="161"/>
        <v>56</v>
      </c>
      <c r="I1623">
        <f t="shared" si="159"/>
        <v>3.5413713548261541</v>
      </c>
      <c r="J1623">
        <v>6.58</v>
      </c>
      <c r="K1623">
        <f t="shared" si="160"/>
        <v>0.92996378429789717</v>
      </c>
      <c r="L1623">
        <v>5.48</v>
      </c>
    </row>
    <row r="1624" spans="1:13" ht="15" x14ac:dyDescent="0.25">
      <c r="A1624" t="s">
        <v>631</v>
      </c>
      <c r="B1624" t="s">
        <v>21</v>
      </c>
      <c r="C1624">
        <v>75.900000000000006</v>
      </c>
      <c r="D1624">
        <v>76</v>
      </c>
      <c r="E1624">
        <f t="shared" si="157"/>
        <v>3.2593148248288397</v>
      </c>
      <c r="F1624">
        <v>90</v>
      </c>
      <c r="G1624">
        <f t="shared" si="158"/>
        <v>3.8597149241394151</v>
      </c>
      <c r="H1624">
        <f t="shared" si="161"/>
        <v>166</v>
      </c>
      <c r="I1624">
        <f t="shared" si="159"/>
        <v>7.1190297489682548</v>
      </c>
      <c r="J1624">
        <v>9.8000000000000007</v>
      </c>
      <c r="K1624">
        <f t="shared" si="160"/>
        <v>1.0517848475392673</v>
      </c>
      <c r="L1624">
        <v>7.83</v>
      </c>
    </row>
    <row r="1625" spans="1:13" ht="15" x14ac:dyDescent="0.25">
      <c r="A1625" t="s">
        <v>631</v>
      </c>
      <c r="B1625" t="s">
        <v>21</v>
      </c>
      <c r="C1625">
        <v>83.2</v>
      </c>
      <c r="D1625">
        <v>110</v>
      </c>
      <c r="E1625">
        <f t="shared" si="157"/>
        <v>4.4126103325028048</v>
      </c>
      <c r="F1625">
        <v>130</v>
      </c>
      <c r="G1625">
        <f t="shared" si="158"/>
        <v>5.2149031202305878</v>
      </c>
      <c r="H1625">
        <f t="shared" si="161"/>
        <v>240</v>
      </c>
      <c r="I1625">
        <f t="shared" si="159"/>
        <v>9.6275134527333925</v>
      </c>
      <c r="J1625">
        <v>12.55</v>
      </c>
      <c r="K1625">
        <f t="shared" si="160"/>
        <v>1.2846501986009227</v>
      </c>
      <c r="L1625">
        <v>8.76</v>
      </c>
      <c r="M1625">
        <v>14.252581650996801</v>
      </c>
    </row>
    <row r="1626" spans="1:13" ht="15" x14ac:dyDescent="0.25">
      <c r="A1626" t="s">
        <v>631</v>
      </c>
      <c r="B1626" t="s">
        <v>21</v>
      </c>
      <c r="C1626">
        <v>72.2</v>
      </c>
      <c r="D1626">
        <v>65</v>
      </c>
      <c r="E1626">
        <f t="shared" si="157"/>
        <v>2.8907729343440836</v>
      </c>
      <c r="F1626">
        <v>77</v>
      </c>
      <c r="G1626">
        <f t="shared" si="158"/>
        <v>3.4244540914537605</v>
      </c>
      <c r="H1626">
        <f t="shared" si="161"/>
        <v>142</v>
      </c>
      <c r="I1626">
        <f t="shared" si="159"/>
        <v>6.315227025797844</v>
      </c>
      <c r="J1626">
        <v>9.9600000000000009</v>
      </c>
      <c r="K1626">
        <f t="shared" si="160"/>
        <v>1.0968551566790852</v>
      </c>
      <c r="L1626">
        <v>7.6000000000000005</v>
      </c>
      <c r="M1626">
        <v>13.6</v>
      </c>
    </row>
    <row r="1627" spans="1:13" ht="15" x14ac:dyDescent="0.25">
      <c r="A1627" t="s">
        <v>631</v>
      </c>
      <c r="B1627" t="s">
        <v>21</v>
      </c>
      <c r="C1627">
        <v>82.3</v>
      </c>
      <c r="D1627">
        <v>102</v>
      </c>
      <c r="E1627">
        <f t="shared" si="157"/>
        <v>4.1241925189975834</v>
      </c>
      <c r="F1627">
        <v>125</v>
      </c>
      <c r="G1627">
        <f t="shared" si="158"/>
        <v>5.0541574987715485</v>
      </c>
      <c r="H1627">
        <f t="shared" si="161"/>
        <v>227</v>
      </c>
      <c r="I1627">
        <f t="shared" si="159"/>
        <v>9.178350017769132</v>
      </c>
      <c r="J1627">
        <v>12.7</v>
      </c>
      <c r="K1627">
        <f t="shared" si="160"/>
        <v>1.307314053729612</v>
      </c>
      <c r="L1627">
        <v>8.41</v>
      </c>
    </row>
    <row r="1628" spans="1:13" ht="15" x14ac:dyDescent="0.25">
      <c r="A1628" t="s">
        <v>1202</v>
      </c>
      <c r="B1628" t="s">
        <v>21</v>
      </c>
      <c r="C1628">
        <v>53.7</v>
      </c>
      <c r="E1628" t="str">
        <f t="shared" si="157"/>
        <v/>
      </c>
      <c r="G1628" t="str">
        <f t="shared" si="158"/>
        <v/>
      </c>
      <c r="I1628" t="str">
        <f t="shared" si="159"/>
        <v/>
      </c>
      <c r="J1628">
        <v>7.03</v>
      </c>
      <c r="K1628">
        <f t="shared" si="160"/>
        <v>0.90182404394989257</v>
      </c>
      <c r="L1628">
        <v>5.98</v>
      </c>
    </row>
    <row r="1629" spans="1:13" ht="15" x14ac:dyDescent="0.25">
      <c r="A1629" t="s">
        <v>682</v>
      </c>
      <c r="B1629" t="s">
        <v>314</v>
      </c>
      <c r="C1629">
        <v>45.1</v>
      </c>
      <c r="D1629">
        <v>26</v>
      </c>
      <c r="E1629">
        <f t="shared" si="157"/>
        <v>1.6282678516112838</v>
      </c>
      <c r="F1629">
        <v>35</v>
      </c>
      <c r="G1629">
        <f t="shared" si="158"/>
        <v>2.1918990310151898</v>
      </c>
      <c r="H1629">
        <f t="shared" ref="H1629:H1660" si="162">D1629+F1629</f>
        <v>61</v>
      </c>
      <c r="I1629">
        <f t="shared" si="159"/>
        <v>3.8201668826264736</v>
      </c>
      <c r="J1629">
        <v>6.45</v>
      </c>
      <c r="K1629">
        <f t="shared" si="160"/>
        <v>0.90531836124972154</v>
      </c>
      <c r="L1629">
        <v>5.42</v>
      </c>
      <c r="M1629">
        <v>15.2</v>
      </c>
    </row>
    <row r="1630" spans="1:13" ht="15" x14ac:dyDescent="0.25">
      <c r="A1630" t="s">
        <v>682</v>
      </c>
      <c r="B1630" t="s">
        <v>314</v>
      </c>
      <c r="C1630">
        <v>56</v>
      </c>
      <c r="D1630">
        <v>38</v>
      </c>
      <c r="E1630">
        <f t="shared" si="157"/>
        <v>2.0330692513232953</v>
      </c>
      <c r="F1630">
        <v>50</v>
      </c>
      <c r="G1630">
        <f t="shared" si="158"/>
        <v>2.6750911201622305</v>
      </c>
      <c r="H1630">
        <f t="shared" si="162"/>
        <v>88</v>
      </c>
      <c r="I1630">
        <f t="shared" si="159"/>
        <v>4.7081603714855262</v>
      </c>
      <c r="J1630">
        <v>6.77</v>
      </c>
      <c r="K1630">
        <f t="shared" si="160"/>
        <v>0.84989570709283868</v>
      </c>
      <c r="L1630">
        <v>6.3</v>
      </c>
    </row>
    <row r="1631" spans="1:13" ht="15" x14ac:dyDescent="0.25">
      <c r="A1631" t="s">
        <v>1343</v>
      </c>
      <c r="B1631" t="s">
        <v>314</v>
      </c>
      <c r="C1631">
        <v>58.9</v>
      </c>
      <c r="D1631">
        <v>40</v>
      </c>
      <c r="E1631">
        <f t="shared" si="157"/>
        <v>2.0629023899155778</v>
      </c>
      <c r="F1631">
        <v>50</v>
      </c>
      <c r="G1631">
        <f t="shared" si="158"/>
        <v>2.578627987394472</v>
      </c>
      <c r="H1631">
        <f t="shared" si="162"/>
        <v>90</v>
      </c>
      <c r="I1631">
        <f t="shared" si="159"/>
        <v>4.6415303773100502</v>
      </c>
      <c r="J1631">
        <v>7.8100000000000005</v>
      </c>
      <c r="K1631">
        <f t="shared" si="160"/>
        <v>0.95526549631494406</v>
      </c>
    </row>
    <row r="1632" spans="1:13" ht="15" x14ac:dyDescent="0.25">
      <c r="A1632" t="s">
        <v>1108</v>
      </c>
      <c r="B1632" t="s">
        <v>360</v>
      </c>
      <c r="C1632">
        <v>49.5</v>
      </c>
      <c r="D1632">
        <v>28</v>
      </c>
      <c r="E1632">
        <f t="shared" si="157"/>
        <v>1.6387123968075952</v>
      </c>
      <c r="F1632">
        <v>40</v>
      </c>
      <c r="G1632">
        <f t="shared" si="158"/>
        <v>2.3410177097251359</v>
      </c>
      <c r="H1632">
        <f t="shared" si="162"/>
        <v>68</v>
      </c>
      <c r="I1632">
        <f t="shared" si="159"/>
        <v>3.9797301065327311</v>
      </c>
      <c r="J1632">
        <v>7.56</v>
      </c>
      <c r="K1632">
        <f t="shared" si="160"/>
        <v>1.0113970773448224</v>
      </c>
      <c r="L1632">
        <v>6.3</v>
      </c>
      <c r="M1632">
        <v>13.6</v>
      </c>
    </row>
    <row r="1633" spans="1:13" ht="15" x14ac:dyDescent="0.25">
      <c r="A1633" t="s">
        <v>1596</v>
      </c>
      <c r="B1633" t="s">
        <v>53</v>
      </c>
      <c r="C1633">
        <v>96.6</v>
      </c>
      <c r="D1633">
        <v>85</v>
      </c>
      <c r="E1633">
        <f t="shared" si="157"/>
        <v>3.0587725507529164</v>
      </c>
      <c r="F1633">
        <v>105</v>
      </c>
      <c r="G1633">
        <f t="shared" si="158"/>
        <v>3.7784837391653672</v>
      </c>
      <c r="H1633">
        <f t="shared" si="162"/>
        <v>190</v>
      </c>
      <c r="I1633">
        <f t="shared" si="159"/>
        <v>6.8372562899182832</v>
      </c>
      <c r="J1633">
        <v>11.1</v>
      </c>
      <c r="K1633">
        <f t="shared" si="160"/>
        <v>1.0520365208000548</v>
      </c>
      <c r="L1633">
        <v>8.84</v>
      </c>
    </row>
    <row r="1634" spans="1:13" ht="15" x14ac:dyDescent="0.25">
      <c r="A1634" t="s">
        <v>1596</v>
      </c>
      <c r="B1634" t="s">
        <v>53</v>
      </c>
      <c r="C1634">
        <v>59.3</v>
      </c>
      <c r="D1634">
        <v>34</v>
      </c>
      <c r="E1634">
        <f t="shared" si="157"/>
        <v>1.7448555818512008</v>
      </c>
      <c r="F1634">
        <v>45</v>
      </c>
      <c r="G1634">
        <f t="shared" si="158"/>
        <v>2.3093676818618833</v>
      </c>
      <c r="H1634">
        <f t="shared" si="162"/>
        <v>79</v>
      </c>
      <c r="I1634">
        <f t="shared" si="159"/>
        <v>4.0542232637130846</v>
      </c>
      <c r="J1634">
        <v>7.8</v>
      </c>
      <c r="K1634">
        <f t="shared" si="160"/>
        <v>0.95071937891211589</v>
      </c>
      <c r="L1634">
        <v>5.4</v>
      </c>
      <c r="M1634">
        <v>14</v>
      </c>
    </row>
    <row r="1635" spans="1:13" ht="15" x14ac:dyDescent="0.25">
      <c r="A1635" t="s">
        <v>1668</v>
      </c>
      <c r="B1635" t="s">
        <v>598</v>
      </c>
      <c r="C1635">
        <v>58.8</v>
      </c>
      <c r="D1635">
        <v>60</v>
      </c>
      <c r="E1635">
        <f t="shared" si="157"/>
        <v>3.0981806434741355</v>
      </c>
      <c r="G1635" t="str">
        <f t="shared" si="158"/>
        <v/>
      </c>
      <c r="H1635">
        <f t="shared" si="162"/>
        <v>60</v>
      </c>
      <c r="I1635">
        <f t="shared" si="159"/>
        <v>3.0981806434741355</v>
      </c>
      <c r="J1635">
        <v>10.85</v>
      </c>
      <c r="K1635">
        <f t="shared" si="160"/>
        <v>1.3282604221508121</v>
      </c>
      <c r="L1635">
        <v>7.94</v>
      </c>
    </row>
    <row r="1636" spans="1:13" ht="15" x14ac:dyDescent="0.25">
      <c r="A1636" t="s">
        <v>1143</v>
      </c>
      <c r="C1636">
        <v>53.5</v>
      </c>
      <c r="D1636">
        <v>50</v>
      </c>
      <c r="E1636">
        <f t="shared" si="157"/>
        <v>2.765451226549196</v>
      </c>
      <c r="F1636">
        <v>66</v>
      </c>
      <c r="G1636">
        <f t="shared" si="158"/>
        <v>3.6503956190449385</v>
      </c>
      <c r="H1636">
        <f t="shared" si="162"/>
        <v>116</v>
      </c>
      <c r="I1636">
        <f t="shared" si="159"/>
        <v>6.4158468455941344</v>
      </c>
      <c r="J1636">
        <v>10.23</v>
      </c>
      <c r="K1636">
        <f t="shared" si="160"/>
        <v>1.3148539583665519</v>
      </c>
      <c r="L1636">
        <v>7.68</v>
      </c>
    </row>
    <row r="1637" spans="1:13" ht="15" x14ac:dyDescent="0.25">
      <c r="A1637" t="s">
        <v>1143</v>
      </c>
      <c r="B1637" t="s">
        <v>598</v>
      </c>
      <c r="C1637">
        <v>50.9</v>
      </c>
      <c r="D1637">
        <v>47</v>
      </c>
      <c r="E1637">
        <f t="shared" si="157"/>
        <v>2.6954537002275853</v>
      </c>
      <c r="F1637">
        <v>58</v>
      </c>
      <c r="G1637">
        <f t="shared" si="158"/>
        <v>3.3263045662382971</v>
      </c>
      <c r="H1637">
        <f t="shared" si="162"/>
        <v>105</v>
      </c>
      <c r="I1637">
        <f t="shared" si="159"/>
        <v>6.0217582664658824</v>
      </c>
      <c r="J1637">
        <v>9.4500000000000011</v>
      </c>
      <c r="K1637">
        <f t="shared" si="160"/>
        <v>1.2461991426219652</v>
      </c>
      <c r="L1637">
        <v>7.18</v>
      </c>
      <c r="M1637">
        <v>12.7</v>
      </c>
    </row>
    <row r="1638" spans="1:13" ht="15" x14ac:dyDescent="0.25">
      <c r="A1638" t="s">
        <v>1449</v>
      </c>
      <c r="B1638" t="s">
        <v>280</v>
      </c>
      <c r="C1638">
        <v>48.9</v>
      </c>
      <c r="D1638">
        <v>30</v>
      </c>
      <c r="E1638">
        <f t="shared" si="157"/>
        <v>1.7714076604332682</v>
      </c>
      <c r="F1638">
        <v>31</v>
      </c>
      <c r="G1638">
        <f t="shared" si="158"/>
        <v>1.8304545824477105</v>
      </c>
      <c r="H1638">
        <f t="shared" si="162"/>
        <v>61</v>
      </c>
      <c r="I1638">
        <f t="shared" si="159"/>
        <v>3.601862242880979</v>
      </c>
      <c r="J1638">
        <v>5.19</v>
      </c>
      <c r="K1638">
        <f t="shared" si="160"/>
        <v>0.69871105883249418</v>
      </c>
      <c r="L1638">
        <v>6.22</v>
      </c>
    </row>
    <row r="1639" spans="1:13" ht="15" x14ac:dyDescent="0.25">
      <c r="A1639" t="s">
        <v>1641</v>
      </c>
      <c r="B1639" t="s">
        <v>161</v>
      </c>
      <c r="C1639">
        <v>83.2</v>
      </c>
      <c r="D1639">
        <v>43</v>
      </c>
      <c r="E1639">
        <f t="shared" si="157"/>
        <v>1.7249294936147328</v>
      </c>
      <c r="F1639">
        <v>53</v>
      </c>
      <c r="G1639">
        <f t="shared" si="158"/>
        <v>2.1260758874786241</v>
      </c>
      <c r="H1639">
        <f t="shared" si="162"/>
        <v>96</v>
      </c>
      <c r="I1639">
        <f t="shared" si="159"/>
        <v>3.8510053810933571</v>
      </c>
      <c r="J1639">
        <v>8.41</v>
      </c>
      <c r="K1639">
        <f t="shared" si="160"/>
        <v>0.86086917691105658</v>
      </c>
      <c r="L1639">
        <v>6.12</v>
      </c>
    </row>
    <row r="1640" spans="1:13" ht="15" x14ac:dyDescent="0.25">
      <c r="A1640" t="s">
        <v>185</v>
      </c>
      <c r="B1640" t="s">
        <v>186</v>
      </c>
      <c r="C1640">
        <v>30.1</v>
      </c>
      <c r="D1640">
        <v>22</v>
      </c>
      <c r="E1640">
        <f t="shared" si="157"/>
        <v>1.84890192206919</v>
      </c>
      <c r="F1640">
        <v>30</v>
      </c>
      <c r="G1640">
        <f t="shared" si="158"/>
        <v>2.5212298937307138</v>
      </c>
      <c r="H1640">
        <f t="shared" si="162"/>
        <v>52</v>
      </c>
      <c r="I1640">
        <f t="shared" si="159"/>
        <v>4.3701318157999038</v>
      </c>
      <c r="J1640">
        <v>5.26</v>
      </c>
      <c r="K1640">
        <f t="shared" si="160"/>
        <v>0.90940546984204129</v>
      </c>
      <c r="L1640">
        <v>5</v>
      </c>
    </row>
    <row r="1641" spans="1:13" ht="15" x14ac:dyDescent="0.25">
      <c r="A1641" t="s">
        <v>836</v>
      </c>
      <c r="B1641" t="s">
        <v>72</v>
      </c>
      <c r="C1641">
        <v>70.5</v>
      </c>
      <c r="D1641">
        <v>81</v>
      </c>
      <c r="E1641">
        <f t="shared" si="157"/>
        <v>3.6653279000575392</v>
      </c>
      <c r="F1641">
        <v>102</v>
      </c>
      <c r="G1641">
        <f t="shared" si="158"/>
        <v>4.6155980963687533</v>
      </c>
      <c r="H1641">
        <f t="shared" si="162"/>
        <v>183</v>
      </c>
      <c r="I1641">
        <f t="shared" si="159"/>
        <v>8.2809259964262925</v>
      </c>
      <c r="J1641">
        <v>12.1</v>
      </c>
      <c r="K1641">
        <f t="shared" si="160"/>
        <v>1.3489937539376713</v>
      </c>
      <c r="L1641">
        <v>8.09</v>
      </c>
    </row>
    <row r="1642" spans="1:13" ht="15" x14ac:dyDescent="0.25">
      <c r="A1642" t="s">
        <v>836</v>
      </c>
      <c r="B1642" t="s">
        <v>72</v>
      </c>
      <c r="C1642">
        <v>62.7</v>
      </c>
      <c r="D1642">
        <v>52</v>
      </c>
      <c r="E1642">
        <f t="shared" si="157"/>
        <v>2.5625449728045706</v>
      </c>
      <c r="F1642">
        <v>73</v>
      </c>
      <c r="G1642">
        <f t="shared" si="158"/>
        <v>3.5974189041294933</v>
      </c>
      <c r="H1642">
        <f t="shared" si="162"/>
        <v>125</v>
      </c>
      <c r="I1642">
        <f t="shared" si="159"/>
        <v>6.1599638769340634</v>
      </c>
      <c r="J1642">
        <v>9.27</v>
      </c>
      <c r="K1642">
        <f t="shared" si="160"/>
        <v>1.0978811039226903</v>
      </c>
      <c r="L1642">
        <v>7.64</v>
      </c>
    </row>
    <row r="1643" spans="1:13" ht="15" x14ac:dyDescent="0.25">
      <c r="A1643" t="s">
        <v>836</v>
      </c>
      <c r="B1643" t="s">
        <v>72</v>
      </c>
      <c r="C1643">
        <v>66.599999999999994</v>
      </c>
      <c r="D1643">
        <v>66</v>
      </c>
      <c r="E1643">
        <f t="shared" si="157"/>
        <v>3.112786619940159</v>
      </c>
      <c r="F1643">
        <v>87</v>
      </c>
      <c r="G1643">
        <f t="shared" si="158"/>
        <v>4.103218726284755</v>
      </c>
      <c r="H1643">
        <f t="shared" si="162"/>
        <v>153</v>
      </c>
      <c r="I1643">
        <f t="shared" si="159"/>
        <v>7.2160053462249145</v>
      </c>
      <c r="J1643">
        <v>10.87</v>
      </c>
      <c r="K1643">
        <f t="shared" si="160"/>
        <v>1.2479439822189033</v>
      </c>
      <c r="L1643">
        <v>8</v>
      </c>
    </row>
    <row r="1644" spans="1:13" ht="15" x14ac:dyDescent="0.25">
      <c r="A1644" t="s">
        <v>836</v>
      </c>
      <c r="B1644" t="s">
        <v>837</v>
      </c>
      <c r="C1644">
        <v>52</v>
      </c>
      <c r="D1644">
        <v>43</v>
      </c>
      <c r="E1644">
        <f t="shared" si="157"/>
        <v>2.4279970772634951</v>
      </c>
      <c r="F1644">
        <v>52</v>
      </c>
      <c r="G1644">
        <f t="shared" si="158"/>
        <v>2.9361825120395753</v>
      </c>
      <c r="H1644">
        <f t="shared" si="162"/>
        <v>95</v>
      </c>
      <c r="I1644">
        <f t="shared" si="159"/>
        <v>5.3641795893030704</v>
      </c>
      <c r="J1644">
        <v>7.11</v>
      </c>
      <c r="K1644">
        <f t="shared" si="160"/>
        <v>0.92733865449861264</v>
      </c>
      <c r="L1644">
        <v>6.54</v>
      </c>
      <c r="M1644">
        <v>13.14</v>
      </c>
    </row>
    <row r="1645" spans="1:13" ht="15" x14ac:dyDescent="0.25">
      <c r="A1645" t="s">
        <v>980</v>
      </c>
      <c r="B1645" t="s">
        <v>72</v>
      </c>
      <c r="C1645">
        <v>54.4</v>
      </c>
      <c r="D1645">
        <v>36</v>
      </c>
      <c r="E1645">
        <f t="shared" si="157"/>
        <v>1.9671089005894113</v>
      </c>
      <c r="F1645">
        <v>51</v>
      </c>
      <c r="G1645">
        <f t="shared" si="158"/>
        <v>2.7867376091683327</v>
      </c>
      <c r="H1645">
        <f t="shared" si="162"/>
        <v>87</v>
      </c>
      <c r="I1645">
        <f t="shared" si="159"/>
        <v>4.7538465097577438</v>
      </c>
      <c r="J1645">
        <v>8.74</v>
      </c>
      <c r="K1645">
        <f t="shared" si="160"/>
        <v>1.1137259165150881</v>
      </c>
      <c r="L1645">
        <v>6.6</v>
      </c>
    </row>
    <row r="1646" spans="1:13" ht="15" x14ac:dyDescent="0.25">
      <c r="A1646" t="s">
        <v>156</v>
      </c>
      <c r="B1646" t="s">
        <v>157</v>
      </c>
      <c r="C1646">
        <v>31.7</v>
      </c>
      <c r="D1646">
        <v>14</v>
      </c>
      <c r="E1646">
        <f t="shared" si="157"/>
        <v>1.133073277878226</v>
      </c>
      <c r="F1646">
        <v>21</v>
      </c>
      <c r="G1646">
        <f t="shared" si="158"/>
        <v>1.6996099168173389</v>
      </c>
      <c r="H1646">
        <f t="shared" si="162"/>
        <v>35</v>
      </c>
      <c r="I1646">
        <f t="shared" si="159"/>
        <v>2.8326831946955648</v>
      </c>
      <c r="J1646">
        <v>4.83</v>
      </c>
      <c r="K1646">
        <f t="shared" si="160"/>
        <v>0.81306171995552057</v>
      </c>
      <c r="L1646">
        <v>4.7699999999999996</v>
      </c>
      <c r="M1646">
        <v>14.84</v>
      </c>
    </row>
    <row r="1647" spans="1:13" ht="15" x14ac:dyDescent="0.25">
      <c r="A1647" t="s">
        <v>2087</v>
      </c>
      <c r="B1647" t="s">
        <v>800</v>
      </c>
      <c r="C1647">
        <v>66</v>
      </c>
      <c r="D1647">
        <v>73</v>
      </c>
      <c r="E1647">
        <f t="shared" si="157"/>
        <v>3.4656697046801148</v>
      </c>
      <c r="G1647" t="str">
        <f t="shared" si="158"/>
        <v/>
      </c>
      <c r="H1647">
        <f t="shared" si="162"/>
        <v>73</v>
      </c>
      <c r="I1647">
        <f t="shared" si="159"/>
        <v>3.4656697046801148</v>
      </c>
      <c r="J1647">
        <v>12.4</v>
      </c>
      <c r="K1647">
        <f t="shared" si="160"/>
        <v>1.4302546577853279</v>
      </c>
      <c r="L1647">
        <v>8.75</v>
      </c>
    </row>
    <row r="1648" spans="1:13" ht="15" x14ac:dyDescent="0.25">
      <c r="A1648" t="s">
        <v>1098</v>
      </c>
      <c r="B1648" t="s">
        <v>800</v>
      </c>
      <c r="C1648">
        <v>48.3</v>
      </c>
      <c r="D1648">
        <v>35</v>
      </c>
      <c r="E1648">
        <f t="shared" si="157"/>
        <v>2.0852850402077832</v>
      </c>
      <c r="F1648">
        <v>45</v>
      </c>
      <c r="G1648">
        <f t="shared" si="158"/>
        <v>2.6810807659814357</v>
      </c>
      <c r="H1648">
        <f t="shared" si="162"/>
        <v>80</v>
      </c>
      <c r="I1648">
        <f t="shared" si="159"/>
        <v>4.7663658061892189</v>
      </c>
      <c r="J1648">
        <v>7.36</v>
      </c>
      <c r="K1648">
        <f t="shared" si="160"/>
        <v>0.99717674772985654</v>
      </c>
      <c r="L1648">
        <v>6.6</v>
      </c>
      <c r="M1648">
        <v>12.9</v>
      </c>
    </row>
    <row r="1649" spans="1:13" x14ac:dyDescent="0.3">
      <c r="A1649" t="s">
        <v>527</v>
      </c>
      <c r="B1649" t="s">
        <v>242</v>
      </c>
      <c r="C1649">
        <v>52.4</v>
      </c>
      <c r="D1649">
        <v>54</v>
      </c>
      <c r="E1649">
        <f t="shared" si="157"/>
        <v>3.0321642214584883</v>
      </c>
      <c r="F1649">
        <v>75</v>
      </c>
      <c r="G1649">
        <f t="shared" si="158"/>
        <v>4.2113391964701226</v>
      </c>
      <c r="H1649">
        <f t="shared" si="162"/>
        <v>129</v>
      </c>
      <c r="I1649">
        <f t="shared" si="159"/>
        <v>7.2435034179286113</v>
      </c>
      <c r="J1649">
        <v>9.1999999999999993</v>
      </c>
      <c r="K1649">
        <f t="shared" si="160"/>
        <v>1.1952010711015715</v>
      </c>
      <c r="L1649">
        <v>7.94</v>
      </c>
    </row>
    <row r="1650" spans="1:13" x14ac:dyDescent="0.3">
      <c r="A1650" t="s">
        <v>527</v>
      </c>
      <c r="B1650" t="s">
        <v>242</v>
      </c>
      <c r="C1650">
        <v>34.5</v>
      </c>
      <c r="D1650">
        <v>18</v>
      </c>
      <c r="E1650">
        <f t="shared" si="157"/>
        <v>1.3698195995745532</v>
      </c>
      <c r="F1650">
        <v>27</v>
      </c>
      <c r="G1650">
        <f t="shared" si="158"/>
        <v>2.0547293993618299</v>
      </c>
      <c r="H1650">
        <f t="shared" si="162"/>
        <v>45</v>
      </c>
      <c r="I1650">
        <f t="shared" si="159"/>
        <v>3.4245489989363831</v>
      </c>
      <c r="J1650">
        <v>4.4800000000000004</v>
      </c>
      <c r="K1650">
        <f t="shared" si="160"/>
        <v>0.72194485996674451</v>
      </c>
      <c r="L1650">
        <v>6.1</v>
      </c>
      <c r="M1650">
        <v>13.3</v>
      </c>
    </row>
    <row r="1651" spans="1:13" x14ac:dyDescent="0.3">
      <c r="A1651" t="s">
        <v>527</v>
      </c>
      <c r="B1651" t="s">
        <v>242</v>
      </c>
      <c r="C1651">
        <v>49</v>
      </c>
      <c r="D1651">
        <v>33</v>
      </c>
      <c r="E1651">
        <f t="shared" si="157"/>
        <v>1.9456550221501208</v>
      </c>
      <c r="F1651">
        <v>51</v>
      </c>
      <c r="G1651">
        <f t="shared" si="158"/>
        <v>3.0069213978683687</v>
      </c>
      <c r="H1651">
        <f t="shared" si="162"/>
        <v>84</v>
      </c>
      <c r="I1651">
        <f t="shared" si="159"/>
        <v>4.9525764200184899</v>
      </c>
      <c r="J1651">
        <v>6.92</v>
      </c>
      <c r="K1651">
        <f t="shared" si="160"/>
        <v>0.93063412842015925</v>
      </c>
      <c r="L1651">
        <v>7.06</v>
      </c>
      <c r="M1651">
        <v>12.37</v>
      </c>
    </row>
    <row r="1652" spans="1:13" ht="15" x14ac:dyDescent="0.25">
      <c r="A1652" t="s">
        <v>1561</v>
      </c>
      <c r="B1652" t="s">
        <v>827</v>
      </c>
      <c r="C1652">
        <v>51.9</v>
      </c>
      <c r="D1652">
        <v>36</v>
      </c>
      <c r="E1652">
        <f t="shared" si="157"/>
        <v>2.0355899620480002</v>
      </c>
      <c r="F1652">
        <v>48</v>
      </c>
      <c r="G1652">
        <f t="shared" si="158"/>
        <v>2.7141199493973338</v>
      </c>
      <c r="H1652">
        <f t="shared" si="162"/>
        <v>84</v>
      </c>
      <c r="I1652">
        <f t="shared" si="159"/>
        <v>4.7497099114453336</v>
      </c>
      <c r="J1652">
        <v>6.05</v>
      </c>
      <c r="K1652">
        <f t="shared" si="160"/>
        <v>0.78986906096441556</v>
      </c>
      <c r="L1652">
        <v>6.61</v>
      </c>
      <c r="M1652">
        <v>12.41</v>
      </c>
    </row>
    <row r="1653" spans="1:13" ht="15" x14ac:dyDescent="0.25">
      <c r="A1653" t="s">
        <v>65</v>
      </c>
      <c r="B1653" t="s">
        <v>64</v>
      </c>
      <c r="C1653">
        <v>57.5</v>
      </c>
      <c r="D1653">
        <v>32</v>
      </c>
      <c r="E1653">
        <f t="shared" si="157"/>
        <v>1.6794540961124496</v>
      </c>
      <c r="F1653">
        <v>46</v>
      </c>
      <c r="G1653">
        <f t="shared" si="158"/>
        <v>2.4142152631616463</v>
      </c>
      <c r="H1653">
        <f t="shared" si="162"/>
        <v>78</v>
      </c>
      <c r="I1653">
        <f t="shared" si="159"/>
        <v>4.093669359274096</v>
      </c>
      <c r="J1653">
        <v>5.9</v>
      </c>
      <c r="K1653">
        <f t="shared" si="160"/>
        <v>0.73065257921687676</v>
      </c>
      <c r="L1653">
        <v>4.6500000000000004</v>
      </c>
      <c r="M1653">
        <v>17.78</v>
      </c>
    </row>
    <row r="1654" spans="1:13" ht="15" x14ac:dyDescent="0.25">
      <c r="A1654" t="s">
        <v>65</v>
      </c>
      <c r="B1654" t="s">
        <v>314</v>
      </c>
      <c r="C1654">
        <v>73.400000000000006</v>
      </c>
      <c r="D1654">
        <v>56</v>
      </c>
      <c r="E1654">
        <f t="shared" si="157"/>
        <v>2.4608282057852806</v>
      </c>
      <c r="F1654">
        <v>70</v>
      </c>
      <c r="G1654">
        <f t="shared" si="158"/>
        <v>3.076035257231601</v>
      </c>
      <c r="H1654">
        <f t="shared" si="162"/>
        <v>126</v>
      </c>
      <c r="I1654">
        <f t="shared" si="159"/>
        <v>5.5368634630168811</v>
      </c>
      <c r="J1654">
        <v>8.49</v>
      </c>
      <c r="K1654">
        <f t="shared" si="160"/>
        <v>0.92705843157770251</v>
      </c>
      <c r="L1654">
        <v>6.7</v>
      </c>
      <c r="M1654">
        <v>12.7</v>
      </c>
    </row>
    <row r="1655" spans="1:13" ht="15" x14ac:dyDescent="0.25">
      <c r="A1655" t="s">
        <v>65</v>
      </c>
      <c r="B1655" t="s">
        <v>314</v>
      </c>
      <c r="C1655">
        <v>76.8</v>
      </c>
      <c r="D1655">
        <v>63</v>
      </c>
      <c r="E1655">
        <f t="shared" si="157"/>
        <v>2.6787327484353107</v>
      </c>
      <c r="F1655">
        <v>80</v>
      </c>
      <c r="G1655">
        <f t="shared" si="158"/>
        <v>3.4015653948384901</v>
      </c>
      <c r="H1655">
        <f t="shared" si="162"/>
        <v>143</v>
      </c>
      <c r="I1655">
        <f t="shared" si="159"/>
        <v>6.0802981432738008</v>
      </c>
      <c r="J1655">
        <v>8.76</v>
      </c>
      <c r="K1655">
        <f t="shared" si="160"/>
        <v>0.93447088099913878</v>
      </c>
      <c r="L1655">
        <v>7.04</v>
      </c>
      <c r="M1655">
        <v>12.6</v>
      </c>
    </row>
    <row r="1656" spans="1:13" ht="15" x14ac:dyDescent="0.25">
      <c r="A1656" t="s">
        <v>1076</v>
      </c>
      <c r="B1656" t="s">
        <v>64</v>
      </c>
      <c r="C1656">
        <v>67.099999999999994</v>
      </c>
      <c r="D1656">
        <v>45</v>
      </c>
      <c r="E1656">
        <f t="shared" si="157"/>
        <v>2.1108390668966921</v>
      </c>
      <c r="F1656">
        <v>58</v>
      </c>
      <c r="G1656">
        <f t="shared" si="158"/>
        <v>2.7206370195557361</v>
      </c>
      <c r="H1656">
        <f t="shared" si="162"/>
        <v>103</v>
      </c>
      <c r="I1656">
        <f t="shared" si="159"/>
        <v>4.8314760864524287</v>
      </c>
      <c r="J1656">
        <v>6.78</v>
      </c>
      <c r="K1656">
        <f t="shared" si="160"/>
        <v>0.77539087759462377</v>
      </c>
      <c r="L1656">
        <v>5.58</v>
      </c>
      <c r="M1656">
        <v>15.31</v>
      </c>
    </row>
    <row r="1657" spans="1:13" ht="15" x14ac:dyDescent="0.25">
      <c r="A1657" t="s">
        <v>1025</v>
      </c>
      <c r="B1657" t="s">
        <v>1026</v>
      </c>
      <c r="C1657">
        <v>42.4</v>
      </c>
      <c r="D1657">
        <v>21</v>
      </c>
      <c r="E1657">
        <f t="shared" si="157"/>
        <v>1.3755420751417362</v>
      </c>
      <c r="F1657">
        <v>29</v>
      </c>
      <c r="G1657">
        <f t="shared" si="158"/>
        <v>1.8995581037671596</v>
      </c>
      <c r="H1657">
        <f t="shared" si="162"/>
        <v>50</v>
      </c>
      <c r="I1657">
        <f t="shared" si="159"/>
        <v>3.2751001789088958</v>
      </c>
      <c r="J1657">
        <v>3.67</v>
      </c>
      <c r="K1657">
        <f t="shared" si="160"/>
        <v>0.53177642356852317</v>
      </c>
      <c r="L1657">
        <v>5.35</v>
      </c>
      <c r="M1657">
        <v>14.3</v>
      </c>
    </row>
    <row r="1658" spans="1:13" ht="15" x14ac:dyDescent="0.25">
      <c r="A1658" t="s">
        <v>526</v>
      </c>
      <c r="B1658" t="s">
        <v>157</v>
      </c>
      <c r="C1658">
        <v>70.5</v>
      </c>
      <c r="D1658">
        <v>80</v>
      </c>
      <c r="E1658">
        <f t="shared" si="157"/>
        <v>3.6200769383284337</v>
      </c>
      <c r="F1658">
        <v>91</v>
      </c>
      <c r="G1658">
        <f t="shared" si="158"/>
        <v>4.117837517348593</v>
      </c>
      <c r="H1658">
        <f t="shared" si="162"/>
        <v>171</v>
      </c>
      <c r="I1658">
        <f t="shared" si="159"/>
        <v>7.7379144556770276</v>
      </c>
      <c r="J1658">
        <v>10.1</v>
      </c>
      <c r="K1658">
        <f t="shared" si="160"/>
        <v>1.1260195797330974</v>
      </c>
      <c r="L1658">
        <v>7.85</v>
      </c>
    </row>
    <row r="1659" spans="1:13" ht="15" x14ac:dyDescent="0.25">
      <c r="A1659" t="s">
        <v>526</v>
      </c>
      <c r="B1659" t="s">
        <v>157</v>
      </c>
      <c r="C1659">
        <v>61.35</v>
      </c>
      <c r="D1659">
        <v>55</v>
      </c>
      <c r="E1659">
        <f t="shared" si="157"/>
        <v>2.7536385439534552</v>
      </c>
      <c r="F1659">
        <v>72</v>
      </c>
      <c r="G1659">
        <f t="shared" si="158"/>
        <v>3.6047631848117958</v>
      </c>
      <c r="H1659">
        <f t="shared" si="162"/>
        <v>127</v>
      </c>
      <c r="I1659">
        <f t="shared" si="159"/>
        <v>6.3584017287652506</v>
      </c>
      <c r="J1659">
        <v>10.1</v>
      </c>
      <c r="K1659">
        <f t="shared" si="160"/>
        <v>1.209678972629409</v>
      </c>
      <c r="L1659">
        <v>7.28</v>
      </c>
      <c r="M1659">
        <v>12.94</v>
      </c>
    </row>
    <row r="1660" spans="1:13" ht="15" x14ac:dyDescent="0.25">
      <c r="A1660" t="s">
        <v>526</v>
      </c>
      <c r="B1660" t="s">
        <v>157</v>
      </c>
      <c r="C1660">
        <v>71</v>
      </c>
      <c r="D1660">
        <v>75</v>
      </c>
      <c r="E1660">
        <f t="shared" si="157"/>
        <v>3.3764204266027811</v>
      </c>
      <c r="F1660">
        <v>92</v>
      </c>
      <c r="G1660">
        <f t="shared" si="158"/>
        <v>4.1417423899660779</v>
      </c>
      <c r="H1660">
        <f t="shared" si="162"/>
        <v>167</v>
      </c>
      <c r="I1660">
        <f t="shared" si="159"/>
        <v>7.518162816568859</v>
      </c>
      <c r="J1660">
        <v>11.2</v>
      </c>
      <c r="K1660">
        <f t="shared" si="160"/>
        <v>1.2441144830772852</v>
      </c>
      <c r="L1660">
        <v>7.66</v>
      </c>
      <c r="M1660">
        <v>11.7</v>
      </c>
    </row>
    <row r="1661" spans="1:13" ht="15" x14ac:dyDescent="0.25">
      <c r="A1661" t="s">
        <v>357</v>
      </c>
      <c r="B1661" t="s">
        <v>13</v>
      </c>
      <c r="C1661">
        <v>32.799999999999997</v>
      </c>
      <c r="D1661">
        <v>29</v>
      </c>
      <c r="E1661">
        <f t="shared" si="157"/>
        <v>2.2895589906957943</v>
      </c>
      <c r="F1661">
        <v>38</v>
      </c>
      <c r="G1661">
        <f t="shared" si="158"/>
        <v>3.0001117809117308</v>
      </c>
      <c r="H1661">
        <f t="shared" ref="H1661:H1692" si="163">D1661+F1661</f>
        <v>67</v>
      </c>
      <c r="I1661">
        <f t="shared" si="159"/>
        <v>5.2896707716075255</v>
      </c>
      <c r="J1661">
        <v>7.66</v>
      </c>
      <c r="K1661">
        <f t="shared" si="160"/>
        <v>1.2669747636273803</v>
      </c>
      <c r="L1661">
        <v>6.64</v>
      </c>
      <c r="M1661">
        <v>14.3</v>
      </c>
    </row>
    <row r="1662" spans="1:13" ht="15" x14ac:dyDescent="0.25">
      <c r="A1662" t="s">
        <v>357</v>
      </c>
      <c r="B1662" t="s">
        <v>13</v>
      </c>
      <c r="C1662">
        <v>36.200000000000003</v>
      </c>
      <c r="D1662">
        <v>35</v>
      </c>
      <c r="E1662">
        <f t="shared" si="157"/>
        <v>2.5719582658859665</v>
      </c>
      <c r="F1662">
        <v>45</v>
      </c>
      <c r="G1662">
        <f t="shared" si="158"/>
        <v>3.3068034847105281</v>
      </c>
      <c r="H1662">
        <f t="shared" si="163"/>
        <v>80</v>
      </c>
      <c r="I1662">
        <f t="shared" si="159"/>
        <v>5.8787617505964942</v>
      </c>
      <c r="J1662">
        <v>8.6999999999999993</v>
      </c>
      <c r="K1662">
        <f t="shared" si="160"/>
        <v>1.3676543750058192</v>
      </c>
      <c r="L1662">
        <v>7</v>
      </c>
      <c r="M1662">
        <v>13.27</v>
      </c>
    </row>
    <row r="1663" spans="1:13" ht="15" x14ac:dyDescent="0.25">
      <c r="A1663" t="s">
        <v>12</v>
      </c>
      <c r="B1663" t="s">
        <v>13</v>
      </c>
      <c r="C1663">
        <v>27.2</v>
      </c>
      <c r="D1663">
        <v>20</v>
      </c>
      <c r="E1663">
        <f t="shared" si="157"/>
        <v>1.809360158741333</v>
      </c>
      <c r="F1663">
        <v>24</v>
      </c>
      <c r="G1663">
        <f t="shared" si="158"/>
        <v>2.1712321904895999</v>
      </c>
      <c r="H1663">
        <f t="shared" si="163"/>
        <v>44</v>
      </c>
      <c r="I1663">
        <f t="shared" si="159"/>
        <v>3.9805923492309327</v>
      </c>
      <c r="J1663">
        <v>4.8499999999999996</v>
      </c>
      <c r="K1663">
        <f t="shared" si="160"/>
        <v>0.88347674606010418</v>
      </c>
      <c r="L1663">
        <v>6.02</v>
      </c>
      <c r="M1663">
        <v>14.47</v>
      </c>
    </row>
    <row r="1664" spans="1:13" ht="15" x14ac:dyDescent="0.25">
      <c r="A1664" t="s">
        <v>12</v>
      </c>
      <c r="B1664" t="s">
        <v>13</v>
      </c>
      <c r="C1664">
        <v>37.799999999999997</v>
      </c>
      <c r="D1664">
        <v>44</v>
      </c>
      <c r="E1664">
        <f t="shared" si="157"/>
        <v>3.1331820817091911</v>
      </c>
      <c r="F1664">
        <v>56</v>
      </c>
      <c r="G1664">
        <f t="shared" si="158"/>
        <v>3.9876862858116979</v>
      </c>
      <c r="H1664">
        <f t="shared" si="163"/>
        <v>100</v>
      </c>
      <c r="I1664">
        <f t="shared" si="159"/>
        <v>7.120868367520889</v>
      </c>
      <c r="J1664">
        <v>8.09</v>
      </c>
      <c r="K1664">
        <f t="shared" si="160"/>
        <v>1.2437197429456313</v>
      </c>
      <c r="L1664">
        <v>7.63</v>
      </c>
      <c r="M1664">
        <v>12.9</v>
      </c>
    </row>
    <row r="1665" spans="1:13" ht="15" x14ac:dyDescent="0.25">
      <c r="A1665" t="s">
        <v>1560</v>
      </c>
      <c r="B1665" t="s">
        <v>308</v>
      </c>
      <c r="C1665">
        <v>70.8</v>
      </c>
      <c r="D1665">
        <v>35</v>
      </c>
      <c r="E1665">
        <f t="shared" si="157"/>
        <v>1.5788992948684675</v>
      </c>
      <c r="F1665">
        <v>47</v>
      </c>
      <c r="G1665">
        <f t="shared" si="158"/>
        <v>2.1202361959662279</v>
      </c>
      <c r="H1665">
        <f t="shared" si="163"/>
        <v>82</v>
      </c>
      <c r="I1665">
        <f t="shared" si="159"/>
        <v>3.6991354908346956</v>
      </c>
      <c r="J1665">
        <v>7.31</v>
      </c>
      <c r="K1665">
        <f t="shared" si="160"/>
        <v>0.81318855390627909</v>
      </c>
      <c r="L1665">
        <v>5.48</v>
      </c>
    </row>
    <row r="1666" spans="1:13" ht="15" x14ac:dyDescent="0.25">
      <c r="A1666" t="s">
        <v>968</v>
      </c>
      <c r="B1666" t="s">
        <v>308</v>
      </c>
      <c r="C1666">
        <v>59.2</v>
      </c>
      <c r="D1666">
        <v>32</v>
      </c>
      <c r="E1666">
        <f t="shared" ref="E1666:E1729" si="164">IF(AND($C1666&gt;0,D1666&gt;0),D1666/($C1666^0.727399687532279),"")</f>
        <v>1.6442343717836871</v>
      </c>
      <c r="F1666">
        <v>40</v>
      </c>
      <c r="G1666">
        <f t="shared" ref="G1666:G1729" si="165">IF(AND($C1666&gt;0,F1666&gt;0),F1666/($C1666^0.727399687532279),"")</f>
        <v>2.0552929647296088</v>
      </c>
      <c r="H1666">
        <f t="shared" si="163"/>
        <v>72</v>
      </c>
      <c r="I1666">
        <f t="shared" ref="I1666:I1729" si="166">IF(AND($C1666&gt;0,H1666&gt;0),H1666/($C1666^0.727399687532279),"")</f>
        <v>3.6995273365132961</v>
      </c>
      <c r="J1666">
        <v>6.78</v>
      </c>
      <c r="K1666">
        <f t="shared" ref="K1666:K1729" si="167">IF(AND($C1666&gt;0,J1666&gt;0),J1666/($C1666^0.515518364833551),"")</f>
        <v>0.82711387384829893</v>
      </c>
      <c r="L1666">
        <v>5.4</v>
      </c>
    </row>
    <row r="1667" spans="1:13" ht="15" x14ac:dyDescent="0.25">
      <c r="A1667" t="s">
        <v>1769</v>
      </c>
      <c r="B1667" t="s">
        <v>152</v>
      </c>
      <c r="C1667">
        <v>46.9</v>
      </c>
      <c r="D1667">
        <v>18</v>
      </c>
      <c r="E1667">
        <f t="shared" si="164"/>
        <v>1.0956249194279173</v>
      </c>
      <c r="F1667">
        <v>25</v>
      </c>
      <c r="G1667">
        <f t="shared" si="165"/>
        <v>1.5217012769832186</v>
      </c>
      <c r="H1667">
        <f t="shared" si="163"/>
        <v>43</v>
      </c>
      <c r="I1667">
        <f t="shared" si="166"/>
        <v>2.6173261964111361</v>
      </c>
      <c r="J1667">
        <v>6.2700000000000005</v>
      </c>
      <c r="K1667">
        <f t="shared" si="167"/>
        <v>0.86247645823001851</v>
      </c>
      <c r="L1667">
        <v>4.88</v>
      </c>
    </row>
    <row r="1668" spans="1:13" ht="15" x14ac:dyDescent="0.25">
      <c r="A1668" t="s">
        <v>84</v>
      </c>
      <c r="B1668" t="s">
        <v>98</v>
      </c>
      <c r="C1668">
        <v>39.700000000000003</v>
      </c>
      <c r="D1668">
        <v>22</v>
      </c>
      <c r="E1668">
        <f t="shared" si="164"/>
        <v>1.5116907852509307</v>
      </c>
      <c r="F1668">
        <v>28</v>
      </c>
      <c r="G1668">
        <f t="shared" si="165"/>
        <v>1.9239700903193664</v>
      </c>
      <c r="H1668">
        <f t="shared" si="163"/>
        <v>50</v>
      </c>
      <c r="I1668">
        <f t="shared" si="166"/>
        <v>3.4356608755702971</v>
      </c>
      <c r="J1668">
        <v>6.51</v>
      </c>
      <c r="K1668">
        <f t="shared" si="167"/>
        <v>0.97583214646820671</v>
      </c>
      <c r="L1668">
        <v>5.8</v>
      </c>
      <c r="M1668">
        <v>14.08</v>
      </c>
    </row>
    <row r="1669" spans="1:13" ht="15" x14ac:dyDescent="0.25">
      <c r="A1669" t="s">
        <v>308</v>
      </c>
      <c r="B1669" t="s">
        <v>577</v>
      </c>
      <c r="C1669">
        <v>93.2</v>
      </c>
      <c r="D1669">
        <v>120</v>
      </c>
      <c r="E1669">
        <f t="shared" si="164"/>
        <v>4.4322957020054963</v>
      </c>
      <c r="F1669">
        <v>152</v>
      </c>
      <c r="G1669">
        <f t="shared" si="165"/>
        <v>5.6142412225402953</v>
      </c>
      <c r="H1669">
        <f t="shared" si="163"/>
        <v>272</v>
      </c>
      <c r="I1669">
        <f t="shared" si="166"/>
        <v>10.046536924545793</v>
      </c>
      <c r="J1669">
        <v>16.600000000000001</v>
      </c>
      <c r="K1669">
        <f t="shared" si="167"/>
        <v>1.6026475251370869</v>
      </c>
      <c r="L1669">
        <v>9.52</v>
      </c>
    </row>
    <row r="1670" spans="1:13" ht="15" x14ac:dyDescent="0.25">
      <c r="A1670" t="s">
        <v>308</v>
      </c>
      <c r="B1670" t="s">
        <v>577</v>
      </c>
      <c r="C1670">
        <v>80.5</v>
      </c>
      <c r="D1670">
        <v>98</v>
      </c>
      <c r="E1670">
        <f t="shared" si="164"/>
        <v>4.0267136584241001</v>
      </c>
      <c r="F1670">
        <v>128</v>
      </c>
      <c r="G1670">
        <f t="shared" si="165"/>
        <v>5.2593811048804575</v>
      </c>
      <c r="H1670">
        <f t="shared" si="163"/>
        <v>226</v>
      </c>
      <c r="I1670">
        <f t="shared" si="166"/>
        <v>9.2860947633045576</v>
      </c>
      <c r="J1670">
        <v>13.3</v>
      </c>
      <c r="K1670">
        <f t="shared" si="167"/>
        <v>1.3847738859152627</v>
      </c>
      <c r="L1670">
        <v>8.4</v>
      </c>
    </row>
    <row r="1671" spans="1:13" ht="15" x14ac:dyDescent="0.25">
      <c r="A1671" t="s">
        <v>308</v>
      </c>
      <c r="B1671" t="s">
        <v>577</v>
      </c>
      <c r="C1671">
        <v>61.1</v>
      </c>
      <c r="D1671">
        <v>40</v>
      </c>
      <c r="E1671">
        <f t="shared" si="164"/>
        <v>2.0086033055687866</v>
      </c>
      <c r="F1671">
        <v>60</v>
      </c>
      <c r="G1671">
        <f t="shared" si="165"/>
        <v>3.0129049583531802</v>
      </c>
      <c r="H1671">
        <f t="shared" si="163"/>
        <v>100</v>
      </c>
      <c r="I1671">
        <f t="shared" si="166"/>
        <v>5.0215082639219668</v>
      </c>
      <c r="J1671">
        <v>9.59</v>
      </c>
      <c r="K1671">
        <f t="shared" si="167"/>
        <v>1.1510165360122797</v>
      </c>
      <c r="L1671">
        <v>5.7</v>
      </c>
      <c r="M1671">
        <v>14.59</v>
      </c>
    </row>
    <row r="1672" spans="1:13" ht="15" x14ac:dyDescent="0.25">
      <c r="A1672" t="s">
        <v>308</v>
      </c>
      <c r="B1672" t="s">
        <v>577</v>
      </c>
      <c r="C1672">
        <v>73.900000000000006</v>
      </c>
      <c r="D1672">
        <v>67</v>
      </c>
      <c r="E1672">
        <f t="shared" si="164"/>
        <v>2.9297018283900886</v>
      </c>
      <c r="F1672">
        <v>95</v>
      </c>
      <c r="G1672">
        <f t="shared" si="165"/>
        <v>4.154054831299379</v>
      </c>
      <c r="H1672">
        <f t="shared" si="163"/>
        <v>162</v>
      </c>
      <c r="I1672">
        <f t="shared" si="166"/>
        <v>7.0837566596894677</v>
      </c>
      <c r="K1672" t="str">
        <f t="shared" si="167"/>
        <v/>
      </c>
      <c r="L1672">
        <v>8.0500000000000007</v>
      </c>
      <c r="M1672">
        <v>12.2</v>
      </c>
    </row>
    <row r="1673" spans="1:13" ht="15" x14ac:dyDescent="0.25">
      <c r="A1673" t="s">
        <v>1066</v>
      </c>
      <c r="B1673" t="s">
        <v>577</v>
      </c>
      <c r="C1673">
        <v>71.5</v>
      </c>
      <c r="D1673">
        <v>63</v>
      </c>
      <c r="E1673">
        <f t="shared" si="164"/>
        <v>2.821752471201731</v>
      </c>
      <c r="F1673">
        <v>91</v>
      </c>
      <c r="G1673">
        <f t="shared" si="165"/>
        <v>4.0758646806247221</v>
      </c>
      <c r="H1673">
        <f t="shared" si="163"/>
        <v>154</v>
      </c>
      <c r="I1673">
        <f t="shared" si="166"/>
        <v>6.8976171518264531</v>
      </c>
      <c r="J1673">
        <v>11.46</v>
      </c>
      <c r="K1673">
        <f t="shared" si="167"/>
        <v>1.2683987316021963</v>
      </c>
      <c r="L1673">
        <v>7.15</v>
      </c>
      <c r="M1673">
        <v>13.63</v>
      </c>
    </row>
    <row r="1674" spans="1:13" ht="15" x14ac:dyDescent="0.25">
      <c r="A1674" t="s">
        <v>384</v>
      </c>
      <c r="B1674" t="s">
        <v>385</v>
      </c>
      <c r="C1674">
        <v>53.1</v>
      </c>
      <c r="D1674">
        <v>34</v>
      </c>
      <c r="E1674">
        <f t="shared" si="164"/>
        <v>1.8908004693888354</v>
      </c>
      <c r="F1674">
        <v>45</v>
      </c>
      <c r="G1674">
        <f t="shared" si="165"/>
        <v>2.5025300330146352</v>
      </c>
      <c r="H1674">
        <f t="shared" si="163"/>
        <v>79</v>
      </c>
      <c r="I1674">
        <f t="shared" si="166"/>
        <v>4.3933305024034706</v>
      </c>
      <c r="J1674">
        <v>8.5299999999999994</v>
      </c>
      <c r="K1674">
        <f t="shared" si="167"/>
        <v>1.100604095318378</v>
      </c>
      <c r="L1674">
        <v>5.27</v>
      </c>
    </row>
    <row r="1675" spans="1:13" ht="15" x14ac:dyDescent="0.25">
      <c r="A1675" t="s">
        <v>384</v>
      </c>
      <c r="B1675" t="s">
        <v>385</v>
      </c>
      <c r="C1675">
        <v>69.3</v>
      </c>
      <c r="D1675">
        <v>83</v>
      </c>
      <c r="E1675">
        <f t="shared" si="164"/>
        <v>3.8030261588765</v>
      </c>
      <c r="F1675">
        <v>95</v>
      </c>
      <c r="G1675">
        <f t="shared" si="165"/>
        <v>4.3528612661839459</v>
      </c>
      <c r="H1675">
        <f t="shared" si="163"/>
        <v>178</v>
      </c>
      <c r="I1675">
        <f t="shared" si="166"/>
        <v>8.1558874250604454</v>
      </c>
      <c r="J1675">
        <v>12.84</v>
      </c>
      <c r="K1675">
        <f t="shared" si="167"/>
        <v>1.4442196062278976</v>
      </c>
      <c r="L1675">
        <v>7.32</v>
      </c>
    </row>
    <row r="1676" spans="1:13" ht="15" x14ac:dyDescent="0.25">
      <c r="A1676" t="s">
        <v>384</v>
      </c>
      <c r="B1676" t="s">
        <v>415</v>
      </c>
      <c r="C1676">
        <v>67</v>
      </c>
      <c r="D1676">
        <v>85</v>
      </c>
      <c r="E1676">
        <f t="shared" si="164"/>
        <v>3.9914683031147655</v>
      </c>
      <c r="F1676">
        <v>100</v>
      </c>
      <c r="G1676">
        <f t="shared" si="165"/>
        <v>4.69584506248796</v>
      </c>
      <c r="H1676">
        <f t="shared" si="163"/>
        <v>185</v>
      </c>
      <c r="I1676">
        <f t="shared" si="166"/>
        <v>8.6873133656027246</v>
      </c>
      <c r="J1676">
        <v>12.8</v>
      </c>
      <c r="K1676">
        <f t="shared" si="167"/>
        <v>1.4649907187862006</v>
      </c>
      <c r="L1676">
        <v>8.07</v>
      </c>
      <c r="M1676">
        <v>11.4</v>
      </c>
    </row>
    <row r="1677" spans="1:13" ht="15" x14ac:dyDescent="0.25">
      <c r="A1677" t="s">
        <v>1731</v>
      </c>
      <c r="B1677" t="s">
        <v>385</v>
      </c>
      <c r="C1677">
        <v>70.5</v>
      </c>
      <c r="D1677">
        <v>91</v>
      </c>
      <c r="E1677">
        <f t="shared" si="164"/>
        <v>4.117837517348593</v>
      </c>
      <c r="F1677">
        <v>111</v>
      </c>
      <c r="G1677">
        <f t="shared" si="165"/>
        <v>5.0228567519307017</v>
      </c>
      <c r="H1677">
        <f t="shared" si="163"/>
        <v>202</v>
      </c>
      <c r="I1677">
        <f t="shared" si="166"/>
        <v>9.1406942692792956</v>
      </c>
      <c r="J1677">
        <v>14.26</v>
      </c>
      <c r="K1677">
        <f t="shared" si="167"/>
        <v>1.5898058620786109</v>
      </c>
      <c r="L1677">
        <v>8.4600000000000009</v>
      </c>
    </row>
    <row r="1678" spans="1:13" ht="15" x14ac:dyDescent="0.25">
      <c r="A1678" t="s">
        <v>384</v>
      </c>
      <c r="B1678" t="s">
        <v>385</v>
      </c>
      <c r="C1678">
        <v>82.3</v>
      </c>
      <c r="D1678">
        <v>117</v>
      </c>
      <c r="E1678">
        <f t="shared" si="164"/>
        <v>4.730691418850169</v>
      </c>
      <c r="F1678">
        <v>145</v>
      </c>
      <c r="G1678">
        <f t="shared" si="165"/>
        <v>5.8628226985749956</v>
      </c>
      <c r="H1678">
        <f t="shared" si="163"/>
        <v>262</v>
      </c>
      <c r="I1678">
        <f t="shared" si="166"/>
        <v>10.593514117425165</v>
      </c>
      <c r="J1678">
        <v>13.38</v>
      </c>
      <c r="K1678">
        <f t="shared" si="167"/>
        <v>1.3773119715671032</v>
      </c>
      <c r="L1678">
        <v>8.32</v>
      </c>
    </row>
    <row r="1679" spans="1:13" ht="15" x14ac:dyDescent="0.25">
      <c r="A1679" t="s">
        <v>2055</v>
      </c>
      <c r="B1679" t="s">
        <v>152</v>
      </c>
      <c r="C1679">
        <v>74.3</v>
      </c>
      <c r="D1679">
        <v>87</v>
      </c>
      <c r="E1679">
        <f t="shared" si="164"/>
        <v>3.7893312734131719</v>
      </c>
      <c r="F1679">
        <v>107</v>
      </c>
      <c r="G1679">
        <f t="shared" si="165"/>
        <v>4.6604419109794186</v>
      </c>
      <c r="H1679">
        <f t="shared" si="163"/>
        <v>194</v>
      </c>
      <c r="I1679">
        <f t="shared" si="166"/>
        <v>8.4497731843925905</v>
      </c>
      <c r="J1679">
        <v>9.9700000000000006</v>
      </c>
      <c r="K1679">
        <f t="shared" si="167"/>
        <v>1.0818475463327135</v>
      </c>
      <c r="L1679">
        <v>7.66</v>
      </c>
    </row>
    <row r="1680" spans="1:13" ht="15" x14ac:dyDescent="0.25">
      <c r="A1680" t="s">
        <v>2055</v>
      </c>
      <c r="B1680" t="s">
        <v>152</v>
      </c>
      <c r="C1680">
        <v>60</v>
      </c>
      <c r="D1680">
        <v>52</v>
      </c>
      <c r="E1680">
        <f t="shared" si="164"/>
        <v>2.6459198212729698</v>
      </c>
      <c r="F1680">
        <v>65</v>
      </c>
      <c r="G1680">
        <f t="shared" si="165"/>
        <v>3.3073997765912124</v>
      </c>
      <c r="H1680">
        <f t="shared" si="163"/>
        <v>117</v>
      </c>
      <c r="I1680">
        <f t="shared" si="166"/>
        <v>5.9533195978641826</v>
      </c>
      <c r="J1680">
        <v>8.3000000000000007</v>
      </c>
      <c r="K1680">
        <f t="shared" si="167"/>
        <v>1.005561106886188</v>
      </c>
      <c r="L1680">
        <v>6.63</v>
      </c>
      <c r="M1680">
        <v>12.56</v>
      </c>
    </row>
    <row r="1681" spans="1:13" ht="15" x14ac:dyDescent="0.25">
      <c r="A1681" t="s">
        <v>264</v>
      </c>
      <c r="B1681" t="s">
        <v>85</v>
      </c>
      <c r="C1681">
        <v>68.900000000000006</v>
      </c>
      <c r="D1681">
        <v>20</v>
      </c>
      <c r="E1681">
        <f t="shared" si="164"/>
        <v>0.92025864942803015</v>
      </c>
      <c r="F1681">
        <v>25</v>
      </c>
      <c r="G1681">
        <f t="shared" si="165"/>
        <v>1.1503233117850378</v>
      </c>
      <c r="H1681">
        <f t="shared" si="163"/>
        <v>45</v>
      </c>
      <c r="I1681">
        <f t="shared" si="166"/>
        <v>2.070581961213068</v>
      </c>
      <c r="J1681">
        <v>4.42</v>
      </c>
      <c r="K1681">
        <f t="shared" si="167"/>
        <v>0.49863929730496531</v>
      </c>
      <c r="L1681">
        <v>3.8</v>
      </c>
      <c r="M1681">
        <v>20.78</v>
      </c>
    </row>
    <row r="1682" spans="1:13" ht="15" x14ac:dyDescent="0.25">
      <c r="A1682" t="s">
        <v>1050</v>
      </c>
      <c r="B1682" t="s">
        <v>1051</v>
      </c>
      <c r="C1682">
        <v>56.8</v>
      </c>
      <c r="D1682">
        <v>48</v>
      </c>
      <c r="E1682">
        <f t="shared" si="164"/>
        <v>2.5417264371350119</v>
      </c>
      <c r="F1682">
        <v>65</v>
      </c>
      <c r="G1682">
        <f t="shared" si="165"/>
        <v>3.4419212169536619</v>
      </c>
      <c r="H1682">
        <f t="shared" si="163"/>
        <v>113</v>
      </c>
      <c r="I1682">
        <f t="shared" si="166"/>
        <v>5.9836476540886743</v>
      </c>
      <c r="J1682">
        <v>9.4</v>
      </c>
      <c r="K1682">
        <f t="shared" si="167"/>
        <v>1.1714643271798602</v>
      </c>
      <c r="L1682">
        <v>6.75</v>
      </c>
      <c r="M1682">
        <v>12.57</v>
      </c>
    </row>
    <row r="1683" spans="1:13" x14ac:dyDescent="0.3">
      <c r="A1683" t="s">
        <v>47</v>
      </c>
      <c r="B1683" t="s">
        <v>62</v>
      </c>
      <c r="C1683">
        <v>48.8</v>
      </c>
      <c r="D1683">
        <v>32</v>
      </c>
      <c r="E1683">
        <f t="shared" si="164"/>
        <v>1.8923171586752832</v>
      </c>
      <c r="F1683">
        <v>46</v>
      </c>
      <c r="G1683">
        <f t="shared" si="165"/>
        <v>2.7202059155957197</v>
      </c>
      <c r="H1683">
        <f t="shared" si="163"/>
        <v>78</v>
      </c>
      <c r="I1683">
        <f t="shared" si="166"/>
        <v>4.6125230742710031</v>
      </c>
      <c r="J1683">
        <v>6.36</v>
      </c>
      <c r="K1683">
        <f t="shared" si="167"/>
        <v>0.85712801445451503</v>
      </c>
      <c r="L1683">
        <v>4.6100000000000003</v>
      </c>
      <c r="M1683">
        <v>15.1</v>
      </c>
    </row>
    <row r="1684" spans="1:13" ht="15" x14ac:dyDescent="0.25">
      <c r="A1684" t="s">
        <v>47</v>
      </c>
      <c r="B1684" t="s">
        <v>48</v>
      </c>
      <c r="C1684">
        <v>40.5</v>
      </c>
      <c r="D1684">
        <v>18</v>
      </c>
      <c r="E1684">
        <f t="shared" si="164"/>
        <v>1.2190182948466131</v>
      </c>
      <c r="F1684">
        <v>22</v>
      </c>
      <c r="G1684">
        <f t="shared" si="165"/>
        <v>1.4899112492569715</v>
      </c>
      <c r="H1684">
        <f t="shared" si="163"/>
        <v>40</v>
      </c>
      <c r="I1684">
        <f t="shared" si="166"/>
        <v>2.7089295441035848</v>
      </c>
      <c r="J1684">
        <v>4.99</v>
      </c>
      <c r="K1684">
        <f t="shared" si="167"/>
        <v>0.74033445276969201</v>
      </c>
      <c r="L1684">
        <v>4.4000000000000004</v>
      </c>
      <c r="M1684">
        <v>14.84</v>
      </c>
    </row>
    <row r="1685" spans="1:13" ht="15" x14ac:dyDescent="0.25">
      <c r="A1685" t="s">
        <v>47</v>
      </c>
      <c r="B1685" t="s">
        <v>1189</v>
      </c>
      <c r="C1685">
        <v>69.5</v>
      </c>
      <c r="D1685">
        <v>27</v>
      </c>
      <c r="E1685">
        <f t="shared" si="164"/>
        <v>1.2345383709043176</v>
      </c>
      <c r="F1685">
        <v>40</v>
      </c>
      <c r="G1685">
        <f t="shared" si="165"/>
        <v>1.8289457346730633</v>
      </c>
      <c r="H1685">
        <f t="shared" si="163"/>
        <v>67</v>
      </c>
      <c r="I1685">
        <f t="shared" si="166"/>
        <v>3.0634841055773809</v>
      </c>
      <c r="J1685">
        <v>4.0199999999999996</v>
      </c>
      <c r="K1685">
        <f t="shared" si="167"/>
        <v>0.45149095950101248</v>
      </c>
      <c r="L1685">
        <v>5.18</v>
      </c>
      <c r="M1685">
        <v>14.82</v>
      </c>
    </row>
    <row r="1686" spans="1:13" x14ac:dyDescent="0.3">
      <c r="A1686" t="s">
        <v>47</v>
      </c>
      <c r="B1686" t="s">
        <v>541</v>
      </c>
      <c r="C1686">
        <v>56.9</v>
      </c>
      <c r="D1686">
        <v>30</v>
      </c>
      <c r="E1686">
        <f t="shared" si="164"/>
        <v>1.5865477246300728</v>
      </c>
      <c r="F1686">
        <v>50</v>
      </c>
      <c r="G1686">
        <f t="shared" si="165"/>
        <v>2.6442462077167876</v>
      </c>
      <c r="H1686">
        <f t="shared" si="163"/>
        <v>80</v>
      </c>
      <c r="I1686">
        <f t="shared" si="166"/>
        <v>4.2307939323468604</v>
      </c>
      <c r="J1686">
        <v>6.6</v>
      </c>
      <c r="K1686">
        <f t="shared" si="167"/>
        <v>0.82177198161363108</v>
      </c>
      <c r="L1686">
        <v>5.97</v>
      </c>
      <c r="M1686">
        <v>13.66</v>
      </c>
    </row>
    <row r="1687" spans="1:13" ht="15" x14ac:dyDescent="0.25">
      <c r="A1687" t="s">
        <v>250</v>
      </c>
      <c r="B1687" t="s">
        <v>554</v>
      </c>
      <c r="C1687">
        <v>40.1</v>
      </c>
      <c r="D1687">
        <v>25</v>
      </c>
      <c r="E1687">
        <f t="shared" si="164"/>
        <v>1.7053490867241548</v>
      </c>
      <c r="F1687">
        <v>26</v>
      </c>
      <c r="G1687">
        <f t="shared" si="165"/>
        <v>1.773563050193121</v>
      </c>
      <c r="H1687">
        <f t="shared" si="163"/>
        <v>51</v>
      </c>
      <c r="I1687">
        <f t="shared" si="166"/>
        <v>3.4789121369172755</v>
      </c>
      <c r="J1687">
        <v>6.1400000000000006</v>
      </c>
      <c r="K1687">
        <f t="shared" si="167"/>
        <v>0.91562576645691185</v>
      </c>
      <c r="L1687">
        <v>5.8100000000000005</v>
      </c>
    </row>
    <row r="1688" spans="1:13" x14ac:dyDescent="0.3">
      <c r="A1688" t="s">
        <v>250</v>
      </c>
      <c r="B1688" t="s">
        <v>158</v>
      </c>
      <c r="C1688">
        <v>35.9</v>
      </c>
      <c r="D1688">
        <v>24</v>
      </c>
      <c r="E1688">
        <f t="shared" si="164"/>
        <v>1.7743366601187465</v>
      </c>
      <c r="F1688">
        <v>30</v>
      </c>
      <c r="G1688">
        <f t="shared" si="165"/>
        <v>2.217920825148433</v>
      </c>
      <c r="H1688">
        <f t="shared" si="163"/>
        <v>54</v>
      </c>
      <c r="I1688">
        <f t="shared" si="166"/>
        <v>3.9922574852671793</v>
      </c>
      <c r="J1688">
        <v>5.99</v>
      </c>
      <c r="K1688">
        <f t="shared" si="167"/>
        <v>0.94568625115050653</v>
      </c>
      <c r="L1688">
        <v>5.9</v>
      </c>
    </row>
    <row r="1689" spans="1:13" x14ac:dyDescent="0.3">
      <c r="A1689" t="s">
        <v>1890</v>
      </c>
      <c r="B1689" t="s">
        <v>72</v>
      </c>
      <c r="C1689">
        <v>87.8</v>
      </c>
      <c r="D1689">
        <v>45</v>
      </c>
      <c r="E1689">
        <f t="shared" si="164"/>
        <v>1.735862056459633</v>
      </c>
      <c r="F1689">
        <v>60</v>
      </c>
      <c r="G1689">
        <f t="shared" si="165"/>
        <v>2.3144827419461773</v>
      </c>
      <c r="H1689">
        <f t="shared" si="163"/>
        <v>105</v>
      </c>
      <c r="I1689">
        <f t="shared" si="166"/>
        <v>4.0503447984058107</v>
      </c>
      <c r="J1689">
        <v>6.76</v>
      </c>
      <c r="K1689">
        <f t="shared" si="167"/>
        <v>0.6730379933035342</v>
      </c>
      <c r="L1689">
        <v>5.85</v>
      </c>
      <c r="M1689">
        <v>13</v>
      </c>
    </row>
    <row r="1690" spans="1:13" ht="15" x14ac:dyDescent="0.25">
      <c r="A1690" t="s">
        <v>576</v>
      </c>
      <c r="B1690" t="s">
        <v>656</v>
      </c>
      <c r="C1690">
        <v>35.9</v>
      </c>
      <c r="D1690">
        <v>25</v>
      </c>
      <c r="E1690">
        <f t="shared" si="164"/>
        <v>1.8482673542903607</v>
      </c>
      <c r="F1690">
        <v>36</v>
      </c>
      <c r="G1690">
        <f t="shared" si="165"/>
        <v>2.6615049901781194</v>
      </c>
      <c r="H1690">
        <f t="shared" si="163"/>
        <v>61</v>
      </c>
      <c r="I1690">
        <f t="shared" si="166"/>
        <v>4.5097723444684803</v>
      </c>
      <c r="J1690">
        <v>5.35</v>
      </c>
      <c r="K1690">
        <f t="shared" si="167"/>
        <v>0.84464464835646236</v>
      </c>
      <c r="L1690">
        <v>6.02</v>
      </c>
      <c r="M1690">
        <v>13.03</v>
      </c>
    </row>
    <row r="1691" spans="1:13" ht="15" x14ac:dyDescent="0.25">
      <c r="A1691" t="s">
        <v>576</v>
      </c>
      <c r="B1691" t="s">
        <v>152</v>
      </c>
      <c r="C1691">
        <v>52.9</v>
      </c>
      <c r="D1691">
        <v>40</v>
      </c>
      <c r="E1691">
        <f t="shared" si="164"/>
        <v>2.2305854963373677</v>
      </c>
      <c r="F1691">
        <v>52</v>
      </c>
      <c r="G1691">
        <f t="shared" si="165"/>
        <v>2.8997611452385783</v>
      </c>
      <c r="H1691">
        <f t="shared" si="163"/>
        <v>92</v>
      </c>
      <c r="I1691">
        <f t="shared" si="166"/>
        <v>5.1303466415759456</v>
      </c>
      <c r="J1691">
        <v>7.4</v>
      </c>
      <c r="K1691">
        <f t="shared" si="167"/>
        <v>0.95666232231486348</v>
      </c>
      <c r="L1691">
        <v>8.73</v>
      </c>
      <c r="M1691">
        <v>12.47</v>
      </c>
    </row>
    <row r="1692" spans="1:13" ht="15" x14ac:dyDescent="0.25">
      <c r="A1692" t="s">
        <v>659</v>
      </c>
      <c r="B1692" t="s">
        <v>660</v>
      </c>
      <c r="C1692">
        <v>37.9</v>
      </c>
      <c r="D1692">
        <v>16</v>
      </c>
      <c r="E1692">
        <f t="shared" si="164"/>
        <v>1.1371514634257691</v>
      </c>
      <c r="F1692">
        <v>21</v>
      </c>
      <c r="G1692">
        <f t="shared" si="165"/>
        <v>1.492511295746322</v>
      </c>
      <c r="H1692">
        <f t="shared" si="163"/>
        <v>37</v>
      </c>
      <c r="I1692">
        <f t="shared" si="166"/>
        <v>2.6296627591720911</v>
      </c>
      <c r="J1692">
        <v>5.72</v>
      </c>
      <c r="K1692">
        <f t="shared" si="167"/>
        <v>0.87816985427599059</v>
      </c>
      <c r="L1692">
        <v>5.59</v>
      </c>
      <c r="M1692">
        <v>13.88</v>
      </c>
    </row>
    <row r="1693" spans="1:13" ht="15" x14ac:dyDescent="0.25">
      <c r="A1693" s="1" t="s">
        <v>455</v>
      </c>
      <c r="B1693" s="1" t="s">
        <v>456</v>
      </c>
      <c r="C1693" s="1">
        <v>47.7</v>
      </c>
      <c r="D1693" s="1">
        <v>13</v>
      </c>
      <c r="E1693">
        <f t="shared" si="164"/>
        <v>0.78160910143569062</v>
      </c>
      <c r="F1693" s="1">
        <v>16</v>
      </c>
      <c r="G1693">
        <f t="shared" si="165"/>
        <v>0.96198043253623455</v>
      </c>
      <c r="H1693">
        <f t="shared" ref="H1693:H1724" si="168">D1693+F1693</f>
        <v>29</v>
      </c>
      <c r="I1693">
        <f t="shared" si="166"/>
        <v>1.7435895339719252</v>
      </c>
      <c r="J1693" s="1">
        <v>3.8000000000000003</v>
      </c>
      <c r="K1693">
        <f t="shared" si="167"/>
        <v>0.5181751079022815</v>
      </c>
      <c r="L1693" s="1">
        <v>4</v>
      </c>
    </row>
    <row r="1694" spans="1:13" ht="15" x14ac:dyDescent="0.25">
      <c r="A1694" t="s">
        <v>1672</v>
      </c>
      <c r="B1694" t="s">
        <v>664</v>
      </c>
      <c r="C1694">
        <v>49.5</v>
      </c>
      <c r="D1694">
        <v>45</v>
      </c>
      <c r="E1694">
        <f t="shared" si="164"/>
        <v>2.6336449234407779</v>
      </c>
      <c r="F1694">
        <v>54</v>
      </c>
      <c r="G1694">
        <f t="shared" si="165"/>
        <v>3.1603739081289333</v>
      </c>
      <c r="H1694">
        <f t="shared" si="168"/>
        <v>99</v>
      </c>
      <c r="I1694">
        <f t="shared" si="166"/>
        <v>5.7940188315697112</v>
      </c>
      <c r="J1694">
        <v>8.6300000000000008</v>
      </c>
      <c r="K1694">
        <f t="shared" si="167"/>
        <v>1.1545445472864841</v>
      </c>
      <c r="L1694">
        <v>7.0600000000000005</v>
      </c>
      <c r="M1694">
        <v>12.3</v>
      </c>
    </row>
    <row r="1695" spans="1:13" ht="15" x14ac:dyDescent="0.25">
      <c r="A1695" t="s">
        <v>1672</v>
      </c>
      <c r="B1695" t="s">
        <v>664</v>
      </c>
      <c r="C1695">
        <v>55.7</v>
      </c>
      <c r="D1695">
        <v>54</v>
      </c>
      <c r="E1695">
        <f t="shared" si="164"/>
        <v>2.9004089485708535</v>
      </c>
      <c r="F1695">
        <v>67</v>
      </c>
      <c r="G1695">
        <f t="shared" si="165"/>
        <v>3.5986555473008739</v>
      </c>
      <c r="H1695">
        <f t="shared" si="168"/>
        <v>121</v>
      </c>
      <c r="I1695">
        <f t="shared" si="166"/>
        <v>6.4990644958717274</v>
      </c>
      <c r="J1695">
        <v>10.02</v>
      </c>
      <c r="K1695">
        <f t="shared" si="167"/>
        <v>1.261383965688339</v>
      </c>
      <c r="L1695">
        <v>7.6</v>
      </c>
      <c r="M1695">
        <v>12.2</v>
      </c>
    </row>
    <row r="1696" spans="1:13" ht="15" x14ac:dyDescent="0.25">
      <c r="A1696" t="s">
        <v>1672</v>
      </c>
      <c r="B1696" t="s">
        <v>664</v>
      </c>
      <c r="C1696">
        <v>67.5</v>
      </c>
      <c r="D1696">
        <v>78</v>
      </c>
      <c r="E1696">
        <f t="shared" si="164"/>
        <v>3.6430036798699899</v>
      </c>
      <c r="F1696">
        <v>90</v>
      </c>
      <c r="G1696">
        <f t="shared" si="165"/>
        <v>4.2034657844653731</v>
      </c>
      <c r="H1696">
        <f t="shared" si="168"/>
        <v>168</v>
      </c>
      <c r="I1696">
        <f t="shared" si="166"/>
        <v>7.846469464335363</v>
      </c>
      <c r="J1696">
        <v>12.12</v>
      </c>
      <c r="K1696">
        <f t="shared" si="167"/>
        <v>1.3818564502255819</v>
      </c>
      <c r="L1696">
        <v>8.31</v>
      </c>
    </row>
    <row r="1697" spans="1:13" ht="15" x14ac:dyDescent="0.25">
      <c r="A1697" t="s">
        <v>1178</v>
      </c>
      <c r="B1697" t="s">
        <v>664</v>
      </c>
      <c r="C1697">
        <v>37.5</v>
      </c>
      <c r="D1697">
        <v>27</v>
      </c>
      <c r="E1697">
        <f t="shared" si="164"/>
        <v>1.933810490467172</v>
      </c>
      <c r="F1697">
        <v>34</v>
      </c>
      <c r="G1697">
        <f t="shared" si="165"/>
        <v>2.4351687657734757</v>
      </c>
      <c r="H1697">
        <f t="shared" si="168"/>
        <v>61</v>
      </c>
      <c r="I1697">
        <f t="shared" si="166"/>
        <v>4.3689792562406478</v>
      </c>
      <c r="J1697">
        <v>5.22</v>
      </c>
      <c r="K1697">
        <f t="shared" si="167"/>
        <v>0.80580225362603819</v>
      </c>
      <c r="L1697">
        <v>5.79</v>
      </c>
      <c r="M1697">
        <v>13.3</v>
      </c>
    </row>
    <row r="1698" spans="1:13" ht="15" x14ac:dyDescent="0.25">
      <c r="A1698" t="s">
        <v>214</v>
      </c>
      <c r="B1698" t="s">
        <v>55</v>
      </c>
      <c r="C1698">
        <v>59.9</v>
      </c>
      <c r="D1698">
        <v>60</v>
      </c>
      <c r="E1698">
        <f t="shared" si="164"/>
        <v>3.0566909783462983</v>
      </c>
      <c r="F1698">
        <v>76</v>
      </c>
      <c r="G1698">
        <f t="shared" si="165"/>
        <v>3.871808572571978</v>
      </c>
      <c r="H1698">
        <f t="shared" si="168"/>
        <v>136</v>
      </c>
      <c r="I1698">
        <f t="shared" si="166"/>
        <v>6.9284995509182767</v>
      </c>
      <c r="J1698">
        <v>9.6300000000000008</v>
      </c>
      <c r="K1698">
        <f t="shared" si="167"/>
        <v>1.1676968752362065</v>
      </c>
      <c r="L1698">
        <v>7.54</v>
      </c>
    </row>
    <row r="1699" spans="1:13" ht="15" x14ac:dyDescent="0.25">
      <c r="A1699" t="s">
        <v>214</v>
      </c>
      <c r="B1699" t="s">
        <v>55</v>
      </c>
      <c r="C1699">
        <v>64</v>
      </c>
      <c r="D1699">
        <v>61</v>
      </c>
      <c r="E1699">
        <f t="shared" si="164"/>
        <v>2.9615228395294437</v>
      </c>
      <c r="F1699">
        <v>80</v>
      </c>
      <c r="G1699">
        <f t="shared" si="165"/>
        <v>3.8839643797107462</v>
      </c>
      <c r="H1699">
        <f t="shared" si="168"/>
        <v>141</v>
      </c>
      <c r="I1699">
        <f t="shared" si="166"/>
        <v>6.8454872192401899</v>
      </c>
      <c r="J1699">
        <v>11.25</v>
      </c>
      <c r="K1699">
        <f t="shared" si="167"/>
        <v>1.3183586580103337</v>
      </c>
      <c r="L1699">
        <v>7.7</v>
      </c>
    </row>
    <row r="1700" spans="1:13" ht="15" x14ac:dyDescent="0.25">
      <c r="A1700" t="s">
        <v>214</v>
      </c>
      <c r="B1700" t="s">
        <v>55</v>
      </c>
      <c r="C1700">
        <v>44.2</v>
      </c>
      <c r="D1700">
        <v>30</v>
      </c>
      <c r="E1700">
        <f t="shared" si="164"/>
        <v>1.9065210738457183</v>
      </c>
      <c r="F1700">
        <v>36</v>
      </c>
      <c r="G1700">
        <f t="shared" si="165"/>
        <v>2.287825288614862</v>
      </c>
      <c r="H1700">
        <f t="shared" si="168"/>
        <v>66</v>
      </c>
      <c r="I1700">
        <f t="shared" si="166"/>
        <v>4.1943463624605801</v>
      </c>
      <c r="J1700">
        <v>6.54</v>
      </c>
      <c r="K1700">
        <f t="shared" si="167"/>
        <v>0.92753936569475504</v>
      </c>
      <c r="L1700">
        <v>5.88</v>
      </c>
      <c r="M1700">
        <v>13.79</v>
      </c>
    </row>
    <row r="1701" spans="1:13" ht="15" x14ac:dyDescent="0.25">
      <c r="A1701" t="s">
        <v>214</v>
      </c>
      <c r="B1701" t="s">
        <v>55</v>
      </c>
      <c r="C1701">
        <v>54.8</v>
      </c>
      <c r="D1701">
        <v>52</v>
      </c>
      <c r="E1701">
        <f t="shared" si="164"/>
        <v>2.8262782002179203</v>
      </c>
      <c r="F1701">
        <v>65</v>
      </c>
      <c r="G1701">
        <f t="shared" si="165"/>
        <v>3.5328477502724005</v>
      </c>
      <c r="H1701">
        <f t="shared" si="168"/>
        <v>117</v>
      </c>
      <c r="I1701">
        <f t="shared" si="166"/>
        <v>6.3591259504903208</v>
      </c>
      <c r="J1701">
        <v>11.3</v>
      </c>
      <c r="K1701">
        <f t="shared" si="167"/>
        <v>1.4345151300263397</v>
      </c>
      <c r="L1701">
        <v>7.42</v>
      </c>
      <c r="M1701">
        <v>13.09</v>
      </c>
    </row>
    <row r="1702" spans="1:13" ht="15" x14ac:dyDescent="0.25">
      <c r="A1702" t="s">
        <v>42</v>
      </c>
      <c r="B1702" t="s">
        <v>43</v>
      </c>
      <c r="C1702">
        <v>31.2</v>
      </c>
      <c r="D1702">
        <v>12</v>
      </c>
      <c r="E1702">
        <f t="shared" si="164"/>
        <v>0.9825024934678801</v>
      </c>
      <c r="F1702">
        <v>14</v>
      </c>
      <c r="G1702">
        <f t="shared" si="165"/>
        <v>1.1462529090458602</v>
      </c>
      <c r="H1702">
        <f t="shared" si="168"/>
        <v>26</v>
      </c>
      <c r="I1702">
        <f t="shared" si="166"/>
        <v>2.1287554025137401</v>
      </c>
      <c r="J1702">
        <v>4.9000000000000004</v>
      </c>
      <c r="K1702">
        <f t="shared" si="167"/>
        <v>0.83163344557202745</v>
      </c>
      <c r="L1702">
        <v>5.69</v>
      </c>
    </row>
    <row r="1703" spans="1:13" ht="15" x14ac:dyDescent="0.25">
      <c r="A1703" t="s">
        <v>42</v>
      </c>
      <c r="B1703" t="s">
        <v>192</v>
      </c>
      <c r="C1703">
        <v>34.4</v>
      </c>
      <c r="D1703">
        <v>18</v>
      </c>
      <c r="E1703">
        <f t="shared" si="164"/>
        <v>1.3727149834037435</v>
      </c>
      <c r="F1703">
        <v>20</v>
      </c>
      <c r="G1703">
        <f t="shared" si="165"/>
        <v>1.5252388704486037</v>
      </c>
      <c r="H1703">
        <f t="shared" si="168"/>
        <v>38</v>
      </c>
      <c r="I1703">
        <f t="shared" si="166"/>
        <v>2.8979538538523473</v>
      </c>
      <c r="J1703">
        <v>5.3500000000000005</v>
      </c>
      <c r="K1703">
        <f t="shared" si="167"/>
        <v>0.8634350737568659</v>
      </c>
      <c r="L1703">
        <v>6</v>
      </c>
    </row>
    <row r="1704" spans="1:13" ht="15" x14ac:dyDescent="0.25">
      <c r="A1704" t="s">
        <v>602</v>
      </c>
      <c r="B1704" t="s">
        <v>601</v>
      </c>
      <c r="C1704">
        <v>73.599999999999994</v>
      </c>
      <c r="D1704">
        <v>60</v>
      </c>
      <c r="E1704">
        <f t="shared" si="164"/>
        <v>2.6313881317307017</v>
      </c>
      <c r="F1704">
        <v>75</v>
      </c>
      <c r="G1704">
        <f t="shared" si="165"/>
        <v>3.2892351646633773</v>
      </c>
      <c r="H1704">
        <f t="shared" si="168"/>
        <v>135</v>
      </c>
      <c r="I1704">
        <f t="shared" si="166"/>
        <v>5.920623296394079</v>
      </c>
      <c r="J1704">
        <v>12.48</v>
      </c>
      <c r="K1704">
        <f t="shared" si="167"/>
        <v>1.3608328585117362</v>
      </c>
      <c r="L1704">
        <v>7.77</v>
      </c>
      <c r="M1704">
        <v>13.14</v>
      </c>
    </row>
    <row r="1705" spans="1:13" ht="15" x14ac:dyDescent="0.25">
      <c r="A1705" t="s">
        <v>1970</v>
      </c>
      <c r="B1705" t="s">
        <v>92</v>
      </c>
      <c r="C1705">
        <v>78.2</v>
      </c>
      <c r="D1705">
        <v>75</v>
      </c>
      <c r="E1705">
        <f t="shared" si="164"/>
        <v>3.147337111969196</v>
      </c>
      <c r="F1705">
        <v>98</v>
      </c>
      <c r="G1705">
        <f t="shared" si="165"/>
        <v>4.1125204929730828</v>
      </c>
      <c r="H1705">
        <f t="shared" si="168"/>
        <v>173</v>
      </c>
      <c r="I1705">
        <f t="shared" si="166"/>
        <v>7.2598576049422787</v>
      </c>
      <c r="J1705">
        <v>9.77</v>
      </c>
      <c r="K1705">
        <f t="shared" si="167"/>
        <v>1.0325514813487855</v>
      </c>
    </row>
    <row r="1706" spans="1:13" ht="15" x14ac:dyDescent="0.25">
      <c r="A1706" t="s">
        <v>1729</v>
      </c>
      <c r="B1706" t="s">
        <v>92</v>
      </c>
      <c r="C1706">
        <v>74.400000000000006</v>
      </c>
      <c r="D1706">
        <v>63</v>
      </c>
      <c r="E1706">
        <f t="shared" si="164"/>
        <v>2.7413152428381427</v>
      </c>
      <c r="F1706">
        <v>80</v>
      </c>
      <c r="G1706">
        <f t="shared" si="165"/>
        <v>3.481035229000816</v>
      </c>
      <c r="H1706">
        <f t="shared" si="168"/>
        <v>143</v>
      </c>
      <c r="I1706">
        <f t="shared" si="166"/>
        <v>6.2223504718389586</v>
      </c>
      <c r="J1706">
        <v>10.6</v>
      </c>
      <c r="K1706">
        <f t="shared" si="167"/>
        <v>1.1494117855108159</v>
      </c>
      <c r="L1706">
        <v>7.24</v>
      </c>
      <c r="M1706">
        <v>0</v>
      </c>
    </row>
    <row r="1707" spans="1:13" ht="15" x14ac:dyDescent="0.25">
      <c r="A1707" t="s">
        <v>1853</v>
      </c>
      <c r="B1707" t="s">
        <v>152</v>
      </c>
      <c r="C1707">
        <v>96.3</v>
      </c>
      <c r="D1707">
        <v>52</v>
      </c>
      <c r="E1707">
        <f t="shared" si="164"/>
        <v>1.87548762198457</v>
      </c>
      <c r="F1707">
        <v>71</v>
      </c>
      <c r="G1707">
        <f t="shared" si="165"/>
        <v>2.560761945402009</v>
      </c>
      <c r="H1707">
        <f t="shared" si="168"/>
        <v>123</v>
      </c>
      <c r="I1707">
        <f t="shared" si="166"/>
        <v>4.4362495673865796</v>
      </c>
      <c r="J1707">
        <v>8.43</v>
      </c>
      <c r="K1707">
        <f t="shared" si="167"/>
        <v>0.800261262003098</v>
      </c>
      <c r="L1707">
        <v>5.46</v>
      </c>
    </row>
    <row r="1708" spans="1:13" ht="15" x14ac:dyDescent="0.25">
      <c r="A1708" t="s">
        <v>1853</v>
      </c>
      <c r="B1708" t="s">
        <v>152</v>
      </c>
      <c r="C1708">
        <v>97.9</v>
      </c>
      <c r="D1708">
        <v>68</v>
      </c>
      <c r="E1708">
        <f t="shared" si="164"/>
        <v>2.4233391844818701</v>
      </c>
      <c r="F1708">
        <v>91</v>
      </c>
      <c r="G1708">
        <f t="shared" si="165"/>
        <v>3.2429980262919145</v>
      </c>
      <c r="H1708">
        <f t="shared" si="168"/>
        <v>159</v>
      </c>
      <c r="I1708">
        <f t="shared" si="166"/>
        <v>5.6663372107737846</v>
      </c>
      <c r="J1708">
        <v>10.3</v>
      </c>
      <c r="K1708">
        <f t="shared" si="167"/>
        <v>0.96950976275281464</v>
      </c>
      <c r="L1708">
        <v>5.74</v>
      </c>
    </row>
    <row r="1709" spans="1:13" ht="15" x14ac:dyDescent="0.25">
      <c r="A1709" t="s">
        <v>1853</v>
      </c>
      <c r="B1709" t="s">
        <v>152</v>
      </c>
      <c r="C1709">
        <v>107.4</v>
      </c>
      <c r="D1709">
        <v>85</v>
      </c>
      <c r="E1709">
        <f t="shared" si="164"/>
        <v>2.8318291378271634</v>
      </c>
      <c r="F1709">
        <v>100</v>
      </c>
      <c r="G1709">
        <f t="shared" si="165"/>
        <v>3.3315636915613687</v>
      </c>
      <c r="H1709">
        <f t="shared" si="168"/>
        <v>185</v>
      </c>
      <c r="I1709">
        <f t="shared" si="166"/>
        <v>6.1633928293885321</v>
      </c>
      <c r="J1709">
        <v>11.2</v>
      </c>
      <c r="K1709">
        <f t="shared" si="167"/>
        <v>1.0050739492950518</v>
      </c>
      <c r="L1709">
        <v>6.3</v>
      </c>
    </row>
    <row r="1710" spans="1:13" ht="15" x14ac:dyDescent="0.25">
      <c r="A1710" t="s">
        <v>115</v>
      </c>
      <c r="B1710" t="s">
        <v>17</v>
      </c>
      <c r="C1710">
        <v>22.4</v>
      </c>
      <c r="D1710">
        <v>8</v>
      </c>
      <c r="E1710">
        <f t="shared" si="164"/>
        <v>0.83352762971337613</v>
      </c>
      <c r="F1710">
        <v>15</v>
      </c>
      <c r="G1710">
        <f t="shared" si="165"/>
        <v>1.5628643057125802</v>
      </c>
      <c r="H1710">
        <f t="shared" si="168"/>
        <v>23</v>
      </c>
      <c r="I1710">
        <f t="shared" si="166"/>
        <v>2.3963919354259562</v>
      </c>
      <c r="J1710">
        <v>4.34</v>
      </c>
      <c r="K1710">
        <f t="shared" si="167"/>
        <v>0.87380007767843204</v>
      </c>
      <c r="L1710">
        <v>4.7300000000000004</v>
      </c>
      <c r="M1710">
        <v>16.89</v>
      </c>
    </row>
    <row r="1711" spans="1:13" ht="15" x14ac:dyDescent="0.25">
      <c r="A1711" t="s">
        <v>115</v>
      </c>
      <c r="B1711" t="s">
        <v>116</v>
      </c>
      <c r="C1711">
        <v>44.5</v>
      </c>
      <c r="D1711">
        <v>22</v>
      </c>
      <c r="E1711">
        <f t="shared" si="164"/>
        <v>1.391253032253132</v>
      </c>
      <c r="F1711">
        <v>26</v>
      </c>
      <c r="G1711">
        <f t="shared" si="165"/>
        <v>1.6442081290264288</v>
      </c>
      <c r="H1711">
        <f t="shared" si="168"/>
        <v>48</v>
      </c>
      <c r="I1711">
        <f t="shared" si="166"/>
        <v>3.0354611612795606</v>
      </c>
      <c r="J1711">
        <v>7.5</v>
      </c>
      <c r="K1711">
        <f t="shared" si="167"/>
        <v>1.0599891158410681</v>
      </c>
      <c r="L1711">
        <v>5.4</v>
      </c>
      <c r="M1711">
        <v>16.21</v>
      </c>
    </row>
    <row r="1712" spans="1:13" ht="15" x14ac:dyDescent="0.25">
      <c r="A1712" t="s">
        <v>115</v>
      </c>
      <c r="B1712" t="s">
        <v>116</v>
      </c>
      <c r="C1712">
        <v>40</v>
      </c>
      <c r="D1712">
        <v>16</v>
      </c>
      <c r="E1712">
        <f t="shared" si="164"/>
        <v>1.0934074925429371</v>
      </c>
      <c r="F1712">
        <v>22</v>
      </c>
      <c r="G1712">
        <f t="shared" si="165"/>
        <v>1.5034353022465383</v>
      </c>
      <c r="H1712">
        <f t="shared" si="168"/>
        <v>38</v>
      </c>
      <c r="I1712">
        <f t="shared" si="166"/>
        <v>2.5968427947894757</v>
      </c>
      <c r="J1712">
        <v>6.9</v>
      </c>
      <c r="K1712">
        <f t="shared" si="167"/>
        <v>1.0302858699253818</v>
      </c>
      <c r="L1712">
        <v>5.35</v>
      </c>
      <c r="M1712">
        <v>15.75</v>
      </c>
    </row>
    <row r="1713" spans="1:13" ht="15" x14ac:dyDescent="0.25">
      <c r="A1713" t="s">
        <v>115</v>
      </c>
      <c r="B1713" t="s">
        <v>17</v>
      </c>
      <c r="C1713">
        <v>27.3</v>
      </c>
      <c r="D1713">
        <v>15</v>
      </c>
      <c r="E1713">
        <f t="shared" si="164"/>
        <v>1.3534025747213041</v>
      </c>
      <c r="F1713">
        <v>20</v>
      </c>
      <c r="G1713">
        <f t="shared" si="165"/>
        <v>1.804536766295072</v>
      </c>
      <c r="H1713">
        <f t="shared" si="168"/>
        <v>35</v>
      </c>
      <c r="I1713">
        <f t="shared" si="166"/>
        <v>3.1579393410163759</v>
      </c>
      <c r="J1713">
        <v>3.98</v>
      </c>
      <c r="K1713">
        <f t="shared" si="167"/>
        <v>0.72362714951391738</v>
      </c>
      <c r="L1713">
        <v>5.3</v>
      </c>
      <c r="M1713">
        <v>15.01</v>
      </c>
    </row>
    <row r="1714" spans="1:13" ht="15" x14ac:dyDescent="0.25">
      <c r="A1714" t="s">
        <v>115</v>
      </c>
      <c r="B1714" t="s">
        <v>17</v>
      </c>
      <c r="C1714">
        <v>34.200000000000003</v>
      </c>
      <c r="D1714">
        <v>24</v>
      </c>
      <c r="E1714">
        <f t="shared" si="164"/>
        <v>1.8380661262271187</v>
      </c>
      <c r="F1714">
        <v>32</v>
      </c>
      <c r="G1714">
        <f t="shared" si="165"/>
        <v>2.4507548349694916</v>
      </c>
      <c r="H1714">
        <f t="shared" si="168"/>
        <v>56</v>
      </c>
      <c r="I1714">
        <f t="shared" si="166"/>
        <v>4.2888209611966106</v>
      </c>
      <c r="J1714">
        <v>4.7</v>
      </c>
      <c r="K1714">
        <f t="shared" si="167"/>
        <v>0.76081528326642012</v>
      </c>
      <c r="L1714">
        <v>5.92</v>
      </c>
      <c r="M1714">
        <v>14.5</v>
      </c>
    </row>
    <row r="1715" spans="1:13" ht="15" x14ac:dyDescent="0.25">
      <c r="A1715" t="s">
        <v>115</v>
      </c>
      <c r="B1715" t="s">
        <v>116</v>
      </c>
      <c r="C1715">
        <v>87.3</v>
      </c>
      <c r="D1715">
        <v>68</v>
      </c>
      <c r="E1715">
        <f t="shared" si="164"/>
        <v>2.6339999254812776</v>
      </c>
      <c r="F1715">
        <v>80</v>
      </c>
      <c r="G1715">
        <f t="shared" si="165"/>
        <v>3.0988234417426792</v>
      </c>
      <c r="H1715">
        <f t="shared" si="168"/>
        <v>148</v>
      </c>
      <c r="I1715">
        <f t="shared" si="166"/>
        <v>5.7328233672239568</v>
      </c>
      <c r="J1715">
        <v>10.3</v>
      </c>
      <c r="K1715">
        <f t="shared" si="167"/>
        <v>1.0285105140497797</v>
      </c>
      <c r="L1715">
        <v>7.3</v>
      </c>
      <c r="M1715">
        <v>14</v>
      </c>
    </row>
    <row r="1716" spans="1:13" ht="15" x14ac:dyDescent="0.25">
      <c r="A1716" t="s">
        <v>115</v>
      </c>
      <c r="B1716" t="s">
        <v>17</v>
      </c>
      <c r="C1716">
        <v>42.5</v>
      </c>
      <c r="D1716">
        <v>30</v>
      </c>
      <c r="E1716">
        <f t="shared" si="164"/>
        <v>1.9616957709249978</v>
      </c>
      <c r="F1716">
        <v>38</v>
      </c>
      <c r="G1716">
        <f t="shared" si="165"/>
        <v>2.484814643171664</v>
      </c>
      <c r="H1716">
        <f t="shared" si="168"/>
        <v>68</v>
      </c>
      <c r="I1716">
        <f t="shared" si="166"/>
        <v>4.4465104140966618</v>
      </c>
      <c r="J1716">
        <v>5.82</v>
      </c>
      <c r="K1716">
        <f t="shared" si="167"/>
        <v>0.84228406825153102</v>
      </c>
      <c r="L1716">
        <v>6.35</v>
      </c>
      <c r="M1716">
        <v>13.8</v>
      </c>
    </row>
    <row r="1717" spans="1:13" ht="15" x14ac:dyDescent="0.25">
      <c r="A1717" t="s">
        <v>16</v>
      </c>
      <c r="B1717" t="s">
        <v>17</v>
      </c>
      <c r="C1717">
        <v>20</v>
      </c>
      <c r="D1717">
        <v>7</v>
      </c>
      <c r="E1717">
        <f t="shared" si="164"/>
        <v>0.79200737870988613</v>
      </c>
      <c r="F1717">
        <v>8</v>
      </c>
      <c r="G1717">
        <f t="shared" si="165"/>
        <v>0.9051512899541555</v>
      </c>
      <c r="H1717">
        <f t="shared" si="168"/>
        <v>15</v>
      </c>
      <c r="I1717">
        <f t="shared" si="166"/>
        <v>1.6971586686640416</v>
      </c>
      <c r="J1717">
        <v>2.99</v>
      </c>
      <c r="K1717">
        <f t="shared" si="167"/>
        <v>0.6382140082601393</v>
      </c>
      <c r="L1717">
        <v>4.28</v>
      </c>
      <c r="M1717">
        <v>16.7</v>
      </c>
    </row>
    <row r="1718" spans="1:13" ht="15" x14ac:dyDescent="0.25">
      <c r="A1718" t="s">
        <v>16</v>
      </c>
      <c r="B1718" t="s">
        <v>17</v>
      </c>
      <c r="C1718">
        <v>34.200000000000003</v>
      </c>
      <c r="D1718">
        <v>23</v>
      </c>
      <c r="E1718">
        <f t="shared" si="164"/>
        <v>1.761480037634322</v>
      </c>
      <c r="F1718">
        <v>30</v>
      </c>
      <c r="G1718">
        <f t="shared" si="165"/>
        <v>2.2975826577838983</v>
      </c>
      <c r="H1718">
        <f t="shared" si="168"/>
        <v>53</v>
      </c>
      <c r="I1718">
        <f t="shared" si="166"/>
        <v>4.0590626954182207</v>
      </c>
      <c r="J1718">
        <v>4.42</v>
      </c>
      <c r="K1718">
        <f t="shared" si="167"/>
        <v>0.71549011745480362</v>
      </c>
      <c r="L1718">
        <v>5.96</v>
      </c>
      <c r="M1718">
        <v>14.18</v>
      </c>
    </row>
    <row r="1719" spans="1:13" ht="15" x14ac:dyDescent="0.25">
      <c r="A1719" t="s">
        <v>16</v>
      </c>
      <c r="B1719" t="s">
        <v>116</v>
      </c>
      <c r="C1719">
        <v>65.5</v>
      </c>
      <c r="D1719">
        <v>56</v>
      </c>
      <c r="E1719">
        <f t="shared" si="164"/>
        <v>2.673342932016185</v>
      </c>
      <c r="F1719">
        <v>62</v>
      </c>
      <c r="G1719">
        <f t="shared" si="165"/>
        <v>2.9597725318750618</v>
      </c>
      <c r="H1719">
        <f t="shared" si="168"/>
        <v>118</v>
      </c>
      <c r="I1719">
        <f t="shared" si="166"/>
        <v>5.6331154638912473</v>
      </c>
      <c r="J1719">
        <v>8.83</v>
      </c>
      <c r="K1719">
        <f t="shared" si="167"/>
        <v>1.0224803216602276</v>
      </c>
      <c r="L1719">
        <v>7.5</v>
      </c>
      <c r="M1719">
        <v>13.72</v>
      </c>
    </row>
    <row r="1720" spans="1:13" x14ac:dyDescent="0.3">
      <c r="A1720" t="s">
        <v>944</v>
      </c>
      <c r="B1720" t="s">
        <v>945</v>
      </c>
      <c r="C1720">
        <v>46.4</v>
      </c>
      <c r="D1720">
        <v>34</v>
      </c>
      <c r="E1720">
        <f t="shared" si="164"/>
        <v>2.0857116104618316</v>
      </c>
      <c r="F1720">
        <v>45</v>
      </c>
      <c r="G1720">
        <f t="shared" si="165"/>
        <v>2.7605006609053655</v>
      </c>
      <c r="H1720">
        <f t="shared" si="168"/>
        <v>79</v>
      </c>
      <c r="I1720">
        <f t="shared" si="166"/>
        <v>4.8462122713671976</v>
      </c>
      <c r="J1720">
        <v>6.91</v>
      </c>
      <c r="K1720">
        <f t="shared" si="167"/>
        <v>0.95577886560088443</v>
      </c>
      <c r="L1720">
        <v>5.65</v>
      </c>
      <c r="M1720">
        <v>14</v>
      </c>
    </row>
    <row r="1721" spans="1:13" ht="15" x14ac:dyDescent="0.25">
      <c r="A1721" t="s">
        <v>907</v>
      </c>
      <c r="B1721" t="s">
        <v>280</v>
      </c>
      <c r="C1721">
        <v>38.4</v>
      </c>
      <c r="D1721">
        <v>25</v>
      </c>
      <c r="E1721">
        <f t="shared" si="164"/>
        <v>1.7599404419211591</v>
      </c>
      <c r="F1721">
        <v>34</v>
      </c>
      <c r="G1721">
        <f t="shared" si="165"/>
        <v>2.3935190010127765</v>
      </c>
      <c r="H1721">
        <f t="shared" si="168"/>
        <v>59</v>
      </c>
      <c r="I1721">
        <f t="shared" si="166"/>
        <v>4.1534594429339355</v>
      </c>
      <c r="J1721">
        <v>6.32</v>
      </c>
      <c r="K1721">
        <f t="shared" si="167"/>
        <v>0.96375187533865503</v>
      </c>
      <c r="L1721">
        <v>6.03</v>
      </c>
      <c r="M1721">
        <v>13.88</v>
      </c>
    </row>
    <row r="1722" spans="1:13" x14ac:dyDescent="0.3">
      <c r="A1722" t="s">
        <v>2079</v>
      </c>
      <c r="B1722" t="s">
        <v>3</v>
      </c>
      <c r="C1722">
        <v>64.900000000000006</v>
      </c>
      <c r="D1722">
        <v>70</v>
      </c>
      <c r="E1722">
        <f t="shared" si="164"/>
        <v>3.3641225942391761</v>
      </c>
      <c r="F1722">
        <v>85</v>
      </c>
      <c r="G1722">
        <f t="shared" si="165"/>
        <v>4.0850060072904277</v>
      </c>
      <c r="H1722">
        <f t="shared" si="168"/>
        <v>155</v>
      </c>
      <c r="I1722">
        <f t="shared" si="166"/>
        <v>7.4491286015296039</v>
      </c>
      <c r="J1722">
        <v>8.25</v>
      </c>
      <c r="K1722">
        <f t="shared" si="167"/>
        <v>0.95986139675120274</v>
      </c>
      <c r="L1722">
        <v>7.15</v>
      </c>
    </row>
    <row r="1723" spans="1:13" x14ac:dyDescent="0.3">
      <c r="A1723" t="s">
        <v>1883</v>
      </c>
      <c r="B1723" t="s">
        <v>3</v>
      </c>
      <c r="C1723">
        <v>56.7</v>
      </c>
      <c r="D1723">
        <v>45</v>
      </c>
      <c r="E1723">
        <f t="shared" si="164"/>
        <v>2.3859247631643039</v>
      </c>
      <c r="F1723">
        <v>55</v>
      </c>
      <c r="G1723">
        <f t="shared" si="165"/>
        <v>2.9161302660897048</v>
      </c>
      <c r="H1723">
        <f t="shared" si="168"/>
        <v>100</v>
      </c>
      <c r="I1723">
        <f t="shared" si="166"/>
        <v>5.3020550292540092</v>
      </c>
      <c r="J1723">
        <v>8.17</v>
      </c>
      <c r="K1723">
        <f t="shared" si="167"/>
        <v>1.0191023086053894</v>
      </c>
      <c r="L1723">
        <v>6.97</v>
      </c>
    </row>
    <row r="1724" spans="1:13" x14ac:dyDescent="0.3">
      <c r="A1724" t="s">
        <v>1882</v>
      </c>
      <c r="B1724" t="s">
        <v>1873</v>
      </c>
      <c r="C1724">
        <v>57</v>
      </c>
      <c r="D1724">
        <v>47</v>
      </c>
      <c r="E1724">
        <f t="shared" si="164"/>
        <v>2.4824187140356275</v>
      </c>
      <c r="F1724">
        <v>55</v>
      </c>
      <c r="G1724">
        <f t="shared" si="165"/>
        <v>2.9049580696161597</v>
      </c>
      <c r="H1724">
        <f t="shared" si="168"/>
        <v>102</v>
      </c>
      <c r="I1724">
        <f t="shared" si="166"/>
        <v>5.3873767836517867</v>
      </c>
      <c r="J1724">
        <v>7.6000000000000005</v>
      </c>
      <c r="K1724">
        <f t="shared" si="167"/>
        <v>0.94542668843538935</v>
      </c>
      <c r="L1724">
        <v>6.76</v>
      </c>
    </row>
    <row r="1725" spans="1:13" ht="15" x14ac:dyDescent="0.25">
      <c r="A1725" t="s">
        <v>70</v>
      </c>
      <c r="B1725" t="s">
        <v>71</v>
      </c>
      <c r="C1725">
        <v>83.5</v>
      </c>
      <c r="D1725">
        <v>66</v>
      </c>
      <c r="E1725">
        <f t="shared" si="164"/>
        <v>2.6406436245842553</v>
      </c>
      <c r="F1725">
        <v>81</v>
      </c>
      <c r="G1725">
        <f t="shared" si="165"/>
        <v>3.2407899028988587</v>
      </c>
      <c r="H1725">
        <f t="shared" ref="H1725:H1756" si="169">D1725+F1725</f>
        <v>147</v>
      </c>
      <c r="I1725">
        <f t="shared" si="166"/>
        <v>5.8814335274831144</v>
      </c>
      <c r="J1725" s="3">
        <v>9.7799999999999994</v>
      </c>
      <c r="K1725">
        <f t="shared" si="167"/>
        <v>0.99925006509450642</v>
      </c>
      <c r="L1725" s="3">
        <v>6.34</v>
      </c>
      <c r="M1725">
        <v>13.36</v>
      </c>
    </row>
    <row r="1726" spans="1:13" ht="15" x14ac:dyDescent="0.25">
      <c r="A1726" t="s">
        <v>70</v>
      </c>
      <c r="B1726" t="s">
        <v>71</v>
      </c>
      <c r="C1726">
        <v>38.200000000000003</v>
      </c>
      <c r="D1726">
        <v>15</v>
      </c>
      <c r="E1726">
        <f t="shared" si="164"/>
        <v>1.0599829099593738</v>
      </c>
      <c r="F1726">
        <v>17</v>
      </c>
      <c r="G1726">
        <f t="shared" si="165"/>
        <v>1.2013139646206237</v>
      </c>
      <c r="H1726">
        <f t="shared" si="169"/>
        <v>32</v>
      </c>
      <c r="I1726">
        <f t="shared" si="166"/>
        <v>2.2612968745799975</v>
      </c>
      <c r="J1726">
        <v>4.4000000000000004</v>
      </c>
      <c r="K1726">
        <f t="shared" si="167"/>
        <v>0.67277517607661308</v>
      </c>
      <c r="L1726">
        <v>0</v>
      </c>
    </row>
    <row r="1727" spans="1:13" ht="15" x14ac:dyDescent="0.25">
      <c r="A1727" t="s">
        <v>305</v>
      </c>
      <c r="B1727" t="s">
        <v>860</v>
      </c>
      <c r="D1727">
        <v>55</v>
      </c>
      <c r="E1727" t="str">
        <f t="shared" si="164"/>
        <v/>
      </c>
      <c r="F1727">
        <v>78</v>
      </c>
      <c r="G1727" t="str">
        <f t="shared" si="165"/>
        <v/>
      </c>
      <c r="H1727">
        <f t="shared" si="169"/>
        <v>133</v>
      </c>
      <c r="I1727" t="str">
        <f t="shared" si="166"/>
        <v/>
      </c>
      <c r="J1727">
        <v>8.77</v>
      </c>
      <c r="K1727" t="str">
        <f t="shared" si="167"/>
        <v/>
      </c>
      <c r="L1727">
        <v>5</v>
      </c>
      <c r="M1727">
        <v>14.9</v>
      </c>
    </row>
    <row r="1728" spans="1:13" ht="15" x14ac:dyDescent="0.25">
      <c r="A1728" t="s">
        <v>503</v>
      </c>
      <c r="B1728" t="s">
        <v>109</v>
      </c>
      <c r="C1728">
        <v>59.8</v>
      </c>
      <c r="D1728">
        <v>40</v>
      </c>
      <c r="E1728">
        <f t="shared" si="164"/>
        <v>2.0402721679959446</v>
      </c>
      <c r="F1728">
        <v>52</v>
      </c>
      <c r="G1728">
        <f t="shared" si="165"/>
        <v>2.6523538183947277</v>
      </c>
      <c r="H1728">
        <f t="shared" si="169"/>
        <v>92</v>
      </c>
      <c r="I1728">
        <f t="shared" si="166"/>
        <v>4.6926259863906727</v>
      </c>
      <c r="J1728">
        <v>6.7</v>
      </c>
      <c r="K1728">
        <f t="shared" si="167"/>
        <v>0.81311638681670839</v>
      </c>
      <c r="L1728">
        <v>5.73</v>
      </c>
      <c r="M1728">
        <v>14.49</v>
      </c>
    </row>
    <row r="1729" spans="1:13" ht="15" x14ac:dyDescent="0.25">
      <c r="A1729" t="s">
        <v>503</v>
      </c>
      <c r="B1729" t="s">
        <v>521</v>
      </c>
      <c r="C1729">
        <v>43</v>
      </c>
      <c r="D1729">
        <v>38</v>
      </c>
      <c r="E1729">
        <f t="shared" si="164"/>
        <v>2.4637642684545615</v>
      </c>
      <c r="F1729">
        <v>48</v>
      </c>
      <c r="G1729">
        <f t="shared" si="165"/>
        <v>3.1121232864689197</v>
      </c>
      <c r="H1729">
        <f t="shared" si="169"/>
        <v>86</v>
      </c>
      <c r="I1729">
        <f t="shared" si="166"/>
        <v>5.5758875549234812</v>
      </c>
      <c r="J1729">
        <v>5.47</v>
      </c>
      <c r="K1729">
        <f t="shared" si="167"/>
        <v>0.78687244829701475</v>
      </c>
      <c r="L1729">
        <v>7.67</v>
      </c>
      <c r="M1729">
        <v>13.47</v>
      </c>
    </row>
    <row r="1730" spans="1:13" ht="15" x14ac:dyDescent="0.25">
      <c r="A1730" t="s">
        <v>503</v>
      </c>
      <c r="B1730" t="s">
        <v>512</v>
      </c>
      <c r="C1730">
        <v>52.8</v>
      </c>
      <c r="D1730">
        <v>49</v>
      </c>
      <c r="E1730">
        <f t="shared" ref="E1730:E1793" si="170">IF(AND($C1730&gt;0,D1730&gt;0),D1730/($C1730^0.727399687532279),"")</f>
        <v>2.7362306480452085</v>
      </c>
      <c r="F1730">
        <v>66</v>
      </c>
      <c r="G1730">
        <f t="shared" ref="G1730:G1793" si="171">IF(AND($C1730&gt;0,F1730&gt;0),F1730/($C1730^0.727399687532279),"")</f>
        <v>3.6855351585915055</v>
      </c>
      <c r="H1730">
        <f t="shared" si="169"/>
        <v>115</v>
      </c>
      <c r="I1730">
        <f t="shared" ref="I1730:I1793" si="172">IF(AND($C1730&gt;0,H1730&gt;0),H1730/($C1730^0.727399687532279),"")</f>
        <v>6.4217658066367145</v>
      </c>
      <c r="J1730">
        <v>10.34</v>
      </c>
      <c r="K1730">
        <f t="shared" ref="K1730:K1793" si="173">IF(AND($C1730&gt;0,J1730&gt;0),J1730/($C1730^0.515518364833551),"")</f>
        <v>1.3380462209972082</v>
      </c>
      <c r="L1730">
        <v>8.1</v>
      </c>
      <c r="M1730">
        <v>12.72</v>
      </c>
    </row>
    <row r="1731" spans="1:13" ht="15" x14ac:dyDescent="0.25">
      <c r="A1731" t="s">
        <v>503</v>
      </c>
      <c r="B1731" t="s">
        <v>1477</v>
      </c>
      <c r="C1731">
        <v>90.2</v>
      </c>
      <c r="D1731">
        <v>80</v>
      </c>
      <c r="E1731">
        <f t="shared" si="170"/>
        <v>3.0260309282895008</v>
      </c>
      <c r="F1731">
        <v>100</v>
      </c>
      <c r="G1731">
        <f t="shared" si="171"/>
        <v>3.782538660361876</v>
      </c>
      <c r="H1731">
        <f t="shared" si="169"/>
        <v>180</v>
      </c>
      <c r="I1731">
        <f t="shared" si="172"/>
        <v>6.8085695886513768</v>
      </c>
      <c r="J1731">
        <v>10.84</v>
      </c>
      <c r="K1731">
        <f t="shared" si="173"/>
        <v>1.0643498543330996</v>
      </c>
      <c r="L1731">
        <v>7.6000000000000005</v>
      </c>
      <c r="M1731">
        <v>12.54</v>
      </c>
    </row>
    <row r="1732" spans="1:13" ht="15" x14ac:dyDescent="0.25">
      <c r="A1732" t="s">
        <v>503</v>
      </c>
      <c r="B1732" t="s">
        <v>1477</v>
      </c>
      <c r="C1732">
        <v>90.9</v>
      </c>
      <c r="D1732">
        <v>90</v>
      </c>
      <c r="E1732">
        <f t="shared" si="170"/>
        <v>3.385195483503201</v>
      </c>
      <c r="F1732">
        <v>110</v>
      </c>
      <c r="G1732">
        <f t="shared" si="171"/>
        <v>4.1374611465039122</v>
      </c>
      <c r="H1732">
        <f t="shared" si="169"/>
        <v>200</v>
      </c>
      <c r="I1732">
        <f t="shared" si="172"/>
        <v>7.5226566300071136</v>
      </c>
      <c r="J1732">
        <v>12.6</v>
      </c>
      <c r="K1732">
        <f t="shared" si="173"/>
        <v>1.2322388429537146</v>
      </c>
      <c r="L1732">
        <v>8.15</v>
      </c>
      <c r="M1732">
        <v>12.4</v>
      </c>
    </row>
    <row r="1733" spans="1:13" ht="15" x14ac:dyDescent="0.25">
      <c r="A1733" t="s">
        <v>230</v>
      </c>
      <c r="B1733" t="s">
        <v>231</v>
      </c>
      <c r="C1733">
        <v>59.2</v>
      </c>
      <c r="D1733">
        <v>31</v>
      </c>
      <c r="E1733">
        <f t="shared" si="170"/>
        <v>1.5928520476654469</v>
      </c>
      <c r="F1733">
        <v>35</v>
      </c>
      <c r="G1733">
        <f t="shared" si="171"/>
        <v>1.7983813441384078</v>
      </c>
      <c r="H1733">
        <f t="shared" si="169"/>
        <v>66</v>
      </c>
      <c r="I1733">
        <f t="shared" si="172"/>
        <v>3.3912333918038549</v>
      </c>
      <c r="J1733">
        <v>8.74</v>
      </c>
      <c r="K1733">
        <f t="shared" si="173"/>
        <v>1.0662205394445623</v>
      </c>
      <c r="L1733">
        <v>5.45</v>
      </c>
    </row>
    <row r="1734" spans="1:13" ht="15" x14ac:dyDescent="0.25">
      <c r="A1734" t="s">
        <v>230</v>
      </c>
      <c r="B1734" t="s">
        <v>253</v>
      </c>
      <c r="C1734">
        <v>35.6</v>
      </c>
      <c r="D1734">
        <v>28</v>
      </c>
      <c r="E1734">
        <f t="shared" si="170"/>
        <v>2.0827339078340956</v>
      </c>
      <c r="F1734">
        <v>32</v>
      </c>
      <c r="G1734">
        <f t="shared" si="171"/>
        <v>2.3802673232389666</v>
      </c>
      <c r="H1734">
        <f t="shared" si="169"/>
        <v>60</v>
      </c>
      <c r="I1734">
        <f t="shared" si="172"/>
        <v>4.4630012310730622</v>
      </c>
      <c r="J1734">
        <v>6.3500000000000005</v>
      </c>
      <c r="K1734">
        <f t="shared" si="173"/>
        <v>1.0068685118258196</v>
      </c>
      <c r="L1734">
        <v>5.93</v>
      </c>
    </row>
    <row r="1735" spans="1:13" ht="15" x14ac:dyDescent="0.25">
      <c r="A1735" t="s">
        <v>230</v>
      </c>
      <c r="B1735" t="s">
        <v>843</v>
      </c>
      <c r="C1735">
        <v>67.8</v>
      </c>
      <c r="D1735">
        <v>49</v>
      </c>
      <c r="E1735">
        <f t="shared" si="170"/>
        <v>2.2811832440680786</v>
      </c>
      <c r="F1735">
        <v>60</v>
      </c>
      <c r="G1735">
        <f t="shared" si="171"/>
        <v>2.7932856049813206</v>
      </c>
      <c r="H1735">
        <f t="shared" si="169"/>
        <v>109</v>
      </c>
      <c r="I1735">
        <f t="shared" si="172"/>
        <v>5.0744688490493992</v>
      </c>
      <c r="J1735">
        <v>7.21</v>
      </c>
      <c r="K1735">
        <f t="shared" si="173"/>
        <v>0.82016782366295282</v>
      </c>
      <c r="L1735">
        <v>5.35</v>
      </c>
      <c r="M1735">
        <v>15.4</v>
      </c>
    </row>
    <row r="1736" spans="1:13" ht="15" x14ac:dyDescent="0.25">
      <c r="A1736" t="s">
        <v>230</v>
      </c>
      <c r="B1736" t="s">
        <v>128</v>
      </c>
      <c r="C1736">
        <v>38.799999999999997</v>
      </c>
      <c r="D1736">
        <v>29</v>
      </c>
      <c r="E1736">
        <f t="shared" si="170"/>
        <v>2.0261999353422784</v>
      </c>
      <c r="F1736">
        <v>37</v>
      </c>
      <c r="G1736">
        <f t="shared" si="171"/>
        <v>2.5851516416435967</v>
      </c>
      <c r="H1736">
        <f t="shared" si="169"/>
        <v>66</v>
      </c>
      <c r="I1736">
        <f t="shared" si="172"/>
        <v>4.6113515769858751</v>
      </c>
      <c r="J1736">
        <v>5.52</v>
      </c>
      <c r="K1736">
        <f t="shared" si="173"/>
        <v>0.83727311191917464</v>
      </c>
      <c r="L1736">
        <v>5.96</v>
      </c>
      <c r="M1736">
        <v>13.67</v>
      </c>
    </row>
    <row r="1737" spans="1:13" ht="15" x14ac:dyDescent="0.25">
      <c r="A1737" t="s">
        <v>230</v>
      </c>
      <c r="B1737" t="s">
        <v>843</v>
      </c>
      <c r="C1737">
        <v>77.8</v>
      </c>
      <c r="D1737">
        <v>65</v>
      </c>
      <c r="E1737">
        <f t="shared" si="170"/>
        <v>2.7378861741628855</v>
      </c>
      <c r="F1737">
        <v>80</v>
      </c>
      <c r="G1737">
        <f t="shared" si="171"/>
        <v>3.3697060605081668</v>
      </c>
      <c r="H1737">
        <f t="shared" si="169"/>
        <v>145</v>
      </c>
      <c r="I1737">
        <f t="shared" si="172"/>
        <v>6.1075922346710527</v>
      </c>
      <c r="J1737">
        <v>9.15</v>
      </c>
      <c r="K1737">
        <f t="shared" si="173"/>
        <v>0.96958610776414</v>
      </c>
      <c r="L1737">
        <v>6.03</v>
      </c>
      <c r="M1737">
        <v>13.53</v>
      </c>
    </row>
    <row r="1738" spans="1:13" ht="15" x14ac:dyDescent="0.25">
      <c r="A1738" t="s">
        <v>230</v>
      </c>
      <c r="B1738" t="s">
        <v>348</v>
      </c>
      <c r="C1738">
        <v>81.3</v>
      </c>
      <c r="D1738">
        <v>73</v>
      </c>
      <c r="E1738">
        <f t="shared" si="170"/>
        <v>2.9779924618696945</v>
      </c>
      <c r="F1738">
        <v>82</v>
      </c>
      <c r="G1738">
        <f t="shared" si="171"/>
        <v>3.3451422174426706</v>
      </c>
      <c r="H1738">
        <f t="shared" si="169"/>
        <v>155</v>
      </c>
      <c r="I1738">
        <f t="shared" si="172"/>
        <v>6.3231346793123651</v>
      </c>
      <c r="J1738">
        <v>11.49</v>
      </c>
      <c r="K1738">
        <f t="shared" si="173"/>
        <v>1.1902365264643289</v>
      </c>
      <c r="L1738">
        <v>7.15</v>
      </c>
      <c r="M1738">
        <v>13</v>
      </c>
    </row>
    <row r="1739" spans="1:13" ht="15" x14ac:dyDescent="0.25">
      <c r="A1739" t="s">
        <v>546</v>
      </c>
      <c r="B1739" t="s">
        <v>547</v>
      </c>
      <c r="C1739">
        <v>51.8</v>
      </c>
      <c r="D1739">
        <v>43</v>
      </c>
      <c r="E1739">
        <f t="shared" si="170"/>
        <v>2.4348125073860825</v>
      </c>
      <c r="F1739">
        <v>52</v>
      </c>
      <c r="G1739">
        <f t="shared" si="171"/>
        <v>2.9444244275366578</v>
      </c>
      <c r="H1739">
        <f t="shared" si="169"/>
        <v>95</v>
      </c>
      <c r="I1739">
        <f t="shared" si="172"/>
        <v>5.3792369349227407</v>
      </c>
      <c r="J1739">
        <v>9.68</v>
      </c>
      <c r="K1739">
        <f t="shared" si="173"/>
        <v>1.265047645856777</v>
      </c>
      <c r="L1739">
        <v>6.78</v>
      </c>
    </row>
    <row r="1740" spans="1:13" x14ac:dyDescent="0.3">
      <c r="A1740" t="s">
        <v>546</v>
      </c>
      <c r="B1740" t="s">
        <v>158</v>
      </c>
      <c r="C1740">
        <v>41.3</v>
      </c>
      <c r="D1740">
        <v>43</v>
      </c>
      <c r="E1740">
        <f t="shared" si="170"/>
        <v>2.8709583556663349</v>
      </c>
      <c r="F1740">
        <v>52</v>
      </c>
      <c r="G1740">
        <f t="shared" si="171"/>
        <v>3.4718566161546374</v>
      </c>
      <c r="H1740">
        <f t="shared" si="169"/>
        <v>95</v>
      </c>
      <c r="I1740">
        <f t="shared" si="172"/>
        <v>6.3428149718209719</v>
      </c>
      <c r="J1740">
        <v>7.8500000000000005</v>
      </c>
      <c r="K1740">
        <f t="shared" si="173"/>
        <v>1.152969259993073</v>
      </c>
      <c r="L1740">
        <v>6.95</v>
      </c>
    </row>
    <row r="1741" spans="1:13" ht="15" x14ac:dyDescent="0.25">
      <c r="A1741" t="s">
        <v>272</v>
      </c>
      <c r="B1741" t="s">
        <v>946</v>
      </c>
      <c r="C1741">
        <v>58.8</v>
      </c>
      <c r="D1741">
        <v>33</v>
      </c>
      <c r="E1741">
        <f t="shared" si="170"/>
        <v>1.7039993539107745</v>
      </c>
      <c r="F1741">
        <v>38</v>
      </c>
      <c r="G1741">
        <f t="shared" si="171"/>
        <v>1.9621810742002859</v>
      </c>
      <c r="H1741">
        <f t="shared" si="169"/>
        <v>71</v>
      </c>
      <c r="I1741">
        <f t="shared" si="172"/>
        <v>3.6661804281110602</v>
      </c>
      <c r="J1741">
        <v>6.39</v>
      </c>
      <c r="K1741">
        <f t="shared" si="173"/>
        <v>0.78226581544181473</v>
      </c>
      <c r="L1741">
        <v>5.45</v>
      </c>
      <c r="M1741">
        <v>14.72</v>
      </c>
    </row>
    <row r="1742" spans="1:13" ht="15" x14ac:dyDescent="0.25">
      <c r="A1742" t="s">
        <v>272</v>
      </c>
      <c r="B1742" t="s">
        <v>1495</v>
      </c>
      <c r="C1742">
        <v>92.1</v>
      </c>
      <c r="D1742">
        <v>65</v>
      </c>
      <c r="E1742">
        <f t="shared" si="170"/>
        <v>2.4216507831661569</v>
      </c>
      <c r="F1742">
        <v>82</v>
      </c>
      <c r="G1742">
        <f t="shared" si="171"/>
        <v>3.0550056033788442</v>
      </c>
      <c r="H1742">
        <f t="shared" si="169"/>
        <v>147</v>
      </c>
      <c r="I1742">
        <f t="shared" si="172"/>
        <v>5.4766563865450015</v>
      </c>
      <c r="J1742">
        <v>9.7899999999999991</v>
      </c>
      <c r="K1742">
        <f t="shared" si="173"/>
        <v>0.95097867680529602</v>
      </c>
      <c r="L1742">
        <v>7.1</v>
      </c>
      <c r="M1742">
        <v>14.21</v>
      </c>
    </row>
    <row r="1743" spans="1:13" ht="15" x14ac:dyDescent="0.25">
      <c r="A1743" t="s">
        <v>272</v>
      </c>
      <c r="B1743" t="s">
        <v>1828</v>
      </c>
      <c r="C1743">
        <v>56.8</v>
      </c>
      <c r="D1743">
        <v>51</v>
      </c>
      <c r="E1743">
        <f t="shared" si="170"/>
        <v>2.7005843394559501</v>
      </c>
      <c r="F1743">
        <v>60</v>
      </c>
      <c r="G1743">
        <f t="shared" si="171"/>
        <v>3.1771580464187648</v>
      </c>
      <c r="H1743">
        <f t="shared" si="169"/>
        <v>111</v>
      </c>
      <c r="I1743">
        <f t="shared" si="172"/>
        <v>5.8777423858747149</v>
      </c>
      <c r="J1743">
        <v>8.9600000000000009</v>
      </c>
      <c r="K1743">
        <f t="shared" si="173"/>
        <v>1.1166298267586754</v>
      </c>
      <c r="L1743">
        <v>7.52</v>
      </c>
      <c r="M1743">
        <v>12.6</v>
      </c>
    </row>
    <row r="1744" spans="1:13" ht="15" x14ac:dyDescent="0.25">
      <c r="A1744" t="s">
        <v>272</v>
      </c>
      <c r="B1744" t="s">
        <v>1828</v>
      </c>
      <c r="C1744">
        <v>63.2</v>
      </c>
      <c r="D1744">
        <v>60</v>
      </c>
      <c r="E1744">
        <f t="shared" si="170"/>
        <v>2.9397487224684542</v>
      </c>
      <c r="F1744">
        <v>67</v>
      </c>
      <c r="G1744">
        <f t="shared" si="171"/>
        <v>3.2827194067564403</v>
      </c>
      <c r="H1744">
        <f t="shared" si="169"/>
        <v>127</v>
      </c>
      <c r="I1744">
        <f t="shared" si="172"/>
        <v>6.222468129224894</v>
      </c>
      <c r="J1744">
        <v>9.56</v>
      </c>
      <c r="K1744">
        <f t="shared" si="173"/>
        <v>1.127600263151282</v>
      </c>
      <c r="L1744">
        <v>7.48</v>
      </c>
      <c r="M1744">
        <v>12.5</v>
      </c>
    </row>
    <row r="1745" spans="1:13" ht="15" x14ac:dyDescent="0.25">
      <c r="A1745" t="s">
        <v>272</v>
      </c>
      <c r="B1745" t="s">
        <v>1821</v>
      </c>
      <c r="C1745">
        <v>73.5</v>
      </c>
      <c r="D1745">
        <v>64</v>
      </c>
      <c r="E1745">
        <f t="shared" si="170"/>
        <v>2.8095912823316898</v>
      </c>
      <c r="F1745">
        <v>84</v>
      </c>
      <c r="G1745">
        <f t="shared" si="171"/>
        <v>3.6875885580603427</v>
      </c>
      <c r="H1745">
        <f t="shared" si="169"/>
        <v>148</v>
      </c>
      <c r="I1745">
        <f t="shared" si="172"/>
        <v>6.4971798403920324</v>
      </c>
      <c r="J1745">
        <v>11.58</v>
      </c>
      <c r="K1745">
        <f t="shared" si="173"/>
        <v>1.2635812184466848</v>
      </c>
      <c r="L1745">
        <v>7.88</v>
      </c>
      <c r="M1745">
        <v>12.3</v>
      </c>
    </row>
    <row r="1746" spans="1:13" ht="15" x14ac:dyDescent="0.25">
      <c r="A1746" t="s">
        <v>1843</v>
      </c>
      <c r="B1746" t="s">
        <v>819</v>
      </c>
      <c r="C1746">
        <v>51.5</v>
      </c>
      <c r="D1746">
        <v>59</v>
      </c>
      <c r="E1746">
        <f t="shared" si="170"/>
        <v>3.354933901112894</v>
      </c>
      <c r="F1746">
        <v>78</v>
      </c>
      <c r="G1746">
        <f t="shared" si="171"/>
        <v>4.4353363438441651</v>
      </c>
      <c r="H1746">
        <f t="shared" si="169"/>
        <v>137</v>
      </c>
      <c r="I1746">
        <f t="shared" si="172"/>
        <v>7.7902702449570596</v>
      </c>
      <c r="J1746">
        <v>8.870000000000001</v>
      </c>
      <c r="K1746">
        <f t="shared" si="173"/>
        <v>1.1626675626124967</v>
      </c>
      <c r="L1746">
        <v>7.58</v>
      </c>
    </row>
    <row r="1747" spans="1:13" ht="15" x14ac:dyDescent="0.25">
      <c r="A1747" t="s">
        <v>1698</v>
      </c>
      <c r="B1747" t="s">
        <v>51</v>
      </c>
      <c r="C1747">
        <v>60.2</v>
      </c>
      <c r="D1747">
        <v>50</v>
      </c>
      <c r="E1747">
        <f t="shared" si="170"/>
        <v>2.5380026584358975</v>
      </c>
      <c r="F1747">
        <v>70</v>
      </c>
      <c r="G1747">
        <f t="shared" si="171"/>
        <v>3.5532037218102563</v>
      </c>
      <c r="H1747">
        <f t="shared" si="169"/>
        <v>120</v>
      </c>
      <c r="I1747">
        <f t="shared" si="172"/>
        <v>6.0912063802461534</v>
      </c>
      <c r="J1747">
        <v>7.91</v>
      </c>
      <c r="K1747">
        <f t="shared" si="173"/>
        <v>0.95666924009119558</v>
      </c>
      <c r="L1747">
        <v>6.27</v>
      </c>
      <c r="M1747">
        <v>13.62</v>
      </c>
    </row>
    <row r="1748" spans="1:13" ht="15" x14ac:dyDescent="0.25">
      <c r="A1748" t="s">
        <v>1698</v>
      </c>
      <c r="B1748" t="s">
        <v>51</v>
      </c>
      <c r="C1748">
        <v>65.900000000000006</v>
      </c>
      <c r="D1748">
        <v>67</v>
      </c>
      <c r="E1748">
        <f t="shared" si="170"/>
        <v>3.1843303816997865</v>
      </c>
      <c r="F1748">
        <v>85</v>
      </c>
      <c r="G1748">
        <f t="shared" si="171"/>
        <v>4.0398221260370422</v>
      </c>
      <c r="H1748">
        <f t="shared" si="169"/>
        <v>152</v>
      </c>
      <c r="I1748">
        <f t="shared" si="172"/>
        <v>7.2241525077368287</v>
      </c>
      <c r="J1748">
        <v>9.75</v>
      </c>
      <c r="K1748">
        <f t="shared" si="173"/>
        <v>1.1254748144979789</v>
      </c>
      <c r="L1748">
        <v>7.65</v>
      </c>
      <c r="M1748">
        <v>13.2</v>
      </c>
    </row>
    <row r="1749" spans="1:13" ht="15" x14ac:dyDescent="0.25">
      <c r="A1749" t="s">
        <v>1698</v>
      </c>
      <c r="B1749" t="s">
        <v>51</v>
      </c>
      <c r="C1749">
        <v>68.8</v>
      </c>
      <c r="D1749">
        <v>91</v>
      </c>
      <c r="E1749">
        <f t="shared" si="170"/>
        <v>4.1916029422692791</v>
      </c>
      <c r="F1749">
        <v>116</v>
      </c>
      <c r="G1749">
        <f t="shared" si="171"/>
        <v>5.3431422121234773</v>
      </c>
      <c r="H1749">
        <f t="shared" si="169"/>
        <v>207</v>
      </c>
      <c r="I1749">
        <f t="shared" si="172"/>
        <v>9.5347451543927573</v>
      </c>
      <c r="J1749">
        <v>11.26</v>
      </c>
      <c r="K1749">
        <f t="shared" si="173"/>
        <v>1.2712407433787825</v>
      </c>
      <c r="L1749">
        <v>8.06</v>
      </c>
    </row>
    <row r="1750" spans="1:13" ht="15" x14ac:dyDescent="0.25">
      <c r="A1750" t="s">
        <v>1245</v>
      </c>
      <c r="B1750" t="s">
        <v>51</v>
      </c>
      <c r="C1750">
        <v>54.9</v>
      </c>
      <c r="D1750">
        <v>41</v>
      </c>
      <c r="E1750">
        <f t="shared" si="170"/>
        <v>2.2254583815673588</v>
      </c>
      <c r="F1750">
        <v>56</v>
      </c>
      <c r="G1750">
        <f t="shared" si="171"/>
        <v>3.0396504723846851</v>
      </c>
      <c r="H1750">
        <f t="shared" si="169"/>
        <v>97</v>
      </c>
      <c r="I1750">
        <f t="shared" si="172"/>
        <v>5.2651088539520439</v>
      </c>
      <c r="J1750">
        <v>5.54</v>
      </c>
      <c r="K1750">
        <f t="shared" si="173"/>
        <v>0.70263256497464099</v>
      </c>
      <c r="L1750">
        <v>6.24</v>
      </c>
      <c r="M1750">
        <v>14.03</v>
      </c>
    </row>
    <row r="1751" spans="1:13" x14ac:dyDescent="0.3">
      <c r="A1751" t="s">
        <v>466</v>
      </c>
      <c r="B1751" t="s">
        <v>158</v>
      </c>
      <c r="C1751">
        <v>53.6</v>
      </c>
      <c r="D1751">
        <v>22</v>
      </c>
      <c r="E1751">
        <f t="shared" si="170"/>
        <v>1.2151468155606637</v>
      </c>
      <c r="F1751">
        <v>30</v>
      </c>
      <c r="G1751">
        <f t="shared" si="171"/>
        <v>1.6570183848554507</v>
      </c>
      <c r="H1751">
        <f t="shared" si="169"/>
        <v>52</v>
      </c>
      <c r="I1751">
        <f t="shared" si="172"/>
        <v>2.8721652004161147</v>
      </c>
      <c r="J1751">
        <v>6.98</v>
      </c>
      <c r="K1751">
        <f t="shared" si="173"/>
        <v>0.89627073835636639</v>
      </c>
      <c r="L1751">
        <v>5.47</v>
      </c>
      <c r="M1751">
        <v>14.98</v>
      </c>
    </row>
    <row r="1752" spans="1:13" ht="15" x14ac:dyDescent="0.25">
      <c r="A1752" t="s">
        <v>9</v>
      </c>
      <c r="B1752" t="s">
        <v>52</v>
      </c>
      <c r="C1752">
        <v>40.4</v>
      </c>
      <c r="D1752">
        <v>36</v>
      </c>
      <c r="E1752">
        <f t="shared" si="170"/>
        <v>2.4424247811982966</v>
      </c>
      <c r="F1752">
        <v>48</v>
      </c>
      <c r="G1752">
        <f t="shared" si="171"/>
        <v>3.256566374931062</v>
      </c>
      <c r="H1752">
        <f t="shared" si="169"/>
        <v>84</v>
      </c>
      <c r="I1752">
        <f t="shared" si="172"/>
        <v>5.6989911561293587</v>
      </c>
      <c r="J1752">
        <v>6.74</v>
      </c>
      <c r="K1752">
        <f t="shared" si="173"/>
        <v>1.0012460180165501</v>
      </c>
      <c r="L1752">
        <v>6.41</v>
      </c>
      <c r="M1752">
        <v>12.55</v>
      </c>
    </row>
    <row r="1753" spans="1:13" ht="15" x14ac:dyDescent="0.25">
      <c r="A1753" t="s">
        <v>1022</v>
      </c>
      <c r="B1753" t="s">
        <v>1586</v>
      </c>
      <c r="C1753">
        <v>82</v>
      </c>
      <c r="D1753">
        <v>94</v>
      </c>
      <c r="E1753">
        <f t="shared" si="170"/>
        <v>3.8108359661838982</v>
      </c>
      <c r="F1753">
        <v>120</v>
      </c>
      <c r="G1753">
        <f t="shared" si="171"/>
        <v>4.8648969781071036</v>
      </c>
      <c r="H1753">
        <f t="shared" si="169"/>
        <v>214</v>
      </c>
      <c r="I1753">
        <f t="shared" si="172"/>
        <v>8.6757329442910027</v>
      </c>
      <c r="J1753">
        <v>13.28</v>
      </c>
      <c r="K1753">
        <f t="shared" si="173"/>
        <v>1.3695941340332143</v>
      </c>
      <c r="L1753">
        <v>7.58</v>
      </c>
    </row>
    <row r="1754" spans="1:13" ht="15" x14ac:dyDescent="0.25">
      <c r="A1754" t="s">
        <v>106</v>
      </c>
      <c r="B1754" t="s">
        <v>519</v>
      </c>
      <c r="C1754">
        <v>41.1</v>
      </c>
      <c r="D1754">
        <v>25</v>
      </c>
      <c r="E1754">
        <f t="shared" si="170"/>
        <v>1.6750661858222347</v>
      </c>
      <c r="F1754">
        <v>40</v>
      </c>
      <c r="G1754">
        <f t="shared" si="171"/>
        <v>2.6801058973155754</v>
      </c>
      <c r="H1754">
        <f t="shared" si="169"/>
        <v>65</v>
      </c>
      <c r="I1754">
        <f t="shared" si="172"/>
        <v>4.35517208313781</v>
      </c>
      <c r="J1754">
        <v>7</v>
      </c>
      <c r="K1754">
        <f t="shared" si="173"/>
        <v>1.0307015826304482</v>
      </c>
      <c r="L1754">
        <v>6.4</v>
      </c>
      <c r="M1754">
        <v>13.9</v>
      </c>
    </row>
    <row r="1755" spans="1:13" ht="15" x14ac:dyDescent="0.25">
      <c r="A1755" t="s">
        <v>106</v>
      </c>
      <c r="B1755" t="s">
        <v>245</v>
      </c>
      <c r="C1755">
        <v>29.8</v>
      </c>
      <c r="D1755">
        <v>14</v>
      </c>
      <c r="E1755">
        <f t="shared" si="170"/>
        <v>1.185178012530149</v>
      </c>
      <c r="F1755">
        <v>17</v>
      </c>
      <c r="G1755">
        <f t="shared" si="171"/>
        <v>1.4391447295008952</v>
      </c>
      <c r="H1755">
        <f t="shared" si="169"/>
        <v>31</v>
      </c>
      <c r="I1755">
        <f t="shared" si="172"/>
        <v>2.6243227420310444</v>
      </c>
      <c r="J1755">
        <v>4.05</v>
      </c>
      <c r="K1755">
        <f t="shared" si="173"/>
        <v>0.70383274067632462</v>
      </c>
      <c r="L1755">
        <v>4.88</v>
      </c>
      <c r="M1755">
        <v>13.69</v>
      </c>
    </row>
    <row r="1756" spans="1:13" ht="15" x14ac:dyDescent="0.25">
      <c r="A1756" t="s">
        <v>106</v>
      </c>
      <c r="B1756" t="s">
        <v>1650</v>
      </c>
      <c r="C1756">
        <v>73</v>
      </c>
      <c r="D1756">
        <v>35</v>
      </c>
      <c r="E1756">
        <f t="shared" si="170"/>
        <v>1.5441432173133018</v>
      </c>
      <c r="F1756">
        <v>47</v>
      </c>
      <c r="G1756">
        <f t="shared" si="171"/>
        <v>2.073563748963577</v>
      </c>
      <c r="H1756">
        <f t="shared" si="169"/>
        <v>82</v>
      </c>
      <c r="I1756">
        <f t="shared" si="172"/>
        <v>3.6177069662768786</v>
      </c>
      <c r="J1756">
        <v>8.94</v>
      </c>
      <c r="K1756">
        <f t="shared" si="173"/>
        <v>0.97894967105209008</v>
      </c>
      <c r="L1756">
        <v>6.86</v>
      </c>
      <c r="M1756">
        <v>13.29</v>
      </c>
    </row>
    <row r="1757" spans="1:13" ht="15" x14ac:dyDescent="0.25">
      <c r="A1757" t="s">
        <v>1313</v>
      </c>
      <c r="B1757" t="s">
        <v>409</v>
      </c>
      <c r="C1757">
        <v>78.7</v>
      </c>
      <c r="D1757">
        <v>28</v>
      </c>
      <c r="E1757">
        <f t="shared" si="170"/>
        <v>1.1695710329099531</v>
      </c>
      <c r="F1757">
        <v>35</v>
      </c>
      <c r="G1757">
        <f t="shared" si="171"/>
        <v>1.4619637911374415</v>
      </c>
      <c r="H1757">
        <f t="shared" ref="H1757:H1772" si="174">D1757+F1757</f>
        <v>63</v>
      </c>
      <c r="I1757">
        <f t="shared" si="172"/>
        <v>2.6315348240473946</v>
      </c>
      <c r="J1757">
        <v>5.6</v>
      </c>
      <c r="K1757">
        <f t="shared" si="173"/>
        <v>0.5898997786598742</v>
      </c>
      <c r="L1757">
        <v>4.0599999999999996</v>
      </c>
    </row>
    <row r="1758" spans="1:13" ht="15" x14ac:dyDescent="0.25">
      <c r="A1758" t="s">
        <v>1826</v>
      </c>
      <c r="B1758" t="s">
        <v>39</v>
      </c>
      <c r="C1758">
        <v>84.4</v>
      </c>
      <c r="D1758">
        <v>93</v>
      </c>
      <c r="E1758">
        <f t="shared" si="170"/>
        <v>3.6920030811933242</v>
      </c>
      <c r="F1758">
        <v>120</v>
      </c>
      <c r="G1758">
        <f t="shared" si="171"/>
        <v>4.7638749434752574</v>
      </c>
      <c r="H1758">
        <f t="shared" si="174"/>
        <v>213</v>
      </c>
      <c r="I1758">
        <f t="shared" si="172"/>
        <v>8.4558780246685821</v>
      </c>
      <c r="J1758">
        <v>10.51</v>
      </c>
      <c r="K1758">
        <f t="shared" si="173"/>
        <v>1.0679177568798603</v>
      </c>
      <c r="L1758">
        <v>7.72</v>
      </c>
      <c r="M1758">
        <v>14.147583304251199</v>
      </c>
    </row>
    <row r="1759" spans="1:13" ht="15" x14ac:dyDescent="0.25">
      <c r="A1759" t="s">
        <v>1967</v>
      </c>
      <c r="B1759" t="s">
        <v>221</v>
      </c>
      <c r="C1759">
        <v>82.7</v>
      </c>
      <c r="D1759">
        <v>75</v>
      </c>
      <c r="E1759">
        <f t="shared" si="170"/>
        <v>3.0218183554055544</v>
      </c>
      <c r="F1759">
        <v>100</v>
      </c>
      <c r="G1759">
        <f t="shared" si="171"/>
        <v>4.0290911405407392</v>
      </c>
      <c r="H1759">
        <f t="shared" si="174"/>
        <v>175</v>
      </c>
      <c r="I1759">
        <f t="shared" si="172"/>
        <v>7.0509094959462928</v>
      </c>
      <c r="J1759">
        <v>7.26</v>
      </c>
      <c r="K1759">
        <f t="shared" si="173"/>
        <v>0.74546509948499495</v>
      </c>
    </row>
    <row r="1760" spans="1:13" ht="15" x14ac:dyDescent="0.25">
      <c r="A1760" t="s">
        <v>1304</v>
      </c>
      <c r="B1760" t="s">
        <v>221</v>
      </c>
      <c r="C1760">
        <v>66.8</v>
      </c>
      <c r="D1760">
        <v>40</v>
      </c>
      <c r="E1760">
        <f t="shared" si="170"/>
        <v>1.88242708377604</v>
      </c>
      <c r="F1760">
        <v>47</v>
      </c>
      <c r="G1760">
        <f t="shared" si="171"/>
        <v>2.2118518234368469</v>
      </c>
      <c r="H1760">
        <f t="shared" si="174"/>
        <v>87</v>
      </c>
      <c r="I1760">
        <f t="shared" si="172"/>
        <v>4.0942789072128871</v>
      </c>
      <c r="J1760">
        <v>6</v>
      </c>
      <c r="K1760">
        <f t="shared" si="173"/>
        <v>0.68777355364558235</v>
      </c>
      <c r="L1760">
        <v>5</v>
      </c>
      <c r="M1760">
        <v>15.2</v>
      </c>
    </row>
    <row r="1761" spans="1:13" ht="15" x14ac:dyDescent="0.25">
      <c r="A1761" t="s">
        <v>1304</v>
      </c>
      <c r="B1761" t="s">
        <v>221</v>
      </c>
      <c r="C1761">
        <v>77.400000000000006</v>
      </c>
      <c r="D1761">
        <v>65</v>
      </c>
      <c r="E1761">
        <f t="shared" si="170"/>
        <v>2.7481711239700291</v>
      </c>
      <c r="F1761">
        <v>75</v>
      </c>
      <c r="G1761">
        <f t="shared" si="171"/>
        <v>3.1709666815038799</v>
      </c>
      <c r="H1761">
        <f t="shared" si="174"/>
        <v>140</v>
      </c>
      <c r="I1761">
        <f t="shared" si="172"/>
        <v>5.919137805473909</v>
      </c>
      <c r="J1761">
        <v>8.3000000000000007</v>
      </c>
      <c r="K1761">
        <f t="shared" si="173"/>
        <v>0.88185552608880535</v>
      </c>
      <c r="L1761">
        <v>5.82</v>
      </c>
      <c r="M1761">
        <v>14.6</v>
      </c>
    </row>
    <row r="1762" spans="1:13" ht="15" x14ac:dyDescent="0.25">
      <c r="A1762" t="s">
        <v>1309</v>
      </c>
      <c r="B1762" t="s">
        <v>221</v>
      </c>
      <c r="C1762">
        <v>68.2</v>
      </c>
      <c r="D1762">
        <v>35</v>
      </c>
      <c r="E1762">
        <f t="shared" si="170"/>
        <v>1.6224594944677571</v>
      </c>
      <c r="F1762">
        <v>48</v>
      </c>
      <c r="G1762">
        <f t="shared" si="171"/>
        <v>2.2250873066986383</v>
      </c>
      <c r="H1762">
        <f t="shared" si="174"/>
        <v>83</v>
      </c>
      <c r="I1762">
        <f t="shared" si="172"/>
        <v>3.8475468011663954</v>
      </c>
      <c r="J1762">
        <v>4.2699999999999996</v>
      </c>
      <c r="K1762">
        <f t="shared" si="173"/>
        <v>0.48425972687106839</v>
      </c>
      <c r="L1762">
        <v>4.72</v>
      </c>
      <c r="M1762">
        <v>15.5</v>
      </c>
    </row>
    <row r="1763" spans="1:13" ht="15" x14ac:dyDescent="0.25">
      <c r="A1763" t="s">
        <v>64</v>
      </c>
      <c r="B1763" t="s">
        <v>65</v>
      </c>
      <c r="C1763">
        <v>44.6</v>
      </c>
      <c r="D1763">
        <v>26</v>
      </c>
      <c r="E1763">
        <f t="shared" si="170"/>
        <v>1.6415257022758631</v>
      </c>
      <c r="F1763">
        <v>37</v>
      </c>
      <c r="G1763">
        <f t="shared" si="171"/>
        <v>2.3360173455464208</v>
      </c>
      <c r="H1763">
        <f t="shared" si="174"/>
        <v>63</v>
      </c>
      <c r="I1763">
        <f t="shared" si="172"/>
        <v>3.9775430478222837</v>
      </c>
      <c r="J1763">
        <v>5.19</v>
      </c>
      <c r="K1763">
        <f t="shared" si="173"/>
        <v>0.7326641615270989</v>
      </c>
      <c r="L1763">
        <v>4.5</v>
      </c>
      <c r="M1763">
        <v>16.149999999999999</v>
      </c>
    </row>
    <row r="1764" spans="1:13" ht="15" x14ac:dyDescent="0.25">
      <c r="A1764" t="s">
        <v>64</v>
      </c>
      <c r="B1764" t="s">
        <v>65</v>
      </c>
      <c r="C1764">
        <v>34.5</v>
      </c>
      <c r="D1764">
        <v>18</v>
      </c>
      <c r="E1764">
        <f t="shared" si="170"/>
        <v>1.3698195995745532</v>
      </c>
      <c r="F1764">
        <v>24</v>
      </c>
      <c r="G1764">
        <f t="shared" si="171"/>
        <v>1.8264261327660709</v>
      </c>
      <c r="H1764">
        <f t="shared" si="174"/>
        <v>42</v>
      </c>
      <c r="I1764">
        <f t="shared" si="172"/>
        <v>3.1962457323406244</v>
      </c>
      <c r="J1764">
        <v>5.36</v>
      </c>
      <c r="K1764">
        <f t="shared" si="173"/>
        <v>0.86375545746021209</v>
      </c>
      <c r="L1764">
        <v>4.57</v>
      </c>
      <c r="M1764">
        <v>15.5</v>
      </c>
    </row>
    <row r="1765" spans="1:13" ht="15" x14ac:dyDescent="0.25">
      <c r="A1765" t="s">
        <v>64</v>
      </c>
      <c r="B1765" t="s">
        <v>124</v>
      </c>
      <c r="C1765">
        <v>44.2</v>
      </c>
      <c r="D1765">
        <v>20</v>
      </c>
      <c r="E1765">
        <f t="shared" si="170"/>
        <v>1.2710140492304789</v>
      </c>
      <c r="F1765">
        <v>27</v>
      </c>
      <c r="G1765">
        <f t="shared" si="171"/>
        <v>1.7158689664611466</v>
      </c>
      <c r="H1765">
        <f t="shared" si="174"/>
        <v>47</v>
      </c>
      <c r="I1765">
        <f t="shared" si="172"/>
        <v>2.9868830156916255</v>
      </c>
      <c r="J1765">
        <v>5.51</v>
      </c>
      <c r="K1765">
        <f t="shared" si="173"/>
        <v>0.78145900687738534</v>
      </c>
      <c r="L1765">
        <v>4.9800000000000004</v>
      </c>
      <c r="M1765">
        <v>15.39</v>
      </c>
    </row>
    <row r="1766" spans="1:13" ht="15" x14ac:dyDescent="0.25">
      <c r="A1766" t="s">
        <v>64</v>
      </c>
      <c r="B1766" t="s">
        <v>824</v>
      </c>
      <c r="C1766">
        <v>55</v>
      </c>
      <c r="D1766">
        <v>48</v>
      </c>
      <c r="E1766">
        <f t="shared" si="170"/>
        <v>2.6019680581526803</v>
      </c>
      <c r="F1766">
        <v>60</v>
      </c>
      <c r="G1766">
        <f t="shared" si="171"/>
        <v>3.2524600726908504</v>
      </c>
      <c r="H1766">
        <f t="shared" si="174"/>
        <v>108</v>
      </c>
      <c r="I1766">
        <f t="shared" si="172"/>
        <v>5.8544281308435302</v>
      </c>
      <c r="J1766">
        <v>7.67</v>
      </c>
      <c r="K1766">
        <f t="shared" si="173"/>
        <v>0.9718661054401514</v>
      </c>
      <c r="L1766">
        <v>6.12</v>
      </c>
      <c r="M1766">
        <v>13</v>
      </c>
    </row>
    <row r="1767" spans="1:13" ht="15" x14ac:dyDescent="0.25">
      <c r="A1767" t="s">
        <v>64</v>
      </c>
      <c r="B1767" t="s">
        <v>1465</v>
      </c>
      <c r="C1767">
        <v>68.099999999999994</v>
      </c>
      <c r="D1767">
        <v>53</v>
      </c>
      <c r="E1767">
        <f t="shared" si="170"/>
        <v>2.4594909745583964</v>
      </c>
      <c r="F1767">
        <v>67</v>
      </c>
      <c r="G1767">
        <f t="shared" si="171"/>
        <v>3.1091678357625012</v>
      </c>
      <c r="H1767">
        <f t="shared" si="174"/>
        <v>120</v>
      </c>
      <c r="I1767">
        <f t="shared" si="172"/>
        <v>5.5686588103208976</v>
      </c>
      <c r="J1767">
        <v>9.74</v>
      </c>
      <c r="K1767">
        <f t="shared" si="173"/>
        <v>1.1054470759114878</v>
      </c>
      <c r="L1767">
        <v>7.3</v>
      </c>
      <c r="M1767">
        <v>12.81</v>
      </c>
    </row>
    <row r="1768" spans="1:13" ht="15" x14ac:dyDescent="0.25">
      <c r="A1768" t="s">
        <v>64</v>
      </c>
      <c r="B1768" t="s">
        <v>1475</v>
      </c>
      <c r="C1768">
        <v>64.7</v>
      </c>
      <c r="D1768">
        <v>69</v>
      </c>
      <c r="E1768">
        <f t="shared" si="170"/>
        <v>3.3235168336946068</v>
      </c>
      <c r="F1768">
        <v>92</v>
      </c>
      <c r="G1768">
        <f t="shared" si="171"/>
        <v>4.4313557782594755</v>
      </c>
      <c r="H1768">
        <f t="shared" si="174"/>
        <v>161</v>
      </c>
      <c r="I1768">
        <f t="shared" si="172"/>
        <v>7.7548726119540827</v>
      </c>
      <c r="J1768">
        <v>11.34</v>
      </c>
      <c r="K1768">
        <f t="shared" si="173"/>
        <v>1.3214740551000927</v>
      </c>
      <c r="L1768">
        <v>7.59</v>
      </c>
      <c r="M1768">
        <v>12.48</v>
      </c>
    </row>
    <row r="1769" spans="1:13" ht="15" x14ac:dyDescent="0.25">
      <c r="A1769" t="s">
        <v>64</v>
      </c>
      <c r="B1769" t="s">
        <v>1825</v>
      </c>
      <c r="C1769">
        <v>68.400000000000006</v>
      </c>
      <c r="D1769">
        <v>62</v>
      </c>
      <c r="E1769">
        <f t="shared" si="170"/>
        <v>2.8679558043617535</v>
      </c>
      <c r="F1769">
        <v>75</v>
      </c>
      <c r="G1769">
        <f t="shared" si="171"/>
        <v>3.469301376244057</v>
      </c>
      <c r="H1769">
        <f t="shared" si="174"/>
        <v>137</v>
      </c>
      <c r="I1769">
        <f t="shared" si="172"/>
        <v>6.3372571806058104</v>
      </c>
      <c r="J1769">
        <v>9.6999999999999993</v>
      </c>
      <c r="K1769">
        <f t="shared" si="173"/>
        <v>1.0984154004152986</v>
      </c>
      <c r="L1769">
        <v>7.68</v>
      </c>
      <c r="M1769">
        <v>12.4</v>
      </c>
    </row>
    <row r="1770" spans="1:13" ht="15" x14ac:dyDescent="0.25">
      <c r="A1770" t="s">
        <v>64</v>
      </c>
      <c r="C1770">
        <v>38.4</v>
      </c>
      <c r="D1770">
        <v>39</v>
      </c>
      <c r="E1770">
        <f t="shared" si="170"/>
        <v>2.7455070893970084</v>
      </c>
      <c r="F1770">
        <v>48</v>
      </c>
      <c r="G1770">
        <f t="shared" si="171"/>
        <v>3.3790856484886258</v>
      </c>
      <c r="H1770">
        <f t="shared" si="174"/>
        <v>87</v>
      </c>
      <c r="I1770">
        <f t="shared" si="172"/>
        <v>6.1245927378856342</v>
      </c>
      <c r="J1770">
        <v>8.56</v>
      </c>
      <c r="K1770">
        <f t="shared" si="173"/>
        <v>1.3053348184966593</v>
      </c>
    </row>
    <row r="1771" spans="1:13" ht="15" x14ac:dyDescent="0.25">
      <c r="A1771" t="s">
        <v>971</v>
      </c>
      <c r="B1771" t="s">
        <v>400</v>
      </c>
      <c r="C1771">
        <v>58.8</v>
      </c>
      <c r="D1771">
        <v>38</v>
      </c>
      <c r="E1771">
        <f t="shared" si="170"/>
        <v>1.9621810742002859</v>
      </c>
      <c r="F1771">
        <v>51</v>
      </c>
      <c r="G1771">
        <f t="shared" si="171"/>
        <v>2.6334535469530151</v>
      </c>
      <c r="H1771">
        <f t="shared" si="174"/>
        <v>89</v>
      </c>
      <c r="I1771">
        <f t="shared" si="172"/>
        <v>4.5956346211533008</v>
      </c>
      <c r="J1771">
        <v>6.7700000000000005</v>
      </c>
      <c r="K1771">
        <f t="shared" si="173"/>
        <v>0.82878553529594456</v>
      </c>
      <c r="L1771">
        <v>5.53</v>
      </c>
    </row>
    <row r="1772" spans="1:13" ht="15" x14ac:dyDescent="0.25">
      <c r="A1772" t="s">
        <v>1835</v>
      </c>
      <c r="B1772" t="s">
        <v>1836</v>
      </c>
      <c r="C1772">
        <v>81.599999999999994</v>
      </c>
      <c r="D1772">
        <v>50</v>
      </c>
      <c r="E1772">
        <f t="shared" si="170"/>
        <v>2.0342633754534587</v>
      </c>
      <c r="F1772">
        <v>70</v>
      </c>
      <c r="G1772">
        <f t="shared" si="171"/>
        <v>2.8479687256348418</v>
      </c>
      <c r="H1772">
        <f t="shared" si="174"/>
        <v>120</v>
      </c>
      <c r="I1772">
        <f t="shared" si="172"/>
        <v>4.8822321010883005</v>
      </c>
      <c r="J1772">
        <v>7.2700000000000005</v>
      </c>
      <c r="K1772">
        <f t="shared" si="173"/>
        <v>0.7516627458720222</v>
      </c>
      <c r="L1772">
        <v>6.53</v>
      </c>
    </row>
    <row r="1773" spans="1:13" ht="15" x14ac:dyDescent="0.25">
      <c r="A1773" t="s">
        <v>473</v>
      </c>
      <c r="B1773">
        <v>57</v>
      </c>
      <c r="C1773">
        <v>68</v>
      </c>
      <c r="D1773">
        <v>84</v>
      </c>
      <c r="E1773">
        <f t="shared" si="170"/>
        <v>3.9022301091187312</v>
      </c>
      <c r="G1773" t="str">
        <f t="shared" si="171"/>
        <v/>
      </c>
      <c r="I1773" t="str">
        <f t="shared" si="172"/>
        <v/>
      </c>
      <c r="J1773">
        <v>9.82</v>
      </c>
      <c r="K1773">
        <f t="shared" si="173"/>
        <v>1.115371362269753</v>
      </c>
      <c r="L1773">
        <v>7.72</v>
      </c>
    </row>
    <row r="1774" spans="1:13" ht="15" x14ac:dyDescent="0.25">
      <c r="A1774" t="s">
        <v>473</v>
      </c>
      <c r="B1774" t="s">
        <v>305</v>
      </c>
      <c r="C1774">
        <v>60.5</v>
      </c>
      <c r="E1774" t="str">
        <f t="shared" si="170"/>
        <v/>
      </c>
      <c r="G1774" t="str">
        <f t="shared" si="171"/>
        <v/>
      </c>
      <c r="I1774" t="str">
        <f t="shared" si="172"/>
        <v/>
      </c>
      <c r="J1774">
        <v>10.6</v>
      </c>
      <c r="K1774">
        <f t="shared" si="173"/>
        <v>1.2787282151388524</v>
      </c>
      <c r="L1774">
        <v>8.3000000000000007</v>
      </c>
    </row>
    <row r="1775" spans="1:13" ht="15" x14ac:dyDescent="0.25">
      <c r="A1775" t="s">
        <v>473</v>
      </c>
      <c r="B1775" t="s">
        <v>305</v>
      </c>
      <c r="C1775">
        <v>54.8</v>
      </c>
      <c r="D1775">
        <v>64</v>
      </c>
      <c r="E1775">
        <f t="shared" si="170"/>
        <v>3.4784962464220559</v>
      </c>
      <c r="F1775">
        <v>77</v>
      </c>
      <c r="G1775">
        <f t="shared" si="171"/>
        <v>4.1850657964765361</v>
      </c>
      <c r="H1775">
        <f>D1775+F1775</f>
        <v>141</v>
      </c>
      <c r="I1775">
        <f t="shared" si="172"/>
        <v>7.663562042898592</v>
      </c>
      <c r="J1775">
        <v>8.61</v>
      </c>
      <c r="K1775">
        <f t="shared" si="173"/>
        <v>1.0930243601351135</v>
      </c>
      <c r="L1775">
        <v>7.53</v>
      </c>
      <c r="M1775">
        <v>12.3</v>
      </c>
    </row>
    <row r="1776" spans="1:13" ht="15" x14ac:dyDescent="0.25">
      <c r="A1776" t="s">
        <v>473</v>
      </c>
      <c r="B1776" t="s">
        <v>112</v>
      </c>
      <c r="C1776">
        <v>61.6</v>
      </c>
      <c r="D1776">
        <v>58</v>
      </c>
      <c r="E1776">
        <f t="shared" si="170"/>
        <v>2.8952598160938945</v>
      </c>
      <c r="F1776">
        <v>79</v>
      </c>
      <c r="G1776">
        <f t="shared" si="171"/>
        <v>3.9435435426106493</v>
      </c>
      <c r="H1776">
        <f>D1776+F1776</f>
        <v>137</v>
      </c>
      <c r="I1776">
        <f t="shared" si="172"/>
        <v>6.8388033587045438</v>
      </c>
      <c r="J1776">
        <v>9.49</v>
      </c>
      <c r="K1776">
        <f t="shared" si="173"/>
        <v>1.1342387749815304</v>
      </c>
      <c r="L1776">
        <v>7.7700000000000005</v>
      </c>
      <c r="M1776">
        <v>12.2</v>
      </c>
    </row>
    <row r="1777" spans="1:13" ht="15" x14ac:dyDescent="0.25">
      <c r="A1777" s="1" t="s">
        <v>473</v>
      </c>
      <c r="B1777" s="1" t="s">
        <v>387</v>
      </c>
      <c r="C1777" s="1">
        <v>34.5</v>
      </c>
      <c r="D1777" s="1">
        <v>17</v>
      </c>
      <c r="E1777">
        <f t="shared" si="170"/>
        <v>1.2937185107093003</v>
      </c>
      <c r="F1777" s="1">
        <v>24</v>
      </c>
      <c r="G1777">
        <f t="shared" si="171"/>
        <v>1.8264261327660709</v>
      </c>
      <c r="H1777">
        <f>D1777+F1777</f>
        <v>41</v>
      </c>
      <c r="I1777">
        <f t="shared" si="172"/>
        <v>3.1201446434753715</v>
      </c>
      <c r="J1777" s="1">
        <v>5.8</v>
      </c>
      <c r="K1777">
        <f t="shared" si="173"/>
        <v>0.93466075620694589</v>
      </c>
      <c r="L1777" s="1">
        <v>5.8500000000000005</v>
      </c>
    </row>
    <row r="1778" spans="1:13" ht="15" x14ac:dyDescent="0.25">
      <c r="A1778" t="s">
        <v>473</v>
      </c>
      <c r="B1778" t="s">
        <v>747</v>
      </c>
      <c r="C1778">
        <v>39.700000000000003</v>
      </c>
      <c r="D1778">
        <v>29</v>
      </c>
      <c r="E1778">
        <f t="shared" si="170"/>
        <v>1.9926833078307724</v>
      </c>
      <c r="F1778">
        <v>34</v>
      </c>
      <c r="G1778">
        <f t="shared" si="171"/>
        <v>2.3362493953878021</v>
      </c>
      <c r="H1778">
        <f>D1778+F1778</f>
        <v>63</v>
      </c>
      <c r="I1778">
        <f t="shared" si="172"/>
        <v>4.328932703218574</v>
      </c>
      <c r="J1778">
        <v>6.92</v>
      </c>
      <c r="K1778">
        <f t="shared" si="173"/>
        <v>1.0372900850322566</v>
      </c>
      <c r="L1778">
        <v>6.38</v>
      </c>
    </row>
    <row r="1779" spans="1:13" ht="15" x14ac:dyDescent="0.25">
      <c r="A1779" t="s">
        <v>473</v>
      </c>
      <c r="B1779" t="s">
        <v>166</v>
      </c>
      <c r="C1779">
        <v>37.6</v>
      </c>
      <c r="E1779" t="str">
        <f t="shared" si="170"/>
        <v/>
      </c>
      <c r="G1779" t="str">
        <f t="shared" si="171"/>
        <v/>
      </c>
      <c r="I1779" t="str">
        <f t="shared" si="172"/>
        <v/>
      </c>
      <c r="J1779">
        <v>5.91</v>
      </c>
      <c r="K1779">
        <f t="shared" si="173"/>
        <v>0.91106469772335041</v>
      </c>
      <c r="L1779">
        <v>5.9</v>
      </c>
    </row>
    <row r="1780" spans="1:13" ht="15" x14ac:dyDescent="0.25">
      <c r="A1780" t="s">
        <v>473</v>
      </c>
      <c r="B1780" t="s">
        <v>305</v>
      </c>
      <c r="C1780">
        <v>63.7</v>
      </c>
      <c r="D1780">
        <v>95</v>
      </c>
      <c r="E1780">
        <f t="shared" si="170"/>
        <v>4.6279978225189735</v>
      </c>
      <c r="F1780">
        <v>110</v>
      </c>
      <c r="G1780">
        <f t="shared" si="171"/>
        <v>5.3587343208114433</v>
      </c>
      <c r="H1780">
        <f t="shared" ref="H1780:H1811" si="175">D1780+F1780</f>
        <v>205</v>
      </c>
      <c r="I1780">
        <f t="shared" si="172"/>
        <v>9.9867321433304159</v>
      </c>
      <c r="J1780">
        <v>10.4</v>
      </c>
      <c r="K1780">
        <f t="shared" si="173"/>
        <v>1.2217049378799691</v>
      </c>
      <c r="L1780">
        <v>8.6199999999999992</v>
      </c>
    </row>
    <row r="1781" spans="1:13" ht="15" x14ac:dyDescent="0.25">
      <c r="A1781" t="s">
        <v>1610</v>
      </c>
      <c r="B1781" t="s">
        <v>112</v>
      </c>
      <c r="C1781">
        <v>61.5</v>
      </c>
      <c r="D1781">
        <v>60</v>
      </c>
      <c r="E1781">
        <f t="shared" si="170"/>
        <v>2.9986380682212941</v>
      </c>
      <c r="F1781">
        <v>80</v>
      </c>
      <c r="G1781">
        <f t="shared" si="171"/>
        <v>3.9981840909617254</v>
      </c>
      <c r="H1781">
        <f t="shared" si="175"/>
        <v>140</v>
      </c>
      <c r="I1781">
        <f t="shared" si="172"/>
        <v>6.9968221591830195</v>
      </c>
      <c r="J1781">
        <v>10.19</v>
      </c>
      <c r="K1781">
        <f t="shared" si="173"/>
        <v>1.2189228247342383</v>
      </c>
      <c r="L1781">
        <v>7.9</v>
      </c>
    </row>
    <row r="1782" spans="1:13" ht="15" x14ac:dyDescent="0.25">
      <c r="A1782" t="s">
        <v>1049</v>
      </c>
      <c r="B1782" t="s">
        <v>1131</v>
      </c>
      <c r="C1782">
        <v>49.4</v>
      </c>
      <c r="D1782">
        <v>47</v>
      </c>
      <c r="E1782">
        <f t="shared" si="170"/>
        <v>2.7547450066738897</v>
      </c>
      <c r="F1782">
        <v>58</v>
      </c>
      <c r="G1782">
        <f t="shared" si="171"/>
        <v>3.3994725614273533</v>
      </c>
      <c r="H1782">
        <f t="shared" si="175"/>
        <v>105</v>
      </c>
      <c r="I1782">
        <f t="shared" si="172"/>
        <v>6.1542175681012425</v>
      </c>
      <c r="J1782">
        <v>8.23</v>
      </c>
      <c r="K1782">
        <f t="shared" si="173"/>
        <v>1.1021799033403608</v>
      </c>
      <c r="L1782">
        <v>6.63</v>
      </c>
    </row>
    <row r="1783" spans="1:13" ht="15" x14ac:dyDescent="0.25">
      <c r="A1783" t="s">
        <v>1049</v>
      </c>
      <c r="B1783" t="s">
        <v>112</v>
      </c>
      <c r="C1783">
        <v>57.6</v>
      </c>
      <c r="D1783">
        <v>55</v>
      </c>
      <c r="E1783">
        <f t="shared" si="170"/>
        <v>2.8829155795718493</v>
      </c>
      <c r="F1783">
        <v>75</v>
      </c>
      <c r="G1783">
        <f t="shared" si="171"/>
        <v>3.9312485175979761</v>
      </c>
      <c r="H1783">
        <f t="shared" si="175"/>
        <v>130</v>
      </c>
      <c r="I1783">
        <f t="shared" si="172"/>
        <v>6.814164097169825</v>
      </c>
      <c r="J1783">
        <v>9.48</v>
      </c>
      <c r="K1783">
        <f t="shared" si="173"/>
        <v>1.1729465366737613</v>
      </c>
      <c r="L1783">
        <v>7.68</v>
      </c>
      <c r="M1783">
        <v>12.41</v>
      </c>
    </row>
    <row r="1784" spans="1:13" ht="15" x14ac:dyDescent="0.25">
      <c r="A1784" t="s">
        <v>1049</v>
      </c>
      <c r="B1784" t="s">
        <v>387</v>
      </c>
      <c r="C1784">
        <v>48.4</v>
      </c>
      <c r="D1784">
        <v>38</v>
      </c>
      <c r="E1784">
        <f t="shared" si="170"/>
        <v>2.2606202158869131</v>
      </c>
      <c r="F1784">
        <v>49</v>
      </c>
      <c r="G1784">
        <f t="shared" si="171"/>
        <v>2.915010278380493</v>
      </c>
      <c r="H1784">
        <f t="shared" si="175"/>
        <v>87</v>
      </c>
      <c r="I1784">
        <f t="shared" si="172"/>
        <v>5.1756304942674056</v>
      </c>
      <c r="J1784">
        <v>7.62</v>
      </c>
      <c r="K1784">
        <f t="shared" si="173"/>
        <v>1.0313029155060682</v>
      </c>
      <c r="L1784">
        <v>7.16</v>
      </c>
    </row>
    <row r="1785" spans="1:13" x14ac:dyDescent="0.3">
      <c r="A1785" t="s">
        <v>1186</v>
      </c>
      <c r="B1785" t="s">
        <v>664</v>
      </c>
      <c r="C1785">
        <v>74.5</v>
      </c>
      <c r="D1785">
        <v>50</v>
      </c>
      <c r="E1785">
        <f t="shared" si="170"/>
        <v>2.1735223809959501</v>
      </c>
      <c r="F1785">
        <v>65</v>
      </c>
      <c r="G1785">
        <f t="shared" si="171"/>
        <v>2.8255790952947351</v>
      </c>
      <c r="H1785">
        <f t="shared" si="175"/>
        <v>115</v>
      </c>
      <c r="I1785">
        <f t="shared" si="172"/>
        <v>4.9991014762906856</v>
      </c>
      <c r="J1785">
        <v>10.14</v>
      </c>
      <c r="K1785">
        <f t="shared" si="173"/>
        <v>1.0987705598937407</v>
      </c>
      <c r="L1785">
        <v>6.7</v>
      </c>
      <c r="M1785">
        <v>12.91</v>
      </c>
    </row>
    <row r="1786" spans="1:13" x14ac:dyDescent="0.3">
      <c r="A1786" t="s">
        <v>1186</v>
      </c>
      <c r="B1786" t="s">
        <v>664</v>
      </c>
      <c r="C1786">
        <v>84.3</v>
      </c>
      <c r="D1786">
        <v>66</v>
      </c>
      <c r="E1786">
        <f t="shared" si="170"/>
        <v>2.6223916870406101</v>
      </c>
      <c r="F1786">
        <v>85</v>
      </c>
      <c r="G1786">
        <f t="shared" si="171"/>
        <v>3.3773226272492707</v>
      </c>
      <c r="H1786">
        <f t="shared" si="175"/>
        <v>151</v>
      </c>
      <c r="I1786">
        <f t="shared" si="172"/>
        <v>5.9997143142898812</v>
      </c>
      <c r="J1786">
        <v>10.41</v>
      </c>
      <c r="K1786">
        <f t="shared" si="173"/>
        <v>1.0584034511430915</v>
      </c>
      <c r="L1786">
        <v>7.12</v>
      </c>
      <c r="M1786">
        <v>12.9</v>
      </c>
    </row>
    <row r="1787" spans="1:13" x14ac:dyDescent="0.3">
      <c r="A1787" t="s">
        <v>1184</v>
      </c>
      <c r="B1787" t="s">
        <v>664</v>
      </c>
      <c r="C1787">
        <v>61.2</v>
      </c>
      <c r="D1787">
        <v>28</v>
      </c>
      <c r="E1787">
        <f t="shared" si="170"/>
        <v>1.4043507973507272</v>
      </c>
      <c r="F1787">
        <v>32</v>
      </c>
      <c r="G1787">
        <f t="shared" si="171"/>
        <v>1.6049723398294027</v>
      </c>
      <c r="H1787">
        <f t="shared" si="175"/>
        <v>60</v>
      </c>
      <c r="I1787">
        <f t="shared" si="172"/>
        <v>3.0093231371801297</v>
      </c>
      <c r="J1787">
        <v>6.9</v>
      </c>
      <c r="K1787">
        <f t="shared" si="173"/>
        <v>0.82745792394355766</v>
      </c>
      <c r="L1787">
        <v>6.0200000000000005</v>
      </c>
      <c r="M1787">
        <v>13.9</v>
      </c>
    </row>
    <row r="1788" spans="1:13" x14ac:dyDescent="0.3">
      <c r="A1788" t="s">
        <v>633</v>
      </c>
      <c r="C1788">
        <v>55.1</v>
      </c>
      <c r="D1788">
        <v>30</v>
      </c>
      <c r="E1788">
        <f t="shared" si="170"/>
        <v>1.6240826460314526</v>
      </c>
      <c r="F1788">
        <v>34</v>
      </c>
      <c r="G1788">
        <f t="shared" si="171"/>
        <v>1.8406269988356463</v>
      </c>
      <c r="H1788">
        <f t="shared" si="175"/>
        <v>64</v>
      </c>
      <c r="I1788">
        <f t="shared" si="172"/>
        <v>3.4647096448670989</v>
      </c>
      <c r="J1788">
        <v>7.38</v>
      </c>
      <c r="K1788">
        <f t="shared" si="173"/>
        <v>0.93424490198151555</v>
      </c>
      <c r="L1788">
        <v>5.3500000000000005</v>
      </c>
    </row>
    <row r="1789" spans="1:13" ht="15" x14ac:dyDescent="0.25">
      <c r="A1789" t="s">
        <v>1806</v>
      </c>
      <c r="B1789" t="s">
        <v>1807</v>
      </c>
      <c r="C1789">
        <v>80.5</v>
      </c>
      <c r="D1789">
        <v>42</v>
      </c>
      <c r="E1789">
        <f t="shared" si="170"/>
        <v>1.7257344250389</v>
      </c>
      <c r="F1789">
        <v>56</v>
      </c>
      <c r="G1789">
        <f t="shared" si="171"/>
        <v>2.3009792333851999</v>
      </c>
      <c r="H1789">
        <f t="shared" si="175"/>
        <v>98</v>
      </c>
      <c r="I1789">
        <f t="shared" si="172"/>
        <v>4.0267136584241001</v>
      </c>
      <c r="J1789">
        <v>8.2200000000000006</v>
      </c>
      <c r="K1789">
        <f t="shared" si="173"/>
        <v>0.85585273249800442</v>
      </c>
      <c r="L1789">
        <v>5.12</v>
      </c>
    </row>
    <row r="1790" spans="1:13" ht="15" x14ac:dyDescent="0.25">
      <c r="A1790" t="s">
        <v>1834</v>
      </c>
      <c r="B1790" t="s">
        <v>831</v>
      </c>
      <c r="C1790">
        <v>41.9</v>
      </c>
      <c r="D1790">
        <v>41</v>
      </c>
      <c r="E1790">
        <f t="shared" si="170"/>
        <v>2.7088557773567574</v>
      </c>
      <c r="F1790">
        <v>55</v>
      </c>
      <c r="G1790">
        <f t="shared" si="171"/>
        <v>3.6338309208444306</v>
      </c>
      <c r="H1790">
        <f t="shared" si="175"/>
        <v>96</v>
      </c>
      <c r="I1790">
        <f t="shared" si="172"/>
        <v>6.342686698201188</v>
      </c>
      <c r="J1790">
        <v>6.4</v>
      </c>
      <c r="K1790">
        <f t="shared" si="173"/>
        <v>0.93303697255235252</v>
      </c>
      <c r="L1790">
        <v>6.82</v>
      </c>
      <c r="M1790">
        <v>12.7</v>
      </c>
    </row>
    <row r="1791" spans="1:13" ht="15" x14ac:dyDescent="0.25">
      <c r="A1791" t="s">
        <v>607</v>
      </c>
      <c r="B1791" t="s">
        <v>150</v>
      </c>
      <c r="C1791">
        <v>49</v>
      </c>
      <c r="D1791">
        <v>22</v>
      </c>
      <c r="E1791">
        <f t="shared" si="170"/>
        <v>1.2971033481000807</v>
      </c>
      <c r="F1791">
        <v>32</v>
      </c>
      <c r="G1791">
        <f t="shared" si="171"/>
        <v>1.8866957790546626</v>
      </c>
      <c r="H1791">
        <f t="shared" si="175"/>
        <v>54</v>
      </c>
      <c r="I1791">
        <f t="shared" si="172"/>
        <v>3.1837991271547432</v>
      </c>
      <c r="J1791">
        <v>7.03</v>
      </c>
      <c r="K1791">
        <f t="shared" si="173"/>
        <v>0.9454274454904219</v>
      </c>
      <c r="L1791">
        <v>5.6</v>
      </c>
      <c r="M1791">
        <v>14.2</v>
      </c>
    </row>
    <row r="1792" spans="1:13" x14ac:dyDescent="0.3">
      <c r="A1792" t="s">
        <v>514</v>
      </c>
      <c r="B1792" t="s">
        <v>513</v>
      </c>
      <c r="C1792">
        <v>62.5</v>
      </c>
      <c r="D1792">
        <v>75</v>
      </c>
      <c r="E1792">
        <f t="shared" si="170"/>
        <v>3.7045776300682913</v>
      </c>
      <c r="F1792">
        <v>95</v>
      </c>
      <c r="G1792">
        <f t="shared" si="171"/>
        <v>4.6924649980865025</v>
      </c>
      <c r="H1792">
        <f t="shared" si="175"/>
        <v>170</v>
      </c>
      <c r="I1792">
        <f t="shared" si="172"/>
        <v>8.397042628154793</v>
      </c>
      <c r="J1792">
        <v>12.08</v>
      </c>
      <c r="K1792">
        <f t="shared" si="173"/>
        <v>1.4330383218190761</v>
      </c>
      <c r="L1792">
        <v>7.94</v>
      </c>
      <c r="M1792">
        <v>12.31</v>
      </c>
    </row>
    <row r="1793" spans="1:13" ht="15" x14ac:dyDescent="0.25">
      <c r="A1793" t="s">
        <v>832</v>
      </c>
      <c r="B1793" t="s">
        <v>942</v>
      </c>
      <c r="C1793">
        <v>64.5</v>
      </c>
      <c r="D1793">
        <v>63</v>
      </c>
      <c r="E1793">
        <f t="shared" si="170"/>
        <v>3.0413568392584613</v>
      </c>
      <c r="F1793">
        <v>73</v>
      </c>
      <c r="G1793">
        <f t="shared" si="171"/>
        <v>3.5241118931090107</v>
      </c>
      <c r="H1793">
        <f t="shared" si="175"/>
        <v>136</v>
      </c>
      <c r="I1793">
        <f t="shared" si="172"/>
        <v>6.5654687323674716</v>
      </c>
      <c r="J1793">
        <v>10.33</v>
      </c>
      <c r="K1793">
        <f t="shared" si="173"/>
        <v>1.2056994321242731</v>
      </c>
      <c r="L1793">
        <v>8</v>
      </c>
      <c r="M1793">
        <v>12.91</v>
      </c>
    </row>
    <row r="1794" spans="1:13" ht="15" x14ac:dyDescent="0.25">
      <c r="A1794" t="s">
        <v>1733</v>
      </c>
      <c r="B1794" t="s">
        <v>145</v>
      </c>
      <c r="C1794">
        <v>38.799999999999997</v>
      </c>
      <c r="D1794">
        <v>31</v>
      </c>
      <c r="E1794">
        <f t="shared" ref="E1794:E1857" si="176">IF(AND($C1794&gt;0,D1794&gt;0),D1794/($C1794^0.727399687532279),"")</f>
        <v>2.165937861917608</v>
      </c>
      <c r="F1794">
        <v>40</v>
      </c>
      <c r="G1794">
        <f t="shared" ref="G1794:G1857" si="177">IF(AND($C1794&gt;0,F1794&gt;0),F1794/($C1794^0.727399687532279),"")</f>
        <v>2.794758531506591</v>
      </c>
      <c r="H1794">
        <f t="shared" si="175"/>
        <v>71</v>
      </c>
      <c r="I1794">
        <f t="shared" ref="I1794:I1857" si="178">IF(AND($C1794&gt;0,H1794&gt;0),H1794/($C1794^0.727399687532279),"")</f>
        <v>4.9606963934241994</v>
      </c>
      <c r="J1794">
        <v>5.6000000000000005</v>
      </c>
      <c r="K1794">
        <f t="shared" ref="K1794:K1857" si="179">IF(AND($C1794&gt;0,J1794&gt;0),J1794/($C1794^0.515518364833551),"")</f>
        <v>0.84940750484553962</v>
      </c>
    </row>
    <row r="1795" spans="1:13" ht="15" x14ac:dyDescent="0.25">
      <c r="A1795" t="s">
        <v>1733</v>
      </c>
      <c r="B1795" t="s">
        <v>145</v>
      </c>
      <c r="C1795">
        <v>50.6</v>
      </c>
      <c r="D1795">
        <v>47</v>
      </c>
      <c r="E1795">
        <f t="shared" si="176"/>
        <v>2.7070688685538782</v>
      </c>
      <c r="F1795">
        <v>59</v>
      </c>
      <c r="G1795">
        <f t="shared" si="177"/>
        <v>3.3982353881846556</v>
      </c>
      <c r="H1795">
        <f t="shared" si="175"/>
        <v>106</v>
      </c>
      <c r="I1795">
        <f t="shared" si="178"/>
        <v>6.1053042567385338</v>
      </c>
      <c r="J1795">
        <v>8.3800000000000008</v>
      </c>
      <c r="K1795">
        <f t="shared" si="179"/>
        <v>1.1084679250443445</v>
      </c>
      <c r="L1795">
        <v>6.75</v>
      </c>
    </row>
    <row r="1796" spans="1:13" ht="15" x14ac:dyDescent="0.25">
      <c r="A1796" t="s">
        <v>1733</v>
      </c>
      <c r="B1796" t="s">
        <v>145</v>
      </c>
      <c r="C1796">
        <v>59</v>
      </c>
      <c r="D1796">
        <v>65</v>
      </c>
      <c r="E1796">
        <f t="shared" si="176"/>
        <v>3.3480825448534506</v>
      </c>
      <c r="F1796">
        <v>70</v>
      </c>
      <c r="G1796">
        <f t="shared" si="177"/>
        <v>3.6056273559960235</v>
      </c>
      <c r="H1796">
        <f t="shared" si="175"/>
        <v>135</v>
      </c>
      <c r="I1796">
        <f t="shared" si="178"/>
        <v>6.953709900849474</v>
      </c>
      <c r="J1796">
        <v>8.93</v>
      </c>
      <c r="K1796">
        <f t="shared" si="179"/>
        <v>1.0913014330105943</v>
      </c>
      <c r="L1796">
        <v>6.82</v>
      </c>
    </row>
    <row r="1797" spans="1:13" ht="15" x14ac:dyDescent="0.25">
      <c r="A1797" t="s">
        <v>319</v>
      </c>
      <c r="B1797" t="s">
        <v>320</v>
      </c>
      <c r="C1797">
        <v>28.7</v>
      </c>
      <c r="D1797">
        <v>15</v>
      </c>
      <c r="E1797">
        <f t="shared" si="176"/>
        <v>1.3050538221154393</v>
      </c>
      <c r="F1797">
        <v>16</v>
      </c>
      <c r="G1797">
        <f t="shared" si="177"/>
        <v>1.3920574102564685</v>
      </c>
      <c r="H1797">
        <f t="shared" si="175"/>
        <v>31</v>
      </c>
      <c r="I1797">
        <f t="shared" si="178"/>
        <v>2.6971112323719075</v>
      </c>
      <c r="J1797">
        <v>3.83</v>
      </c>
      <c r="K1797">
        <f t="shared" si="179"/>
        <v>0.67863129380544407</v>
      </c>
      <c r="L1797">
        <v>4.5</v>
      </c>
    </row>
    <row r="1798" spans="1:13" ht="15" x14ac:dyDescent="0.25">
      <c r="A1798" t="s">
        <v>319</v>
      </c>
      <c r="B1798" t="s">
        <v>320</v>
      </c>
      <c r="C1798">
        <v>43.4</v>
      </c>
      <c r="D1798">
        <v>48</v>
      </c>
      <c r="E1798">
        <f t="shared" si="176"/>
        <v>3.0912328489904151</v>
      </c>
      <c r="F1798">
        <v>60</v>
      </c>
      <c r="G1798">
        <f t="shared" si="177"/>
        <v>3.8640410612380189</v>
      </c>
      <c r="H1798">
        <f t="shared" si="175"/>
        <v>108</v>
      </c>
      <c r="I1798">
        <f t="shared" si="178"/>
        <v>6.955273910228434</v>
      </c>
      <c r="J1798">
        <v>6.9</v>
      </c>
      <c r="K1798">
        <f t="shared" si="179"/>
        <v>0.98785468288988354</v>
      </c>
      <c r="L1798">
        <v>6.56</v>
      </c>
    </row>
    <row r="1799" spans="1:13" ht="15" x14ac:dyDescent="0.25">
      <c r="A1799" t="s">
        <v>319</v>
      </c>
      <c r="B1799" t="s">
        <v>320</v>
      </c>
      <c r="C1799">
        <v>36.700000000000003</v>
      </c>
      <c r="D1799">
        <v>37</v>
      </c>
      <c r="E1799">
        <f t="shared" si="176"/>
        <v>2.6919322027857131</v>
      </c>
      <c r="G1799" t="str">
        <f t="shared" si="177"/>
        <v/>
      </c>
      <c r="H1799">
        <f t="shared" si="175"/>
        <v>37</v>
      </c>
      <c r="I1799">
        <f t="shared" si="178"/>
        <v>2.6919322027857131</v>
      </c>
      <c r="J1799">
        <v>5.97</v>
      </c>
      <c r="K1799">
        <f t="shared" si="179"/>
        <v>0.93188053464432841</v>
      </c>
      <c r="L1799">
        <v>5.3</v>
      </c>
    </row>
    <row r="1800" spans="1:13" ht="15" x14ac:dyDescent="0.25">
      <c r="A1800" t="s">
        <v>319</v>
      </c>
      <c r="B1800" t="s">
        <v>2103</v>
      </c>
      <c r="C1800">
        <v>58.2</v>
      </c>
      <c r="D1800">
        <v>96</v>
      </c>
      <c r="E1800">
        <f t="shared" si="176"/>
        <v>4.9942100640797786</v>
      </c>
      <c r="F1800">
        <v>125</v>
      </c>
      <c r="G1800">
        <f t="shared" si="177"/>
        <v>6.5028776876038785</v>
      </c>
      <c r="H1800">
        <f t="shared" si="175"/>
        <v>221</v>
      </c>
      <c r="I1800">
        <f t="shared" si="178"/>
        <v>11.497087751683656</v>
      </c>
      <c r="J1800">
        <v>10.85</v>
      </c>
      <c r="K1800">
        <f t="shared" si="179"/>
        <v>1.3353020848501853</v>
      </c>
      <c r="L1800">
        <v>8.0399999999999991</v>
      </c>
      <c r="M1800">
        <v>14.285393634354699</v>
      </c>
    </row>
    <row r="1801" spans="1:13" ht="15" x14ac:dyDescent="0.25">
      <c r="A1801" t="s">
        <v>319</v>
      </c>
      <c r="B1801" t="s">
        <v>1943</v>
      </c>
      <c r="C1801">
        <v>46.7</v>
      </c>
      <c r="D1801">
        <v>58</v>
      </c>
      <c r="E1801">
        <f t="shared" si="176"/>
        <v>3.541338298788816</v>
      </c>
      <c r="F1801">
        <v>75</v>
      </c>
      <c r="G1801">
        <f t="shared" si="177"/>
        <v>4.579316765675193</v>
      </c>
      <c r="H1801">
        <f t="shared" si="175"/>
        <v>133</v>
      </c>
      <c r="I1801">
        <f t="shared" si="178"/>
        <v>8.1206550644640085</v>
      </c>
      <c r="J1801">
        <v>7.38</v>
      </c>
      <c r="K1801">
        <f t="shared" si="179"/>
        <v>1.0174026234650919</v>
      </c>
      <c r="L1801">
        <v>6.95</v>
      </c>
      <c r="M1801">
        <v>13.15</v>
      </c>
    </row>
    <row r="1802" spans="1:13" ht="15" x14ac:dyDescent="0.25">
      <c r="A1802" t="s">
        <v>319</v>
      </c>
      <c r="B1802" t="s">
        <v>2103</v>
      </c>
      <c r="C1802">
        <v>50</v>
      </c>
      <c r="D1802">
        <v>76</v>
      </c>
      <c r="E1802">
        <f t="shared" si="176"/>
        <v>4.4155351059789334</v>
      </c>
      <c r="F1802">
        <v>100</v>
      </c>
      <c r="G1802">
        <f t="shared" si="177"/>
        <v>5.8099146131301751</v>
      </c>
      <c r="H1802">
        <f t="shared" si="175"/>
        <v>176</v>
      </c>
      <c r="I1802">
        <f t="shared" si="178"/>
        <v>10.225449719109109</v>
      </c>
      <c r="J1802">
        <v>9.4499999999999993</v>
      </c>
      <c r="K1802">
        <f t="shared" si="179"/>
        <v>1.2577130581193319</v>
      </c>
      <c r="L1802">
        <v>7.57</v>
      </c>
    </row>
    <row r="1803" spans="1:13" ht="15" x14ac:dyDescent="0.25">
      <c r="A1803" t="s">
        <v>1169</v>
      </c>
      <c r="C1803">
        <v>32.299999999999997</v>
      </c>
      <c r="D1803">
        <v>22</v>
      </c>
      <c r="E1803">
        <f t="shared" si="176"/>
        <v>1.7564234941691488</v>
      </c>
      <c r="F1803">
        <v>36</v>
      </c>
      <c r="G1803">
        <f t="shared" si="177"/>
        <v>2.8741475359131528</v>
      </c>
      <c r="H1803">
        <f t="shared" si="175"/>
        <v>58</v>
      </c>
      <c r="I1803">
        <f t="shared" si="178"/>
        <v>4.6305710300823018</v>
      </c>
      <c r="J1803">
        <v>4.72</v>
      </c>
      <c r="K1803">
        <f t="shared" si="179"/>
        <v>0.78690151621970139</v>
      </c>
      <c r="L1803">
        <v>4.9400000000000004</v>
      </c>
    </row>
    <row r="1804" spans="1:13" x14ac:dyDescent="0.3">
      <c r="A1804" t="s">
        <v>3</v>
      </c>
      <c r="B1804" t="s">
        <v>234</v>
      </c>
      <c r="C1804">
        <v>51.5</v>
      </c>
      <c r="D1804">
        <v>16</v>
      </c>
      <c r="E1804">
        <f t="shared" si="176"/>
        <v>0.90981258335264925</v>
      </c>
      <c r="F1804">
        <v>18</v>
      </c>
      <c r="G1804">
        <f t="shared" si="177"/>
        <v>1.0235391562717304</v>
      </c>
      <c r="H1804">
        <f t="shared" si="175"/>
        <v>34</v>
      </c>
      <c r="I1804">
        <f t="shared" si="178"/>
        <v>1.9333517396243798</v>
      </c>
      <c r="J1804">
        <v>4.18</v>
      </c>
      <c r="K1804">
        <f t="shared" si="179"/>
        <v>0.5479087273641754</v>
      </c>
      <c r="L1804">
        <v>2.95</v>
      </c>
      <c r="M1804">
        <v>18.690000000000001</v>
      </c>
    </row>
    <row r="1805" spans="1:13" ht="15" x14ac:dyDescent="0.25">
      <c r="A1805" t="s">
        <v>3</v>
      </c>
      <c r="B1805" t="s">
        <v>205</v>
      </c>
      <c r="C1805">
        <v>72.2</v>
      </c>
      <c r="D1805">
        <v>31</v>
      </c>
      <c r="E1805">
        <f t="shared" si="176"/>
        <v>1.3786763225333323</v>
      </c>
      <c r="F1805">
        <v>38</v>
      </c>
      <c r="G1805">
        <f t="shared" si="177"/>
        <v>1.6899903308473103</v>
      </c>
      <c r="H1805">
        <f t="shared" si="175"/>
        <v>69</v>
      </c>
      <c r="I1805">
        <f t="shared" si="178"/>
        <v>3.0686666533806428</v>
      </c>
      <c r="J1805">
        <v>6.95</v>
      </c>
      <c r="K1805">
        <f t="shared" si="179"/>
        <v>0.76537583724092784</v>
      </c>
      <c r="L1805">
        <v>5</v>
      </c>
      <c r="M1805">
        <v>15.96</v>
      </c>
    </row>
    <row r="1806" spans="1:13" ht="15" x14ac:dyDescent="0.25">
      <c r="A1806" t="s">
        <v>3</v>
      </c>
      <c r="B1806" t="s">
        <v>205</v>
      </c>
      <c r="C1806">
        <v>58.2</v>
      </c>
      <c r="D1806">
        <v>19</v>
      </c>
      <c r="E1806">
        <f t="shared" si="176"/>
        <v>0.98843740851578954</v>
      </c>
      <c r="F1806">
        <v>25</v>
      </c>
      <c r="G1806">
        <f t="shared" si="177"/>
        <v>1.3005755375207757</v>
      </c>
      <c r="H1806">
        <f t="shared" si="175"/>
        <v>44</v>
      </c>
      <c r="I1806">
        <f t="shared" si="178"/>
        <v>2.2890129460365651</v>
      </c>
      <c r="J1806">
        <v>6.11</v>
      </c>
      <c r="K1806">
        <f t="shared" si="179"/>
        <v>0.75195352427968976</v>
      </c>
      <c r="L1806">
        <v>4.53</v>
      </c>
      <c r="M1806">
        <v>15.3</v>
      </c>
    </row>
    <row r="1807" spans="1:13" ht="15" x14ac:dyDescent="0.25">
      <c r="A1807" t="s">
        <v>3</v>
      </c>
      <c r="B1807" t="s">
        <v>915</v>
      </c>
      <c r="C1807">
        <v>53.3</v>
      </c>
      <c r="D1807">
        <v>38</v>
      </c>
      <c r="E1807">
        <f t="shared" si="176"/>
        <v>2.1074766150777262</v>
      </c>
      <c r="F1807">
        <v>49</v>
      </c>
      <c r="G1807">
        <f t="shared" si="177"/>
        <v>2.7175356352318052</v>
      </c>
      <c r="H1807">
        <f t="shared" si="175"/>
        <v>87</v>
      </c>
      <c r="I1807">
        <f t="shared" si="178"/>
        <v>4.8250122503095314</v>
      </c>
      <c r="J1807">
        <v>5.94</v>
      </c>
      <c r="K1807">
        <f t="shared" si="179"/>
        <v>0.76493909496224211</v>
      </c>
      <c r="L1807">
        <v>5.58</v>
      </c>
      <c r="M1807">
        <v>14</v>
      </c>
    </row>
    <row r="1808" spans="1:13" ht="15" x14ac:dyDescent="0.25">
      <c r="A1808" t="s">
        <v>3</v>
      </c>
      <c r="B1808" t="s">
        <v>570</v>
      </c>
      <c r="C1808">
        <v>45.9</v>
      </c>
      <c r="D1808">
        <v>29</v>
      </c>
      <c r="E1808">
        <f t="shared" si="176"/>
        <v>1.7930647371757169</v>
      </c>
      <c r="F1808">
        <v>37</v>
      </c>
      <c r="G1808">
        <f t="shared" si="177"/>
        <v>2.2877032853621215</v>
      </c>
      <c r="H1808">
        <f t="shared" si="175"/>
        <v>66</v>
      </c>
      <c r="I1808">
        <f t="shared" si="178"/>
        <v>4.0807680225378391</v>
      </c>
      <c r="J1808">
        <v>7.33</v>
      </c>
      <c r="K1808">
        <f t="shared" si="179"/>
        <v>1.0195511441164025</v>
      </c>
      <c r="L1808">
        <v>4.95</v>
      </c>
      <c r="M1808">
        <v>13.69</v>
      </c>
    </row>
    <row r="1809" spans="1:13" ht="15" x14ac:dyDescent="0.25">
      <c r="A1809" t="s">
        <v>3</v>
      </c>
      <c r="B1809" t="s">
        <v>835</v>
      </c>
      <c r="C1809">
        <v>55.8</v>
      </c>
      <c r="D1809">
        <v>55</v>
      </c>
      <c r="E1809">
        <f t="shared" si="176"/>
        <v>2.9502683411445672</v>
      </c>
      <c r="F1809">
        <v>65</v>
      </c>
      <c r="G1809">
        <f t="shared" si="177"/>
        <v>3.4866807668072157</v>
      </c>
      <c r="H1809">
        <f t="shared" si="175"/>
        <v>120</v>
      </c>
      <c r="I1809">
        <f t="shared" si="178"/>
        <v>6.4369491079517829</v>
      </c>
      <c r="J1809">
        <v>10.67</v>
      </c>
      <c r="K1809">
        <f t="shared" si="179"/>
        <v>1.341968782607911</v>
      </c>
      <c r="L1809">
        <v>7.36</v>
      </c>
      <c r="M1809">
        <v>13.13</v>
      </c>
    </row>
    <row r="1810" spans="1:13" ht="15" x14ac:dyDescent="0.25">
      <c r="A1810" t="s">
        <v>3</v>
      </c>
      <c r="B1810" t="s">
        <v>1506</v>
      </c>
      <c r="C1810">
        <v>61</v>
      </c>
      <c r="D1810">
        <v>88</v>
      </c>
      <c r="E1810">
        <f t="shared" si="176"/>
        <v>4.4241954830672796</v>
      </c>
      <c r="F1810">
        <v>112</v>
      </c>
      <c r="G1810">
        <f t="shared" si="177"/>
        <v>5.6307942511765372</v>
      </c>
      <c r="H1810">
        <f t="shared" si="175"/>
        <v>200</v>
      </c>
      <c r="I1810">
        <f t="shared" si="178"/>
        <v>10.054989734243817</v>
      </c>
      <c r="J1810">
        <v>10.89</v>
      </c>
      <c r="K1810">
        <f t="shared" si="179"/>
        <v>1.3081500511359707</v>
      </c>
      <c r="L1810">
        <v>8.1199999999999992</v>
      </c>
      <c r="M1810">
        <v>11.81</v>
      </c>
    </row>
    <row r="1811" spans="1:13" ht="15" x14ac:dyDescent="0.25">
      <c r="A1811" t="s">
        <v>228</v>
      </c>
      <c r="B1811" t="s">
        <v>229</v>
      </c>
      <c r="C1811">
        <v>65</v>
      </c>
      <c r="D1811">
        <v>29</v>
      </c>
      <c r="E1811">
        <f t="shared" si="176"/>
        <v>1.3921479389210707</v>
      </c>
      <c r="F1811">
        <v>32</v>
      </c>
      <c r="G1811">
        <f t="shared" si="177"/>
        <v>1.5361632429473882</v>
      </c>
      <c r="H1811">
        <f t="shared" si="175"/>
        <v>61</v>
      </c>
      <c r="I1811">
        <f t="shared" si="178"/>
        <v>2.9283111818684588</v>
      </c>
      <c r="J1811">
        <v>7.3900000000000006</v>
      </c>
      <c r="K1811">
        <f t="shared" si="179"/>
        <v>0.85912094918524973</v>
      </c>
      <c r="L1811">
        <v>4.43</v>
      </c>
    </row>
    <row r="1812" spans="1:13" x14ac:dyDescent="0.3">
      <c r="A1812" t="s">
        <v>228</v>
      </c>
      <c r="B1812" t="s">
        <v>553</v>
      </c>
      <c r="C1812">
        <v>40.299999999999997</v>
      </c>
      <c r="D1812">
        <v>26</v>
      </c>
      <c r="E1812">
        <f t="shared" si="176"/>
        <v>1.7671562824375036</v>
      </c>
      <c r="F1812">
        <v>33</v>
      </c>
      <c r="G1812">
        <f t="shared" si="177"/>
        <v>2.2429291277091394</v>
      </c>
      <c r="H1812">
        <f t="shared" ref="H1812:H1843" si="180">D1812+F1812</f>
        <v>59</v>
      </c>
      <c r="I1812">
        <f t="shared" si="178"/>
        <v>4.010085410146643</v>
      </c>
      <c r="J1812">
        <v>4.37</v>
      </c>
      <c r="K1812">
        <f t="shared" si="179"/>
        <v>0.65000575907451996</v>
      </c>
      <c r="L1812">
        <v>6.04</v>
      </c>
    </row>
    <row r="1813" spans="1:13" ht="15" x14ac:dyDescent="0.25">
      <c r="A1813" t="s">
        <v>1505</v>
      </c>
      <c r="B1813" t="s">
        <v>1504</v>
      </c>
      <c r="C1813">
        <v>65.7</v>
      </c>
      <c r="D1813">
        <v>76</v>
      </c>
      <c r="E1813">
        <f t="shared" si="176"/>
        <v>3.6200711834934629</v>
      </c>
      <c r="F1813">
        <v>98</v>
      </c>
      <c r="G1813">
        <f t="shared" si="177"/>
        <v>4.6679865260836753</v>
      </c>
      <c r="H1813">
        <f t="shared" si="180"/>
        <v>174</v>
      </c>
      <c r="I1813">
        <f t="shared" si="178"/>
        <v>8.2880577095771386</v>
      </c>
      <c r="J1813">
        <v>11.2</v>
      </c>
      <c r="K1813">
        <f t="shared" si="179"/>
        <v>1.2948805138088058</v>
      </c>
      <c r="L1813">
        <v>8.3800000000000008</v>
      </c>
      <c r="M1813">
        <v>12.43</v>
      </c>
    </row>
    <row r="1814" spans="1:13" ht="15" x14ac:dyDescent="0.25">
      <c r="A1814" t="s">
        <v>21</v>
      </c>
      <c r="B1814" t="s">
        <v>75</v>
      </c>
      <c r="C1814">
        <v>39.1</v>
      </c>
      <c r="D1814">
        <v>24</v>
      </c>
      <c r="E1814">
        <f t="shared" si="176"/>
        <v>1.6674866510418453</v>
      </c>
      <c r="F1814">
        <v>29</v>
      </c>
      <c r="G1814">
        <f t="shared" si="177"/>
        <v>2.0148797033422299</v>
      </c>
      <c r="H1814">
        <f t="shared" si="180"/>
        <v>53</v>
      </c>
      <c r="I1814">
        <f t="shared" si="178"/>
        <v>3.682366354384075</v>
      </c>
      <c r="J1814">
        <v>5.19</v>
      </c>
      <c r="K1814">
        <f t="shared" si="179"/>
        <v>0.78409917940853224</v>
      </c>
      <c r="L1814">
        <v>4.99</v>
      </c>
      <c r="M1814">
        <v>15.97</v>
      </c>
    </row>
    <row r="1815" spans="1:13" ht="15" x14ac:dyDescent="0.25">
      <c r="A1815" t="s">
        <v>21</v>
      </c>
      <c r="B1815" t="s">
        <v>1463</v>
      </c>
      <c r="C1815">
        <v>99.7</v>
      </c>
      <c r="D1815">
        <v>43</v>
      </c>
      <c r="E1815">
        <f t="shared" si="176"/>
        <v>1.5122312970470024</v>
      </c>
      <c r="F1815">
        <v>55</v>
      </c>
      <c r="G1815">
        <f t="shared" si="177"/>
        <v>1.9342493334322124</v>
      </c>
      <c r="H1815">
        <f t="shared" si="180"/>
        <v>98</v>
      </c>
      <c r="I1815">
        <f t="shared" si="178"/>
        <v>3.4464806304792148</v>
      </c>
      <c r="J1815">
        <v>7.6400000000000006</v>
      </c>
      <c r="K1815">
        <f t="shared" si="179"/>
        <v>0.71240883827553969</v>
      </c>
      <c r="L1815">
        <v>5.8100000000000005</v>
      </c>
      <c r="M1815">
        <v>15.82</v>
      </c>
    </row>
    <row r="1816" spans="1:13" ht="15" x14ac:dyDescent="0.25">
      <c r="A1816" t="s">
        <v>21</v>
      </c>
      <c r="B1816" t="s">
        <v>85</v>
      </c>
      <c r="C1816">
        <v>45.9</v>
      </c>
      <c r="D1816">
        <v>28</v>
      </c>
      <c r="E1816">
        <f t="shared" si="176"/>
        <v>1.7312349186524165</v>
      </c>
      <c r="F1816">
        <v>40</v>
      </c>
      <c r="G1816">
        <f t="shared" si="177"/>
        <v>2.4731927409320233</v>
      </c>
      <c r="H1816">
        <f t="shared" si="180"/>
        <v>68</v>
      </c>
      <c r="I1816">
        <f t="shared" si="178"/>
        <v>4.2044276595844403</v>
      </c>
      <c r="J1816">
        <v>7.92</v>
      </c>
      <c r="K1816">
        <f t="shared" si="179"/>
        <v>1.1016159701776136</v>
      </c>
      <c r="L1816">
        <v>5.07</v>
      </c>
      <c r="M1816">
        <v>15.27</v>
      </c>
    </row>
    <row r="1817" spans="1:13" ht="15" x14ac:dyDescent="0.25">
      <c r="A1817" t="s">
        <v>21</v>
      </c>
      <c r="B1817" t="s">
        <v>63</v>
      </c>
      <c r="C1817">
        <v>41.2</v>
      </c>
      <c r="D1817">
        <v>20</v>
      </c>
      <c r="E1817">
        <f t="shared" si="176"/>
        <v>1.3376862571474926</v>
      </c>
      <c r="F1817">
        <v>28</v>
      </c>
      <c r="G1817">
        <f t="shared" si="177"/>
        <v>1.8727607600064895</v>
      </c>
      <c r="H1817">
        <f t="shared" si="180"/>
        <v>48</v>
      </c>
      <c r="I1817">
        <f t="shared" si="178"/>
        <v>3.2104470171539821</v>
      </c>
      <c r="J1817">
        <v>5.15</v>
      </c>
      <c r="K1817">
        <f t="shared" si="179"/>
        <v>0.75735248868182492</v>
      </c>
      <c r="L1817">
        <v>4.74</v>
      </c>
      <c r="M1817">
        <v>14.9</v>
      </c>
    </row>
    <row r="1818" spans="1:13" ht="15" x14ac:dyDescent="0.25">
      <c r="A1818" t="s">
        <v>21</v>
      </c>
      <c r="B1818" t="s">
        <v>137</v>
      </c>
      <c r="C1818">
        <v>43.9</v>
      </c>
      <c r="D1818">
        <v>14</v>
      </c>
      <c r="E1818">
        <f t="shared" si="176"/>
        <v>0.89412833282852389</v>
      </c>
      <c r="F1818">
        <v>20</v>
      </c>
      <c r="G1818">
        <f t="shared" si="177"/>
        <v>1.2773261897550341</v>
      </c>
      <c r="H1818">
        <f t="shared" si="180"/>
        <v>34</v>
      </c>
      <c r="I1818">
        <f t="shared" si="178"/>
        <v>2.171454522583558</v>
      </c>
      <c r="J1818">
        <v>7.26</v>
      </c>
      <c r="K1818">
        <f t="shared" si="179"/>
        <v>1.0332751787475565</v>
      </c>
      <c r="L1818">
        <v>4.93</v>
      </c>
      <c r="M1818">
        <v>14.29</v>
      </c>
    </row>
    <row r="1819" spans="1:13" ht="15" x14ac:dyDescent="0.25">
      <c r="A1819" t="s">
        <v>21</v>
      </c>
      <c r="B1819" t="s">
        <v>528</v>
      </c>
      <c r="C1819">
        <v>48.7</v>
      </c>
      <c r="D1819">
        <v>35</v>
      </c>
      <c r="E1819">
        <f t="shared" si="176"/>
        <v>2.072812434529264</v>
      </c>
      <c r="F1819">
        <v>48</v>
      </c>
      <c r="G1819">
        <f t="shared" si="177"/>
        <v>2.8427141959258475</v>
      </c>
      <c r="H1819">
        <f t="shared" si="180"/>
        <v>83</v>
      </c>
      <c r="I1819">
        <f t="shared" si="178"/>
        <v>4.9155266304551111</v>
      </c>
      <c r="J1819">
        <v>7.65</v>
      </c>
      <c r="K1819">
        <f t="shared" si="179"/>
        <v>1.032070261900963</v>
      </c>
      <c r="L1819">
        <v>6.23</v>
      </c>
      <c r="M1819">
        <v>13.91</v>
      </c>
    </row>
    <row r="1820" spans="1:13" ht="15" x14ac:dyDescent="0.25">
      <c r="A1820" t="s">
        <v>1490</v>
      </c>
      <c r="B1820" t="s">
        <v>1489</v>
      </c>
      <c r="C1820">
        <v>69.8</v>
      </c>
      <c r="D1820">
        <v>48</v>
      </c>
      <c r="E1820">
        <f t="shared" si="176"/>
        <v>2.1878693239969729</v>
      </c>
      <c r="F1820">
        <v>64</v>
      </c>
      <c r="G1820">
        <f t="shared" si="177"/>
        <v>2.9171590986626308</v>
      </c>
      <c r="H1820">
        <f t="shared" si="180"/>
        <v>112</v>
      </c>
      <c r="I1820">
        <f t="shared" si="178"/>
        <v>5.1050284226596041</v>
      </c>
      <c r="J1820">
        <v>7.87</v>
      </c>
      <c r="K1820">
        <f t="shared" si="179"/>
        <v>0.88192854590686753</v>
      </c>
      <c r="L1820">
        <v>6</v>
      </c>
      <c r="M1820">
        <v>14.03</v>
      </c>
    </row>
    <row r="1821" spans="1:13" ht="15" x14ac:dyDescent="0.25">
      <c r="A1821" t="s">
        <v>849</v>
      </c>
      <c r="B1821" t="s">
        <v>196</v>
      </c>
      <c r="C1821">
        <v>67.3</v>
      </c>
      <c r="D1821">
        <v>76</v>
      </c>
      <c r="E1821">
        <f t="shared" si="176"/>
        <v>3.5572632505307391</v>
      </c>
      <c r="F1821">
        <v>96</v>
      </c>
      <c r="G1821">
        <f t="shared" si="177"/>
        <v>4.4933851585651441</v>
      </c>
      <c r="H1821">
        <f t="shared" si="180"/>
        <v>172</v>
      </c>
      <c r="I1821">
        <f t="shared" si="178"/>
        <v>8.0506484090958832</v>
      </c>
      <c r="J1821">
        <v>9.81</v>
      </c>
      <c r="K1821">
        <f t="shared" si="179"/>
        <v>1.1201951050314365</v>
      </c>
      <c r="L1821">
        <v>7.8</v>
      </c>
    </row>
    <row r="1822" spans="1:13" ht="15" x14ac:dyDescent="0.25">
      <c r="A1822" t="s">
        <v>849</v>
      </c>
      <c r="B1822" t="s">
        <v>196</v>
      </c>
      <c r="C1822">
        <v>68.099999999999994</v>
      </c>
      <c r="D1822">
        <v>76</v>
      </c>
      <c r="E1822">
        <f t="shared" si="176"/>
        <v>3.5268172465365688</v>
      </c>
      <c r="F1822">
        <v>92</v>
      </c>
      <c r="G1822">
        <f t="shared" si="177"/>
        <v>4.2693050879126888</v>
      </c>
      <c r="H1822">
        <f t="shared" si="180"/>
        <v>168</v>
      </c>
      <c r="I1822">
        <f t="shared" si="178"/>
        <v>7.7961223344492572</v>
      </c>
      <c r="J1822">
        <v>11.2</v>
      </c>
      <c r="K1822">
        <f t="shared" si="179"/>
        <v>1.2711506417052014</v>
      </c>
      <c r="L1822">
        <v>7.97</v>
      </c>
      <c r="M1822">
        <v>14.0972715964357</v>
      </c>
    </row>
    <row r="1823" spans="1:13" ht="15" x14ac:dyDescent="0.25">
      <c r="A1823" t="s">
        <v>849</v>
      </c>
      <c r="B1823" t="s">
        <v>196</v>
      </c>
      <c r="C1823">
        <v>62</v>
      </c>
      <c r="D1823">
        <v>66</v>
      </c>
      <c r="E1823">
        <f t="shared" si="176"/>
        <v>3.2791311038559261</v>
      </c>
      <c r="F1823">
        <v>78</v>
      </c>
      <c r="G1823">
        <f t="shared" si="177"/>
        <v>3.8753367591024581</v>
      </c>
      <c r="H1823">
        <f t="shared" si="180"/>
        <v>144</v>
      </c>
      <c r="I1823">
        <f t="shared" si="178"/>
        <v>7.1544678629583842</v>
      </c>
      <c r="J1823">
        <v>9.1</v>
      </c>
      <c r="K1823">
        <f t="shared" si="179"/>
        <v>1.0840031879170697</v>
      </c>
      <c r="L1823">
        <v>7.52</v>
      </c>
    </row>
    <row r="1824" spans="1:13" ht="15" x14ac:dyDescent="0.25">
      <c r="A1824" t="s">
        <v>849</v>
      </c>
      <c r="B1824" t="s">
        <v>196</v>
      </c>
      <c r="C1824">
        <v>52.3</v>
      </c>
      <c r="D1824">
        <v>40</v>
      </c>
      <c r="E1824">
        <f t="shared" si="176"/>
        <v>2.249170609433885</v>
      </c>
      <c r="F1824">
        <v>43</v>
      </c>
      <c r="G1824">
        <f t="shared" si="177"/>
        <v>2.417858405141426</v>
      </c>
      <c r="H1824">
        <f t="shared" si="180"/>
        <v>83</v>
      </c>
      <c r="I1824">
        <f t="shared" si="178"/>
        <v>4.6670290145753111</v>
      </c>
      <c r="J1824">
        <v>6.38</v>
      </c>
      <c r="K1824">
        <f t="shared" si="179"/>
        <v>0.82966257125344156</v>
      </c>
      <c r="L1824">
        <v>5.8100000000000005</v>
      </c>
      <c r="M1824">
        <v>13.75</v>
      </c>
    </row>
    <row r="1825" spans="1:13" ht="15" x14ac:dyDescent="0.25">
      <c r="A1825" t="s">
        <v>849</v>
      </c>
      <c r="B1825" t="s">
        <v>196</v>
      </c>
      <c r="C1825">
        <v>59.9</v>
      </c>
      <c r="D1825">
        <v>50</v>
      </c>
      <c r="E1825">
        <f t="shared" si="176"/>
        <v>2.5472424819552488</v>
      </c>
      <c r="F1825">
        <v>56</v>
      </c>
      <c r="G1825">
        <f t="shared" si="177"/>
        <v>2.8529115797898785</v>
      </c>
      <c r="H1825">
        <f t="shared" si="180"/>
        <v>106</v>
      </c>
      <c r="I1825">
        <f t="shared" si="178"/>
        <v>5.4001540617451269</v>
      </c>
      <c r="J1825">
        <v>8.9500000000000011</v>
      </c>
      <c r="K1825">
        <f t="shared" si="179"/>
        <v>1.0852426825923207</v>
      </c>
      <c r="L1825">
        <v>6.6000000000000005</v>
      </c>
      <c r="M1825">
        <v>13.1</v>
      </c>
    </row>
    <row r="1826" spans="1:13" ht="15" x14ac:dyDescent="0.25">
      <c r="A1826" t="s">
        <v>189</v>
      </c>
      <c r="B1826" t="s">
        <v>190</v>
      </c>
      <c r="C1826">
        <v>34.700000000000003</v>
      </c>
      <c r="D1826">
        <v>17</v>
      </c>
      <c r="E1826">
        <f t="shared" si="176"/>
        <v>1.2882903174223115</v>
      </c>
      <c r="F1826">
        <v>24</v>
      </c>
      <c r="G1826">
        <f t="shared" si="177"/>
        <v>1.8187628010667929</v>
      </c>
      <c r="H1826">
        <f t="shared" si="180"/>
        <v>41</v>
      </c>
      <c r="I1826">
        <f t="shared" si="178"/>
        <v>3.1070531184891044</v>
      </c>
      <c r="J1826">
        <v>5.77</v>
      </c>
      <c r="K1826">
        <f t="shared" si="179"/>
        <v>0.92705965439542326</v>
      </c>
      <c r="L1826">
        <v>4.3</v>
      </c>
    </row>
    <row r="1827" spans="1:13" ht="15" x14ac:dyDescent="0.25">
      <c r="A1827" t="s">
        <v>1586</v>
      </c>
      <c r="B1827" t="s">
        <v>1022</v>
      </c>
      <c r="C1827">
        <v>72.5</v>
      </c>
      <c r="D1827">
        <v>85</v>
      </c>
      <c r="E1827">
        <f t="shared" si="176"/>
        <v>3.7688568394792714</v>
      </c>
      <c r="F1827">
        <v>100</v>
      </c>
      <c r="G1827">
        <f t="shared" si="177"/>
        <v>4.4339492229167901</v>
      </c>
      <c r="H1827">
        <f t="shared" si="180"/>
        <v>185</v>
      </c>
      <c r="I1827">
        <f t="shared" si="178"/>
        <v>8.2028060623960606</v>
      </c>
      <c r="J1827">
        <v>13.3</v>
      </c>
      <c r="K1827">
        <f t="shared" si="179"/>
        <v>1.4615485075006307</v>
      </c>
      <c r="L1827">
        <v>8.9</v>
      </c>
    </row>
    <row r="1828" spans="1:13" ht="15" x14ac:dyDescent="0.25">
      <c r="A1828" t="s">
        <v>1586</v>
      </c>
      <c r="B1828" t="s">
        <v>1022</v>
      </c>
      <c r="C1828">
        <v>65.599999999999994</v>
      </c>
      <c r="D1828">
        <v>67</v>
      </c>
      <c r="E1828">
        <f t="shared" si="176"/>
        <v>3.1949165398935593</v>
      </c>
      <c r="F1828">
        <v>84</v>
      </c>
      <c r="G1828">
        <f t="shared" si="177"/>
        <v>4.0055670052396861</v>
      </c>
      <c r="H1828">
        <f t="shared" si="180"/>
        <v>151</v>
      </c>
      <c r="I1828">
        <f t="shared" si="178"/>
        <v>7.2004835451332463</v>
      </c>
      <c r="J1828">
        <v>13.16</v>
      </c>
      <c r="K1828">
        <f t="shared" si="179"/>
        <v>1.5226798229868364</v>
      </c>
      <c r="L1828">
        <v>8.4499999999999993</v>
      </c>
      <c r="M1828">
        <v>12.47</v>
      </c>
    </row>
    <row r="1829" spans="1:13" ht="15" x14ac:dyDescent="0.25">
      <c r="A1829" t="s">
        <v>1586</v>
      </c>
      <c r="B1829" t="s">
        <v>1022</v>
      </c>
      <c r="C1829">
        <v>68.3</v>
      </c>
      <c r="D1829">
        <v>69</v>
      </c>
      <c r="E1829">
        <f t="shared" si="176"/>
        <v>3.1951558316030804</v>
      </c>
      <c r="F1829">
        <v>89</v>
      </c>
      <c r="G1829">
        <f t="shared" si="177"/>
        <v>4.1212879567054221</v>
      </c>
      <c r="H1829">
        <f t="shared" si="180"/>
        <v>158</v>
      </c>
      <c r="I1829">
        <f t="shared" si="178"/>
        <v>7.3164437883085025</v>
      </c>
      <c r="J1829">
        <v>10.36</v>
      </c>
      <c r="K1829">
        <f t="shared" si="179"/>
        <v>1.1740381079016249</v>
      </c>
      <c r="L1829">
        <v>8.64</v>
      </c>
      <c r="M1829">
        <v>11.7</v>
      </c>
    </row>
    <row r="1830" spans="1:13" ht="15" x14ac:dyDescent="0.25">
      <c r="A1830" t="s">
        <v>1021</v>
      </c>
      <c r="B1830" t="s">
        <v>1022</v>
      </c>
      <c r="C1830">
        <v>55.6</v>
      </c>
      <c r="D1830">
        <v>43</v>
      </c>
      <c r="E1830">
        <f t="shared" si="176"/>
        <v>2.3126057304897119</v>
      </c>
      <c r="F1830">
        <v>59</v>
      </c>
      <c r="G1830">
        <f t="shared" si="177"/>
        <v>3.1731101883463491</v>
      </c>
      <c r="H1830">
        <f t="shared" si="180"/>
        <v>102</v>
      </c>
      <c r="I1830">
        <f t="shared" si="178"/>
        <v>5.4857159188360614</v>
      </c>
      <c r="J1830">
        <v>8.68</v>
      </c>
      <c r="K1830">
        <f t="shared" si="179"/>
        <v>1.0937085875471584</v>
      </c>
      <c r="L1830">
        <v>7.46</v>
      </c>
      <c r="M1830">
        <v>13.75</v>
      </c>
    </row>
    <row r="1831" spans="1:13" ht="15" x14ac:dyDescent="0.25">
      <c r="A1831" t="s">
        <v>1635</v>
      </c>
      <c r="B1831" t="s">
        <v>1087</v>
      </c>
      <c r="C1831">
        <v>81.099999999999994</v>
      </c>
      <c r="D1831">
        <v>67</v>
      </c>
      <c r="E1831">
        <f t="shared" si="176"/>
        <v>2.7381272655099402</v>
      </c>
      <c r="F1831">
        <v>87</v>
      </c>
      <c r="G1831">
        <f t="shared" si="177"/>
        <v>3.5554786880502212</v>
      </c>
      <c r="H1831">
        <f t="shared" si="180"/>
        <v>154</v>
      </c>
      <c r="I1831">
        <f t="shared" si="178"/>
        <v>6.2936059535601618</v>
      </c>
      <c r="J1831">
        <v>13</v>
      </c>
      <c r="K1831">
        <f t="shared" si="179"/>
        <v>1.3483667766959808</v>
      </c>
      <c r="L1831">
        <v>8.15</v>
      </c>
      <c r="M1831">
        <v>12.43</v>
      </c>
    </row>
    <row r="1832" spans="1:13" ht="15" x14ac:dyDescent="0.25">
      <c r="A1832" t="s">
        <v>701</v>
      </c>
      <c r="B1832" t="s">
        <v>152</v>
      </c>
      <c r="C1832">
        <v>37.299999999999997</v>
      </c>
      <c r="D1832">
        <v>18</v>
      </c>
      <c r="E1832">
        <f t="shared" si="176"/>
        <v>1.294231577918777</v>
      </c>
      <c r="F1832">
        <v>25</v>
      </c>
      <c r="G1832">
        <f t="shared" si="177"/>
        <v>1.7975438582205236</v>
      </c>
      <c r="H1832">
        <f t="shared" si="180"/>
        <v>43</v>
      </c>
      <c r="I1832">
        <f t="shared" si="178"/>
        <v>3.0917754361393004</v>
      </c>
      <c r="J1832">
        <v>6.3100000000000005</v>
      </c>
      <c r="K1832">
        <f t="shared" si="179"/>
        <v>0.97675263674219281</v>
      </c>
      <c r="L1832">
        <v>6.0200000000000005</v>
      </c>
    </row>
    <row r="1833" spans="1:13" x14ac:dyDescent="0.3">
      <c r="A1833" t="s">
        <v>1781</v>
      </c>
      <c r="B1833" t="s">
        <v>152</v>
      </c>
      <c r="C1833">
        <v>50</v>
      </c>
      <c r="D1833">
        <v>43</v>
      </c>
      <c r="E1833">
        <f t="shared" si="176"/>
        <v>2.4982632836459753</v>
      </c>
      <c r="F1833">
        <v>54</v>
      </c>
      <c r="G1833">
        <f t="shared" si="177"/>
        <v>3.1373538910902949</v>
      </c>
      <c r="H1833">
        <f t="shared" si="180"/>
        <v>97</v>
      </c>
      <c r="I1833">
        <f t="shared" si="178"/>
        <v>5.6356171747362707</v>
      </c>
      <c r="J1833">
        <v>8.7200000000000006</v>
      </c>
      <c r="K1833">
        <f t="shared" si="179"/>
        <v>1.1605563880212248</v>
      </c>
      <c r="L1833">
        <v>7.05</v>
      </c>
    </row>
    <row r="1834" spans="1:13" x14ac:dyDescent="0.3">
      <c r="A1834" t="s">
        <v>2012</v>
      </c>
      <c r="B1834" t="s">
        <v>152</v>
      </c>
      <c r="C1834">
        <v>66.400000000000006</v>
      </c>
      <c r="D1834">
        <v>63</v>
      </c>
      <c r="E1834">
        <f t="shared" si="176"/>
        <v>2.9778036498524716</v>
      </c>
      <c r="F1834">
        <v>84</v>
      </c>
      <c r="G1834">
        <f t="shared" si="177"/>
        <v>3.9704048664699618</v>
      </c>
      <c r="H1834">
        <f t="shared" si="180"/>
        <v>147</v>
      </c>
      <c r="I1834">
        <f t="shared" si="178"/>
        <v>6.948208516322433</v>
      </c>
      <c r="J1834">
        <v>9.98</v>
      </c>
      <c r="K1834">
        <f t="shared" si="179"/>
        <v>1.1475442271960705</v>
      </c>
      <c r="L1834">
        <v>7.7</v>
      </c>
    </row>
    <row r="1835" spans="1:13" ht="15" x14ac:dyDescent="0.25">
      <c r="A1835" t="s">
        <v>1383</v>
      </c>
      <c r="B1835" t="s">
        <v>152</v>
      </c>
      <c r="C1835">
        <v>42.3</v>
      </c>
      <c r="D1835">
        <v>30</v>
      </c>
      <c r="E1835">
        <f t="shared" si="176"/>
        <v>1.968438178242456</v>
      </c>
      <c r="F1835">
        <v>40</v>
      </c>
      <c r="G1835">
        <f t="shared" si="177"/>
        <v>2.6245842376566082</v>
      </c>
      <c r="H1835">
        <f t="shared" si="180"/>
        <v>70</v>
      </c>
      <c r="I1835">
        <f t="shared" si="178"/>
        <v>4.593022415899064</v>
      </c>
      <c r="J1835">
        <v>6.57</v>
      </c>
      <c r="K1835">
        <f t="shared" si="179"/>
        <v>0.95314076141653004</v>
      </c>
      <c r="L1835">
        <v>6.5200000000000005</v>
      </c>
    </row>
    <row r="1836" spans="1:13" ht="15" x14ac:dyDescent="0.25">
      <c r="A1836" t="s">
        <v>1706</v>
      </c>
      <c r="B1836" t="s">
        <v>96</v>
      </c>
      <c r="C1836">
        <v>76.099999999999994</v>
      </c>
      <c r="D1836">
        <v>80</v>
      </c>
      <c r="E1836">
        <f t="shared" si="176"/>
        <v>3.424296607104611</v>
      </c>
      <c r="F1836">
        <v>102</v>
      </c>
      <c r="G1836">
        <f t="shared" si="177"/>
        <v>4.3659781740583785</v>
      </c>
      <c r="H1836">
        <f t="shared" si="180"/>
        <v>182</v>
      </c>
      <c r="I1836">
        <f t="shared" si="178"/>
        <v>7.7902747811629895</v>
      </c>
      <c r="J1836">
        <v>13.25</v>
      </c>
      <c r="K1836">
        <f t="shared" si="179"/>
        <v>1.4201281507492163</v>
      </c>
      <c r="L1836">
        <v>8.06</v>
      </c>
      <c r="M1836">
        <v>12.1</v>
      </c>
    </row>
    <row r="1837" spans="1:13" ht="15" x14ac:dyDescent="0.25">
      <c r="A1837" t="s">
        <v>1216</v>
      </c>
      <c r="B1837" t="s">
        <v>96</v>
      </c>
      <c r="C1837">
        <v>71.7</v>
      </c>
      <c r="D1837">
        <v>68</v>
      </c>
      <c r="E1837">
        <f t="shared" si="176"/>
        <v>3.0395189731550483</v>
      </c>
      <c r="F1837">
        <v>90</v>
      </c>
      <c r="G1837">
        <f t="shared" si="177"/>
        <v>4.022892758587564</v>
      </c>
      <c r="H1837">
        <f t="shared" si="180"/>
        <v>158</v>
      </c>
      <c r="I1837">
        <f t="shared" si="178"/>
        <v>7.0624117317426123</v>
      </c>
      <c r="J1837">
        <v>11.9</v>
      </c>
      <c r="K1837">
        <f t="shared" si="179"/>
        <v>1.3152029076810481</v>
      </c>
      <c r="L1837">
        <v>7.47</v>
      </c>
      <c r="M1837">
        <v>12.5</v>
      </c>
    </row>
    <row r="1838" spans="1:13" ht="15" x14ac:dyDescent="0.25">
      <c r="A1838" t="s">
        <v>2115</v>
      </c>
      <c r="B1838" t="s">
        <v>415</v>
      </c>
      <c r="C1838">
        <v>85</v>
      </c>
      <c r="D1838">
        <v>96</v>
      </c>
      <c r="E1838">
        <f t="shared" si="176"/>
        <v>3.7915126504482108</v>
      </c>
      <c r="F1838">
        <v>115</v>
      </c>
      <c r="G1838">
        <f t="shared" si="177"/>
        <v>4.541916195849419</v>
      </c>
      <c r="H1838">
        <f t="shared" si="180"/>
        <v>211</v>
      </c>
      <c r="I1838">
        <f t="shared" si="178"/>
        <v>8.3334288462976289</v>
      </c>
      <c r="J1838">
        <v>13.14</v>
      </c>
      <c r="K1838">
        <f t="shared" si="179"/>
        <v>1.3302843305911942</v>
      </c>
      <c r="L1838">
        <v>7.57</v>
      </c>
    </row>
    <row r="1839" spans="1:13" ht="15" x14ac:dyDescent="0.25">
      <c r="A1839" t="s">
        <v>134</v>
      </c>
      <c r="B1839" t="s">
        <v>133</v>
      </c>
      <c r="C1839">
        <v>35.200000000000003</v>
      </c>
      <c r="D1839">
        <v>21</v>
      </c>
      <c r="E1839">
        <f t="shared" si="176"/>
        <v>1.5749422893900913</v>
      </c>
      <c r="F1839">
        <v>27</v>
      </c>
      <c r="G1839">
        <f t="shared" si="177"/>
        <v>2.0249258006444033</v>
      </c>
      <c r="H1839">
        <f t="shared" si="180"/>
        <v>48</v>
      </c>
      <c r="I1839">
        <f t="shared" si="178"/>
        <v>3.5998680900344948</v>
      </c>
      <c r="J1839">
        <v>3.03</v>
      </c>
      <c r="K1839">
        <f t="shared" si="179"/>
        <v>0.4832495780330554</v>
      </c>
      <c r="L1839">
        <v>5.0599999999999996</v>
      </c>
      <c r="M1839">
        <v>16.440000000000001</v>
      </c>
    </row>
    <row r="1840" spans="1:13" ht="15" x14ac:dyDescent="0.25">
      <c r="A1840" t="s">
        <v>770</v>
      </c>
      <c r="B1840" t="s">
        <v>771</v>
      </c>
      <c r="C1840">
        <v>33.9</v>
      </c>
      <c r="D1840">
        <v>16</v>
      </c>
      <c r="E1840">
        <f t="shared" si="176"/>
        <v>1.2332558956851696</v>
      </c>
      <c r="F1840">
        <v>20</v>
      </c>
      <c r="G1840">
        <f t="shared" si="177"/>
        <v>1.5415698696064619</v>
      </c>
      <c r="H1840">
        <f t="shared" si="180"/>
        <v>36</v>
      </c>
      <c r="I1840">
        <f t="shared" si="178"/>
        <v>2.7748257652916313</v>
      </c>
      <c r="J1840">
        <v>4.95</v>
      </c>
      <c r="K1840">
        <f t="shared" si="179"/>
        <v>0.8049319250732021</v>
      </c>
      <c r="L1840">
        <v>5.04</v>
      </c>
    </row>
    <row r="1841" spans="1:13" ht="15" x14ac:dyDescent="0.25">
      <c r="A1841" t="s">
        <v>1455</v>
      </c>
      <c r="B1841" t="s">
        <v>1456</v>
      </c>
      <c r="C1841">
        <v>43.3</v>
      </c>
      <c r="D1841">
        <v>37</v>
      </c>
      <c r="E1841">
        <f t="shared" si="176"/>
        <v>2.3868269869825958</v>
      </c>
      <c r="F1841">
        <v>46</v>
      </c>
      <c r="G1841">
        <f t="shared" si="177"/>
        <v>2.9674065243567402</v>
      </c>
      <c r="H1841">
        <f t="shared" si="180"/>
        <v>83</v>
      </c>
      <c r="I1841">
        <f t="shared" si="178"/>
        <v>5.354233511339336</v>
      </c>
      <c r="J1841">
        <v>6.94</v>
      </c>
      <c r="K1841">
        <f t="shared" si="179"/>
        <v>0.99476364741804635</v>
      </c>
      <c r="L1841">
        <v>6.84</v>
      </c>
    </row>
    <row r="1842" spans="1:13" ht="15" x14ac:dyDescent="0.25">
      <c r="A1842" t="s">
        <v>657</v>
      </c>
      <c r="B1842" t="s">
        <v>658</v>
      </c>
      <c r="C1842">
        <v>54.1</v>
      </c>
      <c r="D1842">
        <v>17</v>
      </c>
      <c r="E1842">
        <f t="shared" si="176"/>
        <v>0.93265660949534079</v>
      </c>
      <c r="F1842">
        <v>20</v>
      </c>
      <c r="G1842">
        <f t="shared" si="177"/>
        <v>1.0972430699945186</v>
      </c>
      <c r="H1842">
        <f t="shared" si="180"/>
        <v>37</v>
      </c>
      <c r="I1842">
        <f t="shared" si="178"/>
        <v>2.0298996794898594</v>
      </c>
      <c r="J1842">
        <v>5.43</v>
      </c>
      <c r="K1842">
        <f t="shared" si="179"/>
        <v>0.6939126576910607</v>
      </c>
      <c r="L1842">
        <v>3.76</v>
      </c>
      <c r="M1842">
        <v>16.43</v>
      </c>
    </row>
    <row r="1843" spans="1:13" ht="15" x14ac:dyDescent="0.25">
      <c r="A1843" t="s">
        <v>295</v>
      </c>
      <c r="B1843" t="s">
        <v>296</v>
      </c>
      <c r="C1843">
        <v>56.2</v>
      </c>
      <c r="D1843">
        <v>27</v>
      </c>
      <c r="E1843">
        <f t="shared" si="176"/>
        <v>1.4408080124009188</v>
      </c>
      <c r="F1843">
        <v>35</v>
      </c>
      <c r="G1843">
        <f t="shared" si="177"/>
        <v>1.8677140901493392</v>
      </c>
      <c r="H1843">
        <f t="shared" si="180"/>
        <v>62</v>
      </c>
      <c r="I1843">
        <f t="shared" si="178"/>
        <v>3.308522102550258</v>
      </c>
      <c r="J1843">
        <v>6.41</v>
      </c>
      <c r="K1843">
        <f t="shared" si="179"/>
        <v>0.80322427500641602</v>
      </c>
      <c r="L1843">
        <v>5.23</v>
      </c>
    </row>
    <row r="1844" spans="1:13" ht="15" x14ac:dyDescent="0.25">
      <c r="A1844" t="s">
        <v>295</v>
      </c>
      <c r="B1844" t="s">
        <v>296</v>
      </c>
      <c r="C1844">
        <v>74.400000000000006</v>
      </c>
      <c r="D1844">
        <v>66</v>
      </c>
      <c r="E1844">
        <f t="shared" si="176"/>
        <v>2.8718540639256731</v>
      </c>
      <c r="G1844" t="str">
        <f t="shared" si="177"/>
        <v/>
      </c>
      <c r="H1844">
        <f t="shared" ref="H1844:H1866" si="181">D1844+F1844</f>
        <v>66</v>
      </c>
      <c r="I1844">
        <f t="shared" si="178"/>
        <v>2.8718540639256731</v>
      </c>
      <c r="J1844">
        <v>11.6</v>
      </c>
      <c r="K1844">
        <f t="shared" si="179"/>
        <v>1.25784685961561</v>
      </c>
      <c r="L1844">
        <v>7.4</v>
      </c>
    </row>
    <row r="1845" spans="1:13" ht="15" x14ac:dyDescent="0.25">
      <c r="A1845" t="s">
        <v>295</v>
      </c>
      <c r="B1845" t="s">
        <v>296</v>
      </c>
      <c r="C1845">
        <v>98.8</v>
      </c>
      <c r="D1845">
        <v>95</v>
      </c>
      <c r="E1845">
        <f t="shared" si="176"/>
        <v>3.3630864178991002</v>
      </c>
      <c r="F1845">
        <v>127</v>
      </c>
      <c r="G1845">
        <f t="shared" si="177"/>
        <v>4.4959155270861659</v>
      </c>
      <c r="H1845">
        <f t="shared" si="181"/>
        <v>222</v>
      </c>
      <c r="I1845">
        <f t="shared" si="178"/>
        <v>7.8590019449852662</v>
      </c>
      <c r="J1845">
        <v>12.43</v>
      </c>
      <c r="K1845">
        <f t="shared" si="179"/>
        <v>1.1644940942028856</v>
      </c>
      <c r="L1845">
        <v>7.53</v>
      </c>
      <c r="M1845">
        <v>14.2832061687975</v>
      </c>
    </row>
    <row r="1846" spans="1:13" ht="15" x14ac:dyDescent="0.25">
      <c r="A1846" t="s">
        <v>295</v>
      </c>
      <c r="B1846" t="s">
        <v>296</v>
      </c>
      <c r="C1846">
        <v>86.9</v>
      </c>
      <c r="D1846">
        <v>85</v>
      </c>
      <c r="E1846">
        <f t="shared" si="176"/>
        <v>3.303517001245861</v>
      </c>
      <c r="F1846">
        <v>110</v>
      </c>
      <c r="G1846">
        <f t="shared" si="177"/>
        <v>4.2751396486711144</v>
      </c>
      <c r="H1846">
        <f t="shared" si="181"/>
        <v>195</v>
      </c>
      <c r="I1846">
        <f t="shared" si="178"/>
        <v>7.578656649916975</v>
      </c>
      <c r="J1846">
        <v>12.1</v>
      </c>
      <c r="K1846">
        <f t="shared" si="179"/>
        <v>1.2111141153120752</v>
      </c>
      <c r="L1846">
        <v>7.75</v>
      </c>
      <c r="M1846">
        <v>12.1</v>
      </c>
    </row>
    <row r="1847" spans="1:13" ht="15" x14ac:dyDescent="0.25">
      <c r="A1847" t="s">
        <v>295</v>
      </c>
      <c r="B1847" t="s">
        <v>296</v>
      </c>
      <c r="C1847">
        <v>98.4</v>
      </c>
      <c r="D1847">
        <v>98</v>
      </c>
      <c r="E1847">
        <f t="shared" si="176"/>
        <v>3.4795418461904077</v>
      </c>
      <c r="F1847">
        <v>128</v>
      </c>
      <c r="G1847">
        <f t="shared" si="177"/>
        <v>4.5447077174731856</v>
      </c>
      <c r="H1847">
        <f t="shared" si="181"/>
        <v>226</v>
      </c>
      <c r="I1847">
        <f t="shared" si="178"/>
        <v>8.0242495636635933</v>
      </c>
      <c r="J1847">
        <v>13.6</v>
      </c>
      <c r="K1847">
        <f t="shared" si="179"/>
        <v>1.2767719535651967</v>
      </c>
      <c r="L1847">
        <v>7.95</v>
      </c>
    </row>
    <row r="1848" spans="1:13" ht="15" x14ac:dyDescent="0.25">
      <c r="A1848" t="s">
        <v>1145</v>
      </c>
      <c r="C1848">
        <v>69.599999999999994</v>
      </c>
      <c r="D1848">
        <v>48</v>
      </c>
      <c r="E1848">
        <f t="shared" si="176"/>
        <v>2.1924406829062679</v>
      </c>
      <c r="F1848">
        <v>66</v>
      </c>
      <c r="G1848">
        <f t="shared" si="177"/>
        <v>3.0146059389961182</v>
      </c>
      <c r="H1848">
        <f t="shared" si="181"/>
        <v>114</v>
      </c>
      <c r="I1848">
        <f t="shared" si="178"/>
        <v>5.2070466219023857</v>
      </c>
      <c r="J1848">
        <v>8.76</v>
      </c>
      <c r="K1848">
        <f t="shared" si="179"/>
        <v>0.98311699541788167</v>
      </c>
      <c r="L1848">
        <v>6.5200000000000005</v>
      </c>
    </row>
    <row r="1849" spans="1:13" ht="15" x14ac:dyDescent="0.25">
      <c r="A1849" t="s">
        <v>1145</v>
      </c>
      <c r="B1849" t="s">
        <v>296</v>
      </c>
      <c r="C1849">
        <v>68.2</v>
      </c>
      <c r="D1849">
        <v>46</v>
      </c>
      <c r="E1849">
        <f t="shared" si="176"/>
        <v>2.132375335586195</v>
      </c>
      <c r="F1849">
        <v>62</v>
      </c>
      <c r="G1849">
        <f t="shared" si="177"/>
        <v>2.8740711044857412</v>
      </c>
      <c r="H1849">
        <f t="shared" si="181"/>
        <v>108</v>
      </c>
      <c r="I1849">
        <f t="shared" si="178"/>
        <v>5.0064464400719366</v>
      </c>
      <c r="J1849">
        <v>8.08</v>
      </c>
      <c r="K1849">
        <f t="shared" si="179"/>
        <v>0.91635095857569859</v>
      </c>
      <c r="L1849">
        <v>6.23</v>
      </c>
      <c r="M1849">
        <v>13</v>
      </c>
    </row>
    <row r="1850" spans="1:13" ht="15" x14ac:dyDescent="0.25">
      <c r="A1850" t="s">
        <v>1145</v>
      </c>
      <c r="B1850" t="s">
        <v>1407</v>
      </c>
      <c r="C1850">
        <v>53.6</v>
      </c>
      <c r="D1850">
        <v>32</v>
      </c>
      <c r="E1850">
        <f t="shared" si="176"/>
        <v>1.7674862771791473</v>
      </c>
      <c r="F1850">
        <v>42</v>
      </c>
      <c r="G1850">
        <f t="shared" si="177"/>
        <v>2.3198257387976309</v>
      </c>
      <c r="H1850">
        <f t="shared" si="181"/>
        <v>74</v>
      </c>
      <c r="I1850">
        <f t="shared" si="178"/>
        <v>4.087312015976778</v>
      </c>
      <c r="J1850">
        <v>8.7799999999999994</v>
      </c>
      <c r="K1850">
        <f t="shared" si="179"/>
        <v>1.1274007281903862</v>
      </c>
      <c r="L1850">
        <v>6.22</v>
      </c>
    </row>
    <row r="1851" spans="1:13" ht="15" x14ac:dyDescent="0.25">
      <c r="A1851" t="s">
        <v>196</v>
      </c>
      <c r="B1851" t="s">
        <v>1090</v>
      </c>
      <c r="C1851">
        <v>87.3</v>
      </c>
      <c r="D1851">
        <v>72</v>
      </c>
      <c r="E1851">
        <f t="shared" si="176"/>
        <v>2.7889410975684115</v>
      </c>
      <c r="F1851">
        <v>77</v>
      </c>
      <c r="G1851">
        <f t="shared" si="177"/>
        <v>2.982617562677329</v>
      </c>
      <c r="H1851">
        <f t="shared" si="181"/>
        <v>149</v>
      </c>
      <c r="I1851">
        <f t="shared" si="178"/>
        <v>5.7715586602457405</v>
      </c>
      <c r="J1851">
        <v>8.27</v>
      </c>
      <c r="K1851">
        <f t="shared" si="179"/>
        <v>0.8258040729312307</v>
      </c>
      <c r="L1851">
        <v>6.29</v>
      </c>
      <c r="M1851">
        <v>14.1</v>
      </c>
    </row>
    <row r="1852" spans="1:13" ht="15" x14ac:dyDescent="0.25">
      <c r="A1852" t="s">
        <v>196</v>
      </c>
      <c r="B1852" t="s">
        <v>1819</v>
      </c>
      <c r="C1852">
        <v>84.6</v>
      </c>
      <c r="D1852">
        <v>75</v>
      </c>
      <c r="E1852">
        <f t="shared" si="176"/>
        <v>2.9723001510704354</v>
      </c>
      <c r="F1852">
        <v>95</v>
      </c>
      <c r="G1852">
        <f t="shared" si="177"/>
        <v>3.7649135246892182</v>
      </c>
      <c r="H1852">
        <f t="shared" si="181"/>
        <v>170</v>
      </c>
      <c r="I1852">
        <f t="shared" si="178"/>
        <v>6.7372136757596532</v>
      </c>
      <c r="J1852">
        <v>10.89</v>
      </c>
      <c r="K1852">
        <f t="shared" si="179"/>
        <v>1.1051801137793456</v>
      </c>
      <c r="L1852">
        <v>7.18</v>
      </c>
      <c r="M1852">
        <v>13.1</v>
      </c>
    </row>
    <row r="1853" spans="1:13" ht="15" x14ac:dyDescent="0.25">
      <c r="A1853" t="s">
        <v>196</v>
      </c>
      <c r="B1853" t="s">
        <v>876</v>
      </c>
      <c r="C1853">
        <v>80.7</v>
      </c>
      <c r="D1853">
        <v>84</v>
      </c>
      <c r="E1853">
        <f t="shared" si="176"/>
        <v>3.4452446956233889</v>
      </c>
      <c r="F1853">
        <v>101</v>
      </c>
      <c r="G1853">
        <f t="shared" si="177"/>
        <v>4.1424965983090747</v>
      </c>
      <c r="H1853">
        <f t="shared" si="181"/>
        <v>185</v>
      </c>
      <c r="I1853">
        <f t="shared" si="178"/>
        <v>7.5877412939324627</v>
      </c>
      <c r="J1853">
        <v>10.039999999999999</v>
      </c>
      <c r="K1853">
        <f t="shared" si="179"/>
        <v>1.0440117493102943</v>
      </c>
      <c r="L1853">
        <v>7.78</v>
      </c>
      <c r="M1853">
        <v>12.9</v>
      </c>
    </row>
    <row r="1854" spans="1:13" ht="15" x14ac:dyDescent="0.25">
      <c r="A1854" t="s">
        <v>196</v>
      </c>
      <c r="B1854" t="s">
        <v>842</v>
      </c>
      <c r="C1854">
        <v>74.8</v>
      </c>
      <c r="D1854">
        <v>76</v>
      </c>
      <c r="E1854">
        <f t="shared" si="176"/>
        <v>3.2941104405714587</v>
      </c>
      <c r="F1854">
        <v>94</v>
      </c>
      <c r="G1854">
        <f t="shared" si="177"/>
        <v>4.0742944922857518</v>
      </c>
      <c r="H1854">
        <f t="shared" si="181"/>
        <v>170</v>
      </c>
      <c r="I1854">
        <f t="shared" si="178"/>
        <v>7.368404932857211</v>
      </c>
      <c r="J1854">
        <v>9.01</v>
      </c>
      <c r="K1854">
        <f t="shared" si="179"/>
        <v>0.97430314265981233</v>
      </c>
      <c r="L1854">
        <v>7.11</v>
      </c>
      <c r="M1854">
        <v>12.85</v>
      </c>
    </row>
    <row r="1855" spans="1:13" ht="15" x14ac:dyDescent="0.25">
      <c r="A1855" t="s">
        <v>196</v>
      </c>
      <c r="B1855" t="s">
        <v>1831</v>
      </c>
      <c r="C1855">
        <v>64.2</v>
      </c>
      <c r="D1855">
        <v>64</v>
      </c>
      <c r="E1855">
        <f t="shared" si="176"/>
        <v>3.1001275270130781</v>
      </c>
      <c r="F1855">
        <v>84</v>
      </c>
      <c r="G1855">
        <f t="shared" si="177"/>
        <v>4.0689173792046649</v>
      </c>
      <c r="H1855">
        <f t="shared" si="181"/>
        <v>148</v>
      </c>
      <c r="I1855">
        <f t="shared" si="178"/>
        <v>7.169044906217743</v>
      </c>
      <c r="J1855">
        <v>10.83</v>
      </c>
      <c r="K1855">
        <f t="shared" si="179"/>
        <v>1.2671001857318187</v>
      </c>
      <c r="L1855">
        <v>7.73</v>
      </c>
      <c r="M1855">
        <v>12.6</v>
      </c>
    </row>
    <row r="1856" spans="1:13" ht="15" x14ac:dyDescent="0.25">
      <c r="A1856" t="s">
        <v>1841</v>
      </c>
      <c r="B1856" t="s">
        <v>849</v>
      </c>
      <c r="C1856">
        <v>62.6</v>
      </c>
      <c r="D1856">
        <v>55</v>
      </c>
      <c r="E1856">
        <f t="shared" si="176"/>
        <v>2.7135328336094933</v>
      </c>
      <c r="F1856">
        <v>70</v>
      </c>
      <c r="G1856">
        <f t="shared" si="177"/>
        <v>3.4535872427757184</v>
      </c>
      <c r="H1856">
        <f t="shared" si="181"/>
        <v>125</v>
      </c>
      <c r="I1856">
        <f t="shared" si="178"/>
        <v>6.1671200763852116</v>
      </c>
      <c r="J1856">
        <v>7.62</v>
      </c>
      <c r="K1856">
        <f t="shared" si="179"/>
        <v>0.90320827694086547</v>
      </c>
      <c r="L1856">
        <v>6.78</v>
      </c>
    </row>
    <row r="1857" spans="1:13" ht="15" x14ac:dyDescent="0.25">
      <c r="A1857" t="s">
        <v>209</v>
      </c>
      <c r="B1857" t="s">
        <v>210</v>
      </c>
      <c r="C1857">
        <v>46.3</v>
      </c>
      <c r="D1857">
        <v>17</v>
      </c>
      <c r="E1857">
        <f t="shared" si="176"/>
        <v>1.0444937099368927</v>
      </c>
      <c r="F1857">
        <v>17</v>
      </c>
      <c r="G1857">
        <f t="shared" si="177"/>
        <v>1.0444937099368927</v>
      </c>
      <c r="H1857">
        <f t="shared" si="181"/>
        <v>34</v>
      </c>
      <c r="I1857">
        <f t="shared" si="178"/>
        <v>2.0889874198737854</v>
      </c>
      <c r="J1857">
        <v>4.57</v>
      </c>
      <c r="K1857">
        <f t="shared" si="179"/>
        <v>0.6328176900118081</v>
      </c>
      <c r="L1857">
        <v>4.16</v>
      </c>
      <c r="M1857">
        <v>15.9</v>
      </c>
    </row>
    <row r="1858" spans="1:13" ht="15" x14ac:dyDescent="0.25">
      <c r="A1858" t="s">
        <v>209</v>
      </c>
      <c r="B1858" t="s">
        <v>571</v>
      </c>
      <c r="C1858">
        <v>49.8</v>
      </c>
      <c r="D1858">
        <v>22</v>
      </c>
      <c r="E1858">
        <f t="shared" ref="E1858:E1921" si="182">IF(AND($C1858&gt;0,D1858&gt;0),D1858/($C1858^0.727399687532279),"")</f>
        <v>1.2819131046320458</v>
      </c>
      <c r="F1858">
        <v>25</v>
      </c>
      <c r="G1858">
        <f t="shared" ref="G1858:G1921" si="183">IF(AND($C1858&gt;0,F1858&gt;0),F1858/($C1858^0.727399687532279),"")</f>
        <v>1.4567194370818701</v>
      </c>
      <c r="H1858">
        <f t="shared" si="181"/>
        <v>47</v>
      </c>
      <c r="I1858">
        <f t="shared" ref="I1858:I1921" si="184">IF(AND($C1858&gt;0,H1858&gt;0),H1858/($C1858^0.727399687532279),"")</f>
        <v>2.7386325417139159</v>
      </c>
      <c r="J1858">
        <v>6.79</v>
      </c>
      <c r="K1858">
        <f t="shared" ref="K1858:K1921" si="185">IF(AND($C1858&gt;0,J1858&gt;0),J1858/($C1858^0.515518364833551),"")</f>
        <v>0.90555926593358604</v>
      </c>
      <c r="L1858">
        <v>4.6500000000000004</v>
      </c>
      <c r="M1858">
        <v>15.34</v>
      </c>
    </row>
    <row r="1859" spans="1:13" ht="15" x14ac:dyDescent="0.25">
      <c r="A1859" t="s">
        <v>1770</v>
      </c>
      <c r="B1859" t="s">
        <v>622</v>
      </c>
      <c r="C1859">
        <v>39.299999999999997</v>
      </c>
      <c r="D1859">
        <v>20</v>
      </c>
      <c r="E1859">
        <f t="shared" si="182"/>
        <v>1.3844247434420953</v>
      </c>
      <c r="F1859">
        <v>30</v>
      </c>
      <c r="G1859">
        <f t="shared" si="183"/>
        <v>2.0766371151631433</v>
      </c>
      <c r="H1859">
        <f t="shared" si="181"/>
        <v>50</v>
      </c>
      <c r="I1859">
        <f t="shared" si="184"/>
        <v>3.4610618586052384</v>
      </c>
      <c r="J1859">
        <v>5.46</v>
      </c>
      <c r="K1859">
        <f t="shared" si="185"/>
        <v>0.82272368888239</v>
      </c>
      <c r="L1859">
        <v>6.22</v>
      </c>
    </row>
    <row r="1860" spans="1:13" ht="15" x14ac:dyDescent="0.25">
      <c r="A1860" t="s">
        <v>881</v>
      </c>
      <c r="B1860" t="s">
        <v>360</v>
      </c>
      <c r="C1860">
        <v>63.2</v>
      </c>
      <c r="D1860">
        <v>53</v>
      </c>
      <c r="E1860">
        <f t="shared" si="182"/>
        <v>2.5967780381804677</v>
      </c>
      <c r="F1860">
        <v>70</v>
      </c>
      <c r="G1860">
        <f t="shared" si="183"/>
        <v>3.4297068428798632</v>
      </c>
      <c r="H1860">
        <f t="shared" si="181"/>
        <v>123</v>
      </c>
      <c r="I1860">
        <f t="shared" si="184"/>
        <v>6.0264848810603304</v>
      </c>
      <c r="J1860">
        <v>12.22</v>
      </c>
      <c r="K1860">
        <f t="shared" si="185"/>
        <v>1.4413467798858437</v>
      </c>
      <c r="L1860">
        <v>8.0299999999999994</v>
      </c>
    </row>
    <row r="1861" spans="1:13" ht="15" x14ac:dyDescent="0.25">
      <c r="A1861" t="s">
        <v>881</v>
      </c>
      <c r="B1861" t="s">
        <v>360</v>
      </c>
      <c r="C1861">
        <v>68.3</v>
      </c>
      <c r="D1861">
        <v>65</v>
      </c>
      <c r="E1861">
        <f t="shared" si="182"/>
        <v>3.0099294065826121</v>
      </c>
      <c r="F1861">
        <v>80</v>
      </c>
      <c r="G1861">
        <f t="shared" si="183"/>
        <v>3.7045285004093684</v>
      </c>
      <c r="H1861">
        <f t="shared" si="181"/>
        <v>145</v>
      </c>
      <c r="I1861">
        <f t="shared" si="184"/>
        <v>6.7144579069919805</v>
      </c>
      <c r="J1861">
        <v>11.3</v>
      </c>
      <c r="K1861">
        <f t="shared" si="185"/>
        <v>1.2805628010896104</v>
      </c>
      <c r="L1861">
        <v>8.3699999999999992</v>
      </c>
      <c r="M1861">
        <v>12.22</v>
      </c>
    </row>
    <row r="1862" spans="1:13" ht="15" x14ac:dyDescent="0.25">
      <c r="A1862" t="s">
        <v>921</v>
      </c>
      <c r="B1862" t="s">
        <v>466</v>
      </c>
      <c r="C1862">
        <v>46.3</v>
      </c>
      <c r="D1862">
        <v>27</v>
      </c>
      <c r="E1862">
        <f t="shared" si="182"/>
        <v>1.6589017746056534</v>
      </c>
      <c r="F1862">
        <v>34</v>
      </c>
      <c r="G1862">
        <f t="shared" si="183"/>
        <v>2.0889874198737854</v>
      </c>
      <c r="H1862">
        <f t="shared" si="181"/>
        <v>61</v>
      </c>
      <c r="I1862">
        <f t="shared" si="184"/>
        <v>3.747889194479439</v>
      </c>
      <c r="J1862">
        <v>6.7</v>
      </c>
      <c r="K1862">
        <f t="shared" si="185"/>
        <v>0.9277633529713597</v>
      </c>
      <c r="L1862">
        <v>5.35</v>
      </c>
      <c r="M1862">
        <v>14.2</v>
      </c>
    </row>
    <row r="1863" spans="1:13" ht="15" x14ac:dyDescent="0.25">
      <c r="A1863" t="s">
        <v>919</v>
      </c>
      <c r="B1863" t="s">
        <v>466</v>
      </c>
      <c r="C1863">
        <v>47.85</v>
      </c>
      <c r="D1863">
        <v>28</v>
      </c>
      <c r="E1863">
        <f t="shared" si="182"/>
        <v>1.6796253921075412</v>
      </c>
      <c r="F1863">
        <v>35</v>
      </c>
      <c r="G1863">
        <f t="shared" si="183"/>
        <v>2.0995317401344264</v>
      </c>
      <c r="H1863">
        <f t="shared" si="181"/>
        <v>63</v>
      </c>
      <c r="I1863">
        <f t="shared" si="184"/>
        <v>3.7791571322419677</v>
      </c>
      <c r="J1863">
        <v>6.2</v>
      </c>
      <c r="K1863">
        <f t="shared" si="185"/>
        <v>0.84407628305141691</v>
      </c>
      <c r="L1863">
        <v>5.67</v>
      </c>
      <c r="M1863">
        <v>14.09</v>
      </c>
    </row>
    <row r="1864" spans="1:13" ht="15" x14ac:dyDescent="0.25">
      <c r="A1864" t="s">
        <v>1458</v>
      </c>
      <c r="B1864" t="s">
        <v>827</v>
      </c>
      <c r="C1864">
        <v>26.7</v>
      </c>
      <c r="D1864">
        <v>11</v>
      </c>
      <c r="E1864">
        <f t="shared" si="182"/>
        <v>1.008669385001963</v>
      </c>
      <c r="F1864">
        <v>14</v>
      </c>
      <c r="G1864">
        <f t="shared" si="183"/>
        <v>1.2837610354570439</v>
      </c>
      <c r="H1864">
        <f t="shared" si="181"/>
        <v>25</v>
      </c>
      <c r="I1864">
        <f t="shared" si="184"/>
        <v>2.2924304204590067</v>
      </c>
      <c r="J1864">
        <v>2.2800000000000002</v>
      </c>
      <c r="K1864">
        <f t="shared" si="185"/>
        <v>0.41931663710799683</v>
      </c>
      <c r="L1864">
        <v>4.5</v>
      </c>
    </row>
    <row r="1865" spans="1:13" ht="15" x14ac:dyDescent="0.25">
      <c r="A1865" t="s">
        <v>392</v>
      </c>
      <c r="B1865" t="s">
        <v>393</v>
      </c>
      <c r="C1865">
        <v>44.7</v>
      </c>
      <c r="D1865">
        <v>22</v>
      </c>
      <c r="E1865">
        <f t="shared" si="182"/>
        <v>1.3867223147779641</v>
      </c>
      <c r="F1865">
        <v>26</v>
      </c>
      <c r="G1865">
        <f t="shared" si="183"/>
        <v>1.6388536447375941</v>
      </c>
      <c r="H1865">
        <f t="shared" si="181"/>
        <v>48</v>
      </c>
      <c r="I1865">
        <f t="shared" si="184"/>
        <v>3.025575959515558</v>
      </c>
      <c r="J1865">
        <v>6.82</v>
      </c>
      <c r="K1865">
        <f t="shared" si="185"/>
        <v>0.96165775647939788</v>
      </c>
      <c r="L1865">
        <v>5.41</v>
      </c>
    </row>
    <row r="1866" spans="1:13" ht="15" x14ac:dyDescent="0.25">
      <c r="A1866" t="s">
        <v>392</v>
      </c>
      <c r="C1866">
        <v>41.3</v>
      </c>
      <c r="D1866">
        <v>20</v>
      </c>
      <c r="E1866">
        <f t="shared" si="182"/>
        <v>1.3353294677517837</v>
      </c>
      <c r="F1866">
        <v>23</v>
      </c>
      <c r="G1866">
        <f t="shared" si="183"/>
        <v>1.5356288879145512</v>
      </c>
      <c r="H1866">
        <f t="shared" si="181"/>
        <v>43</v>
      </c>
      <c r="I1866">
        <f t="shared" si="184"/>
        <v>2.8709583556663349</v>
      </c>
      <c r="J1866">
        <v>7.0200000000000005</v>
      </c>
      <c r="K1866">
        <f t="shared" si="185"/>
        <v>1.0310629560702385</v>
      </c>
      <c r="L1866">
        <v>6</v>
      </c>
    </row>
    <row r="1867" spans="1:13" ht="15" x14ac:dyDescent="0.25">
      <c r="A1867" t="s">
        <v>392</v>
      </c>
      <c r="B1867">
        <v>59.3</v>
      </c>
      <c r="C1867">
        <v>59</v>
      </c>
      <c r="D1867">
        <v>70</v>
      </c>
      <c r="E1867">
        <f t="shared" si="182"/>
        <v>3.6056273559960235</v>
      </c>
      <c r="G1867" t="str">
        <f t="shared" si="183"/>
        <v/>
      </c>
      <c r="I1867" t="str">
        <f t="shared" si="184"/>
        <v/>
      </c>
      <c r="J1867">
        <v>12.18</v>
      </c>
      <c r="K1867">
        <f t="shared" si="185"/>
        <v>1.4884716073985487</v>
      </c>
      <c r="L1867">
        <v>8.43</v>
      </c>
    </row>
    <row r="1868" spans="1:13" ht="15" x14ac:dyDescent="0.25">
      <c r="A1868" t="s">
        <v>392</v>
      </c>
      <c r="B1868" t="s">
        <v>1130</v>
      </c>
      <c r="C1868">
        <v>66.2</v>
      </c>
      <c r="E1868" t="str">
        <f t="shared" si="182"/>
        <v/>
      </c>
      <c r="G1868" t="str">
        <f t="shared" si="183"/>
        <v/>
      </c>
      <c r="I1868" t="str">
        <f t="shared" si="184"/>
        <v/>
      </c>
      <c r="J1868">
        <v>11.62</v>
      </c>
      <c r="K1868">
        <f t="shared" si="185"/>
        <v>1.3381980563077358</v>
      </c>
      <c r="L1868">
        <v>9.17</v>
      </c>
    </row>
    <row r="1869" spans="1:13" ht="15" x14ac:dyDescent="0.25">
      <c r="A1869" t="s">
        <v>392</v>
      </c>
      <c r="B1869" t="s">
        <v>393</v>
      </c>
      <c r="C1869">
        <v>55.6</v>
      </c>
      <c r="D1869">
        <v>37</v>
      </c>
      <c r="E1869">
        <f t="shared" si="182"/>
        <v>1.9899165587934731</v>
      </c>
      <c r="F1869">
        <v>43</v>
      </c>
      <c r="G1869">
        <f t="shared" si="183"/>
        <v>2.3126057304897119</v>
      </c>
      <c r="H1869">
        <f>D1869+F1869</f>
        <v>80</v>
      </c>
      <c r="I1869">
        <f t="shared" si="184"/>
        <v>4.3025222892831847</v>
      </c>
      <c r="J1869">
        <v>7.83</v>
      </c>
      <c r="K1869">
        <f t="shared" si="185"/>
        <v>0.98660578807537447</v>
      </c>
      <c r="L1869">
        <v>6.25</v>
      </c>
      <c r="M1869">
        <v>13.65</v>
      </c>
    </row>
    <row r="1870" spans="1:13" ht="15" x14ac:dyDescent="0.25">
      <c r="A1870" t="s">
        <v>392</v>
      </c>
      <c r="B1870" t="s">
        <v>1209</v>
      </c>
      <c r="C1870">
        <v>55.9</v>
      </c>
      <c r="D1870">
        <v>45</v>
      </c>
      <c r="E1870">
        <f t="shared" si="182"/>
        <v>2.4107141149679343</v>
      </c>
      <c r="F1870">
        <v>58</v>
      </c>
      <c r="G1870">
        <f t="shared" si="183"/>
        <v>3.1071426370697819</v>
      </c>
      <c r="H1870">
        <f>D1870+F1870</f>
        <v>103</v>
      </c>
      <c r="I1870">
        <f t="shared" si="184"/>
        <v>5.5178567520377166</v>
      </c>
      <c r="J1870">
        <v>9.3800000000000008</v>
      </c>
      <c r="K1870">
        <f t="shared" si="185"/>
        <v>1.1786367016253934</v>
      </c>
      <c r="L1870">
        <v>7.45</v>
      </c>
      <c r="M1870">
        <v>12.77</v>
      </c>
    </row>
    <row r="1871" spans="1:13" ht="15" x14ac:dyDescent="0.25">
      <c r="A1871" t="s">
        <v>392</v>
      </c>
      <c r="B1871" t="s">
        <v>1130</v>
      </c>
      <c r="C1871">
        <v>57.6</v>
      </c>
      <c r="D1871">
        <v>57</v>
      </c>
      <c r="E1871">
        <f t="shared" si="182"/>
        <v>2.9877488733744619</v>
      </c>
      <c r="F1871">
        <v>68</v>
      </c>
      <c r="G1871">
        <f t="shared" si="183"/>
        <v>3.5643319892888314</v>
      </c>
      <c r="H1871">
        <f>D1871+F1871</f>
        <v>125</v>
      </c>
      <c r="I1871">
        <f t="shared" si="184"/>
        <v>6.5520808626632929</v>
      </c>
      <c r="J1871">
        <v>12.13</v>
      </c>
      <c r="K1871">
        <f t="shared" si="185"/>
        <v>1.5008271613768696</v>
      </c>
      <c r="L1871">
        <v>8.5</v>
      </c>
      <c r="M1871">
        <v>12.2</v>
      </c>
    </row>
    <row r="1872" spans="1:13" ht="15" x14ac:dyDescent="0.25">
      <c r="A1872" t="s">
        <v>1714</v>
      </c>
      <c r="B1872" t="s">
        <v>393</v>
      </c>
      <c r="C1872">
        <v>58.5</v>
      </c>
      <c r="D1872">
        <v>37</v>
      </c>
      <c r="E1872">
        <f t="shared" si="182"/>
        <v>1.917666578143552</v>
      </c>
      <c r="F1872">
        <v>50</v>
      </c>
      <c r="G1872">
        <f t="shared" si="183"/>
        <v>2.5914413218156112</v>
      </c>
      <c r="H1872">
        <f>D1872+F1872</f>
        <v>87</v>
      </c>
      <c r="I1872">
        <f t="shared" si="184"/>
        <v>4.5091078999591634</v>
      </c>
      <c r="J1872">
        <v>8.81</v>
      </c>
      <c r="K1872">
        <f t="shared" si="185"/>
        <v>1.0813707195164233</v>
      </c>
      <c r="L1872">
        <v>6.8500000000000005</v>
      </c>
    </row>
    <row r="1873" spans="1:13" ht="15" x14ac:dyDescent="0.25">
      <c r="A1873" t="s">
        <v>392</v>
      </c>
      <c r="B1873" t="s">
        <v>1130</v>
      </c>
      <c r="C1873">
        <v>65.900000000000006</v>
      </c>
      <c r="D1873">
        <v>77</v>
      </c>
      <c r="E1873">
        <f t="shared" si="182"/>
        <v>3.6596035729982619</v>
      </c>
      <c r="F1873">
        <v>95</v>
      </c>
      <c r="G1873">
        <f t="shared" si="183"/>
        <v>4.5150953173355184</v>
      </c>
      <c r="H1873">
        <f>D1873+F1873</f>
        <v>172</v>
      </c>
      <c r="I1873">
        <f t="shared" si="184"/>
        <v>8.1746988903337794</v>
      </c>
      <c r="J1873">
        <v>12</v>
      </c>
      <c r="K1873">
        <f t="shared" si="185"/>
        <v>1.3851997716898203</v>
      </c>
      <c r="L1873">
        <v>9.2100000000000009</v>
      </c>
    </row>
    <row r="1874" spans="1:13" ht="15" x14ac:dyDescent="0.25">
      <c r="A1874" t="s">
        <v>1208</v>
      </c>
      <c r="B1874" t="s">
        <v>1209</v>
      </c>
      <c r="C1874">
        <v>45.7</v>
      </c>
      <c r="E1874" t="str">
        <f t="shared" si="182"/>
        <v/>
      </c>
      <c r="G1874" t="str">
        <f t="shared" si="183"/>
        <v/>
      </c>
      <c r="I1874" t="str">
        <f t="shared" si="184"/>
        <v/>
      </c>
      <c r="J1874">
        <v>7.2</v>
      </c>
      <c r="K1874">
        <f t="shared" si="185"/>
        <v>1.0037260859176271</v>
      </c>
      <c r="L1874">
        <v>6.52</v>
      </c>
    </row>
    <row r="1875" spans="1:13" ht="15" x14ac:dyDescent="0.25">
      <c r="A1875" t="s">
        <v>1129</v>
      </c>
      <c r="B1875" t="s">
        <v>1130</v>
      </c>
      <c r="C1875">
        <v>51.2</v>
      </c>
      <c r="D1875">
        <v>38</v>
      </c>
      <c r="E1875">
        <f t="shared" si="182"/>
        <v>2.1700071314036102</v>
      </c>
      <c r="F1875">
        <v>48</v>
      </c>
      <c r="G1875">
        <f t="shared" si="183"/>
        <v>2.7410616396677181</v>
      </c>
      <c r="H1875">
        <f t="shared" ref="H1875:H1906" si="186">D1875+F1875</f>
        <v>86</v>
      </c>
      <c r="I1875">
        <f t="shared" si="184"/>
        <v>4.9110687710713279</v>
      </c>
      <c r="J1875">
        <v>8.84</v>
      </c>
      <c r="K1875">
        <f t="shared" si="185"/>
        <v>1.1622303431367584</v>
      </c>
      <c r="L1875">
        <v>7.18</v>
      </c>
    </row>
    <row r="1876" spans="1:13" x14ac:dyDescent="0.3">
      <c r="A1876" t="s">
        <v>436</v>
      </c>
      <c r="B1876" t="s">
        <v>118</v>
      </c>
      <c r="C1876">
        <v>32.700000000000003</v>
      </c>
      <c r="D1876">
        <v>14</v>
      </c>
      <c r="E1876">
        <f t="shared" si="182"/>
        <v>1.1077620264009527</v>
      </c>
      <c r="F1876">
        <v>16</v>
      </c>
      <c r="G1876">
        <f t="shared" si="183"/>
        <v>1.2660137444582318</v>
      </c>
      <c r="H1876">
        <f t="shared" si="186"/>
        <v>30</v>
      </c>
      <c r="I1876">
        <f t="shared" si="184"/>
        <v>2.3737757708591847</v>
      </c>
      <c r="J1876">
        <v>3.4</v>
      </c>
      <c r="K1876">
        <f t="shared" si="185"/>
        <v>0.56325069480870849</v>
      </c>
      <c r="L1876">
        <v>4.53</v>
      </c>
      <c r="M1876">
        <v>16.61</v>
      </c>
    </row>
    <row r="1877" spans="1:13" ht="15" x14ac:dyDescent="0.25">
      <c r="A1877" t="s">
        <v>565</v>
      </c>
      <c r="B1877" t="s">
        <v>118</v>
      </c>
      <c r="C1877">
        <v>36.6</v>
      </c>
      <c r="D1877">
        <v>24</v>
      </c>
      <c r="E1877">
        <f t="shared" si="182"/>
        <v>1.7495871838667134</v>
      </c>
      <c r="F1877">
        <v>30</v>
      </c>
      <c r="G1877">
        <f t="shared" si="183"/>
        <v>2.1869839798333919</v>
      </c>
      <c r="H1877">
        <f t="shared" si="186"/>
        <v>54</v>
      </c>
      <c r="I1877">
        <f t="shared" si="184"/>
        <v>3.9365711637001053</v>
      </c>
      <c r="J1877">
        <v>4.26</v>
      </c>
      <c r="K1877">
        <f t="shared" si="185"/>
        <v>0.66589596993888545</v>
      </c>
      <c r="L1877">
        <v>5.12</v>
      </c>
    </row>
    <row r="1878" spans="1:13" ht="15" x14ac:dyDescent="0.25">
      <c r="A1878" t="s">
        <v>565</v>
      </c>
      <c r="B1878" t="s">
        <v>118</v>
      </c>
      <c r="C1878">
        <v>43.5</v>
      </c>
      <c r="D1878">
        <v>42</v>
      </c>
      <c r="E1878">
        <f t="shared" si="182"/>
        <v>2.7003043551292483</v>
      </c>
      <c r="F1878">
        <v>55</v>
      </c>
      <c r="G1878">
        <f t="shared" si="183"/>
        <v>3.5361128460025868</v>
      </c>
      <c r="H1878">
        <f t="shared" si="186"/>
        <v>97</v>
      </c>
      <c r="I1878">
        <f t="shared" si="184"/>
        <v>6.2364172011318351</v>
      </c>
      <c r="J1878">
        <v>6.47</v>
      </c>
      <c r="K1878">
        <f t="shared" si="185"/>
        <v>0.92519436316513481</v>
      </c>
      <c r="L1878">
        <v>6.67</v>
      </c>
    </row>
    <row r="1879" spans="1:13" ht="15" x14ac:dyDescent="0.25">
      <c r="A1879" t="s">
        <v>565</v>
      </c>
      <c r="B1879" t="s">
        <v>118</v>
      </c>
      <c r="C1879">
        <v>38.200000000000003</v>
      </c>
      <c r="D1879">
        <v>32</v>
      </c>
      <c r="E1879">
        <f t="shared" si="182"/>
        <v>2.2612968745799975</v>
      </c>
      <c r="F1879">
        <v>39</v>
      </c>
      <c r="G1879">
        <f t="shared" si="183"/>
        <v>2.7559555658943715</v>
      </c>
      <c r="H1879">
        <f t="shared" si="186"/>
        <v>71</v>
      </c>
      <c r="I1879">
        <f t="shared" si="184"/>
        <v>5.017252440474369</v>
      </c>
      <c r="J1879">
        <v>4.87</v>
      </c>
      <c r="K1879">
        <f t="shared" si="185"/>
        <v>0.74463979715752393</v>
      </c>
      <c r="L1879">
        <v>5.5</v>
      </c>
    </row>
    <row r="1880" spans="1:13" ht="15" x14ac:dyDescent="0.25">
      <c r="A1880" t="s">
        <v>565</v>
      </c>
      <c r="B1880" t="s">
        <v>118</v>
      </c>
      <c r="C1880">
        <v>49.7</v>
      </c>
      <c r="D1880">
        <v>62</v>
      </c>
      <c r="E1880">
        <f t="shared" si="182"/>
        <v>3.6179501813282653</v>
      </c>
      <c r="F1880">
        <v>73</v>
      </c>
      <c r="G1880">
        <f t="shared" si="183"/>
        <v>4.259844568338119</v>
      </c>
      <c r="H1880">
        <f t="shared" si="186"/>
        <v>135</v>
      </c>
      <c r="I1880">
        <f t="shared" si="184"/>
        <v>7.8777947496663847</v>
      </c>
      <c r="J1880">
        <v>8.6</v>
      </c>
      <c r="K1880">
        <f t="shared" si="185"/>
        <v>1.1481419351148976</v>
      </c>
      <c r="L1880">
        <v>7.3</v>
      </c>
    </row>
    <row r="1881" spans="1:13" ht="15" x14ac:dyDescent="0.25">
      <c r="A1881" t="s">
        <v>806</v>
      </c>
      <c r="B1881" t="s">
        <v>342</v>
      </c>
      <c r="C1881">
        <v>43.5</v>
      </c>
      <c r="D1881">
        <v>48</v>
      </c>
      <c r="E1881">
        <f t="shared" si="182"/>
        <v>3.0860621201477123</v>
      </c>
      <c r="F1881">
        <v>64</v>
      </c>
      <c r="G1881">
        <f t="shared" si="183"/>
        <v>4.1147494935302831</v>
      </c>
      <c r="H1881">
        <f t="shared" si="186"/>
        <v>112</v>
      </c>
      <c r="I1881">
        <f t="shared" si="184"/>
        <v>7.2008116136779954</v>
      </c>
      <c r="J1881">
        <v>9.34</v>
      </c>
      <c r="K1881">
        <f t="shared" si="185"/>
        <v>1.3355974268875364</v>
      </c>
      <c r="L1881">
        <v>7.76</v>
      </c>
      <c r="M1881">
        <v>12.1</v>
      </c>
    </row>
    <row r="1882" spans="1:13" x14ac:dyDescent="0.3">
      <c r="A1882" t="s">
        <v>1115</v>
      </c>
      <c r="B1882" t="s">
        <v>243</v>
      </c>
      <c r="C1882">
        <v>48.4</v>
      </c>
      <c r="D1882">
        <v>17</v>
      </c>
      <c r="E1882">
        <f t="shared" si="182"/>
        <v>1.0113300965809873</v>
      </c>
      <c r="F1882">
        <v>19</v>
      </c>
      <c r="G1882">
        <f t="shared" si="183"/>
        <v>1.1303101079434565</v>
      </c>
      <c r="H1882">
        <f t="shared" si="186"/>
        <v>36</v>
      </c>
      <c r="I1882">
        <f t="shared" si="184"/>
        <v>2.1416402045244438</v>
      </c>
      <c r="J1882">
        <v>5</v>
      </c>
      <c r="K1882">
        <f t="shared" si="185"/>
        <v>0.67670794980713134</v>
      </c>
      <c r="L1882">
        <v>5.35</v>
      </c>
      <c r="M1882">
        <v>14.5</v>
      </c>
    </row>
    <row r="1883" spans="1:13" ht="15" x14ac:dyDescent="0.25">
      <c r="A1883" t="s">
        <v>1604</v>
      </c>
      <c r="B1883" t="s">
        <v>449</v>
      </c>
      <c r="C1883">
        <v>55.9</v>
      </c>
      <c r="D1883">
        <v>51</v>
      </c>
      <c r="E1883">
        <f t="shared" si="182"/>
        <v>2.7321426636303254</v>
      </c>
      <c r="F1883">
        <v>59</v>
      </c>
      <c r="G1883">
        <f t="shared" si="183"/>
        <v>3.1607140618468472</v>
      </c>
      <c r="H1883">
        <f t="shared" si="186"/>
        <v>110</v>
      </c>
      <c r="I1883">
        <f t="shared" si="184"/>
        <v>5.8928567254771727</v>
      </c>
      <c r="J1883">
        <v>8.0500000000000007</v>
      </c>
      <c r="K1883">
        <f t="shared" si="185"/>
        <v>1.0115165722904496</v>
      </c>
      <c r="L1883">
        <v>6.85</v>
      </c>
      <c r="M1883">
        <v>12.8</v>
      </c>
    </row>
    <row r="1884" spans="1:13" ht="15" x14ac:dyDescent="0.25">
      <c r="A1884" t="s">
        <v>1061</v>
      </c>
      <c r="B1884" t="s">
        <v>572</v>
      </c>
      <c r="C1884">
        <v>52.8</v>
      </c>
      <c r="D1884">
        <v>48</v>
      </c>
      <c r="E1884">
        <f t="shared" si="182"/>
        <v>2.6803892062483676</v>
      </c>
      <c r="F1884">
        <v>56</v>
      </c>
      <c r="G1884">
        <f t="shared" si="183"/>
        <v>3.1271207406230959</v>
      </c>
      <c r="H1884">
        <f t="shared" si="186"/>
        <v>104</v>
      </c>
      <c r="I1884">
        <f t="shared" si="184"/>
        <v>5.8075099468714635</v>
      </c>
      <c r="J1884">
        <v>8.2799999999999994</v>
      </c>
      <c r="K1884">
        <f t="shared" si="185"/>
        <v>1.0714722156534704</v>
      </c>
      <c r="L1884">
        <v>6.76</v>
      </c>
      <c r="M1884">
        <v>13.37</v>
      </c>
    </row>
    <row r="1885" spans="1:13" ht="15" x14ac:dyDescent="0.25">
      <c r="A1885" s="1" t="s">
        <v>1371</v>
      </c>
      <c r="B1885" s="1" t="s">
        <v>202</v>
      </c>
      <c r="C1885" s="1">
        <v>51.95</v>
      </c>
      <c r="D1885" s="1">
        <v>30</v>
      </c>
      <c r="E1885">
        <f t="shared" si="182"/>
        <v>1.6951372222840111</v>
      </c>
      <c r="F1885" s="1">
        <v>40</v>
      </c>
      <c r="G1885">
        <f t="shared" si="183"/>
        <v>2.2601829630453483</v>
      </c>
      <c r="H1885">
        <f t="shared" si="186"/>
        <v>70</v>
      </c>
      <c r="I1885">
        <f t="shared" si="184"/>
        <v>3.9553201853293594</v>
      </c>
      <c r="J1885" s="1">
        <v>5.66</v>
      </c>
      <c r="K1885">
        <f t="shared" si="185"/>
        <v>0.73858515216057863</v>
      </c>
      <c r="L1885" s="1">
        <v>5.3500000000000005</v>
      </c>
    </row>
    <row r="1886" spans="1:13" ht="15" x14ac:dyDescent="0.25">
      <c r="A1886" t="s">
        <v>429</v>
      </c>
      <c r="B1886" t="s">
        <v>202</v>
      </c>
      <c r="C1886">
        <v>38.6</v>
      </c>
      <c r="D1886">
        <v>21</v>
      </c>
      <c r="E1886">
        <f t="shared" si="182"/>
        <v>1.4727742592234048</v>
      </c>
      <c r="F1886">
        <v>27</v>
      </c>
      <c r="G1886">
        <f t="shared" si="183"/>
        <v>1.8935669047158061</v>
      </c>
      <c r="H1886">
        <f t="shared" si="186"/>
        <v>48</v>
      </c>
      <c r="I1886">
        <f t="shared" si="184"/>
        <v>3.3663411639392109</v>
      </c>
      <c r="J1886">
        <v>4.66</v>
      </c>
      <c r="K1886">
        <f t="shared" si="185"/>
        <v>0.70871401922592125</v>
      </c>
      <c r="L1886">
        <v>4.92</v>
      </c>
      <c r="M1886">
        <v>14.87</v>
      </c>
    </row>
    <row r="1887" spans="1:13" x14ac:dyDescent="0.3">
      <c r="A1887" t="s">
        <v>2</v>
      </c>
      <c r="B1887" t="s">
        <v>3</v>
      </c>
      <c r="C1887">
        <v>31.4</v>
      </c>
      <c r="D1887">
        <v>18</v>
      </c>
      <c r="E1887">
        <f t="shared" si="182"/>
        <v>1.4669197198085984</v>
      </c>
      <c r="F1887">
        <v>18</v>
      </c>
      <c r="G1887">
        <f t="shared" si="183"/>
        <v>1.4669197198085984</v>
      </c>
      <c r="H1887">
        <f t="shared" si="186"/>
        <v>36</v>
      </c>
      <c r="I1887">
        <f t="shared" si="184"/>
        <v>2.9338394396171967</v>
      </c>
      <c r="J1887">
        <v>4.5999999999999996</v>
      </c>
      <c r="K1887">
        <f t="shared" si="185"/>
        <v>0.77814961557505291</v>
      </c>
      <c r="L1887">
        <v>5.65</v>
      </c>
      <c r="M1887">
        <v>15</v>
      </c>
    </row>
    <row r="1888" spans="1:13" x14ac:dyDescent="0.3">
      <c r="A1888" t="s">
        <v>553</v>
      </c>
      <c r="B1888" t="s">
        <v>3</v>
      </c>
      <c r="C1888">
        <v>47.4</v>
      </c>
      <c r="D1888">
        <v>39</v>
      </c>
      <c r="E1888">
        <f t="shared" si="182"/>
        <v>2.3556131220927519</v>
      </c>
      <c r="F1888">
        <v>53</v>
      </c>
      <c r="G1888">
        <f t="shared" si="183"/>
        <v>3.2012178325875857</v>
      </c>
      <c r="H1888">
        <f t="shared" si="186"/>
        <v>92</v>
      </c>
      <c r="I1888">
        <f t="shared" si="184"/>
        <v>5.5568309546803381</v>
      </c>
      <c r="J1888">
        <v>6.15</v>
      </c>
      <c r="K1888">
        <f t="shared" si="185"/>
        <v>0.84135756741169299</v>
      </c>
      <c r="L1888">
        <v>6.66</v>
      </c>
    </row>
    <row r="1889" spans="1:13" x14ac:dyDescent="0.3">
      <c r="A1889" t="s">
        <v>553</v>
      </c>
      <c r="B1889" t="s">
        <v>1873</v>
      </c>
      <c r="C1889">
        <v>62.7</v>
      </c>
      <c r="D1889">
        <v>64</v>
      </c>
      <c r="E1889">
        <f t="shared" si="182"/>
        <v>3.1539015049902406</v>
      </c>
      <c r="F1889">
        <v>87</v>
      </c>
      <c r="G1889">
        <f t="shared" si="183"/>
        <v>4.2873348583461084</v>
      </c>
      <c r="H1889">
        <f t="shared" si="186"/>
        <v>151</v>
      </c>
      <c r="I1889">
        <f t="shared" si="184"/>
        <v>7.4412363633363494</v>
      </c>
      <c r="J1889">
        <v>9.25</v>
      </c>
      <c r="K1889">
        <f t="shared" si="185"/>
        <v>1.0955124284018216</v>
      </c>
      <c r="L1889">
        <v>7.68</v>
      </c>
    </row>
    <row r="1890" spans="1:13" x14ac:dyDescent="0.3">
      <c r="A1890" t="s">
        <v>553</v>
      </c>
      <c r="B1890" t="s">
        <v>3</v>
      </c>
      <c r="C1890">
        <v>57</v>
      </c>
      <c r="D1890">
        <v>53</v>
      </c>
      <c r="E1890">
        <f t="shared" si="182"/>
        <v>2.7993232307210265</v>
      </c>
      <c r="F1890">
        <v>70</v>
      </c>
      <c r="G1890">
        <f t="shared" si="183"/>
        <v>3.6972193613296578</v>
      </c>
      <c r="H1890">
        <f t="shared" si="186"/>
        <v>123</v>
      </c>
      <c r="I1890">
        <f t="shared" si="184"/>
        <v>6.4965425920506847</v>
      </c>
      <c r="J1890">
        <v>8.76</v>
      </c>
      <c r="K1890">
        <f t="shared" si="185"/>
        <v>1.0897286566702644</v>
      </c>
      <c r="L1890">
        <v>7.5</v>
      </c>
    </row>
    <row r="1891" spans="1:13" x14ac:dyDescent="0.3">
      <c r="A1891" t="s">
        <v>553</v>
      </c>
      <c r="C1891">
        <v>69.7</v>
      </c>
      <c r="D1891">
        <v>78</v>
      </c>
      <c r="E1891">
        <f t="shared" si="182"/>
        <v>3.5589972780557768</v>
      </c>
      <c r="F1891">
        <v>107</v>
      </c>
      <c r="G1891">
        <f t="shared" si="183"/>
        <v>4.8822142147688226</v>
      </c>
      <c r="H1891">
        <f t="shared" si="186"/>
        <v>185</v>
      </c>
      <c r="I1891">
        <f t="shared" si="184"/>
        <v>8.4412114928245998</v>
      </c>
      <c r="J1891" s="3">
        <v>9.68</v>
      </c>
      <c r="K1891">
        <f t="shared" si="185"/>
        <v>1.0855629424920601</v>
      </c>
      <c r="L1891" s="3">
        <v>7.73</v>
      </c>
    </row>
    <row r="1892" spans="1:13" ht="15" x14ac:dyDescent="0.25">
      <c r="A1892" t="s">
        <v>1901</v>
      </c>
      <c r="B1892" t="s">
        <v>230</v>
      </c>
      <c r="C1892">
        <v>57.1</v>
      </c>
      <c r="D1892">
        <v>54</v>
      </c>
      <c r="E1892">
        <f t="shared" si="182"/>
        <v>2.8485064263279947</v>
      </c>
      <c r="F1892">
        <v>69</v>
      </c>
      <c r="G1892">
        <f t="shared" si="183"/>
        <v>3.6397582114191045</v>
      </c>
      <c r="H1892">
        <f t="shared" si="186"/>
        <v>123</v>
      </c>
      <c r="I1892">
        <f t="shared" si="184"/>
        <v>6.4882646377470996</v>
      </c>
      <c r="J1892">
        <v>6.95</v>
      </c>
      <c r="K1892">
        <f t="shared" si="185"/>
        <v>0.86378693403426199</v>
      </c>
      <c r="L1892">
        <v>5.75</v>
      </c>
    </row>
    <row r="1893" spans="1:13" ht="15" x14ac:dyDescent="0.25">
      <c r="A1893" t="s">
        <v>1901</v>
      </c>
      <c r="B1893" t="s">
        <v>230</v>
      </c>
      <c r="C1893">
        <v>57.9</v>
      </c>
      <c r="D1893">
        <v>71</v>
      </c>
      <c r="E1893">
        <f t="shared" si="182"/>
        <v>3.7075456940579237</v>
      </c>
      <c r="F1893">
        <v>90</v>
      </c>
      <c r="G1893">
        <f t="shared" si="183"/>
        <v>4.699705809369199</v>
      </c>
      <c r="H1893">
        <f t="shared" si="186"/>
        <v>161</v>
      </c>
      <c r="I1893">
        <f t="shared" si="184"/>
        <v>8.4072515034271227</v>
      </c>
      <c r="J1893">
        <v>8.6</v>
      </c>
      <c r="K1893">
        <f t="shared" si="185"/>
        <v>1.0612196435863464</v>
      </c>
      <c r="L1893">
        <v>7.23</v>
      </c>
    </row>
    <row r="1894" spans="1:13" ht="15" x14ac:dyDescent="0.25">
      <c r="A1894" t="s">
        <v>401</v>
      </c>
      <c r="B1894" t="s">
        <v>26</v>
      </c>
      <c r="C1894">
        <v>43.5</v>
      </c>
      <c r="D1894">
        <v>23</v>
      </c>
      <c r="E1894">
        <f t="shared" si="182"/>
        <v>1.4787380992374455</v>
      </c>
      <c r="F1894">
        <v>32</v>
      </c>
      <c r="G1894">
        <f t="shared" si="183"/>
        <v>2.0573747467651415</v>
      </c>
      <c r="H1894">
        <f t="shared" si="186"/>
        <v>55</v>
      </c>
      <c r="I1894">
        <f t="shared" si="184"/>
        <v>3.5361128460025868</v>
      </c>
      <c r="J1894">
        <v>6.5200000000000005</v>
      </c>
      <c r="K1894">
        <f t="shared" si="185"/>
        <v>0.93234424232406177</v>
      </c>
      <c r="L1894">
        <v>5.07</v>
      </c>
      <c r="M1894">
        <v>14.35</v>
      </c>
    </row>
    <row r="1895" spans="1:13" ht="15" x14ac:dyDescent="0.25">
      <c r="A1895" t="s">
        <v>401</v>
      </c>
      <c r="B1895" t="s">
        <v>26</v>
      </c>
      <c r="C1895">
        <v>49.8</v>
      </c>
      <c r="D1895">
        <v>38</v>
      </c>
      <c r="E1895">
        <f t="shared" si="182"/>
        <v>2.2142135443644428</v>
      </c>
      <c r="F1895">
        <v>50</v>
      </c>
      <c r="G1895">
        <f t="shared" si="183"/>
        <v>2.9134388741637403</v>
      </c>
      <c r="H1895">
        <f t="shared" si="186"/>
        <v>88</v>
      </c>
      <c r="I1895">
        <f t="shared" si="184"/>
        <v>5.1276524185281831</v>
      </c>
      <c r="J1895">
        <v>7.95</v>
      </c>
      <c r="K1895">
        <f t="shared" si="185"/>
        <v>1.0602645308058924</v>
      </c>
      <c r="L1895">
        <v>6.46</v>
      </c>
      <c r="M1895">
        <v>12.88</v>
      </c>
    </row>
    <row r="1896" spans="1:13" ht="15" x14ac:dyDescent="0.25">
      <c r="A1896" t="s">
        <v>401</v>
      </c>
      <c r="B1896" t="s">
        <v>26</v>
      </c>
      <c r="C1896">
        <v>57.1</v>
      </c>
      <c r="D1896">
        <v>46</v>
      </c>
      <c r="E1896">
        <f t="shared" si="182"/>
        <v>2.426505474279403</v>
      </c>
      <c r="F1896">
        <v>61</v>
      </c>
      <c r="G1896">
        <f t="shared" si="183"/>
        <v>3.2177572593705128</v>
      </c>
      <c r="H1896">
        <f t="shared" si="186"/>
        <v>107</v>
      </c>
      <c r="I1896">
        <f t="shared" si="184"/>
        <v>5.6442627336499154</v>
      </c>
      <c r="J1896">
        <v>9.81</v>
      </c>
      <c r="K1896">
        <f t="shared" si="185"/>
        <v>1.219244578831095</v>
      </c>
      <c r="L1896">
        <v>6.93</v>
      </c>
      <c r="M1896">
        <v>12.2</v>
      </c>
    </row>
    <row r="1897" spans="1:13" ht="15" x14ac:dyDescent="0.25">
      <c r="A1897" t="s">
        <v>1278</v>
      </c>
      <c r="B1897" t="s">
        <v>26</v>
      </c>
      <c r="C1897">
        <v>50.6</v>
      </c>
      <c r="D1897">
        <v>35</v>
      </c>
      <c r="E1897">
        <f t="shared" si="182"/>
        <v>2.0159023489231007</v>
      </c>
      <c r="F1897">
        <v>45</v>
      </c>
      <c r="G1897">
        <f t="shared" si="183"/>
        <v>2.5918744486154153</v>
      </c>
      <c r="H1897">
        <f t="shared" si="186"/>
        <v>80</v>
      </c>
      <c r="I1897">
        <f t="shared" si="184"/>
        <v>4.6077767975385164</v>
      </c>
      <c r="J1897">
        <v>7.78</v>
      </c>
      <c r="K1897">
        <f t="shared" si="185"/>
        <v>1.0291026798144391</v>
      </c>
      <c r="L1897">
        <v>6.3</v>
      </c>
      <c r="M1897">
        <v>13.31</v>
      </c>
    </row>
    <row r="1898" spans="1:13" x14ac:dyDescent="0.3">
      <c r="A1898" t="s">
        <v>158</v>
      </c>
      <c r="B1898" t="s">
        <v>53</v>
      </c>
      <c r="C1898">
        <v>57.6</v>
      </c>
      <c r="D1898">
        <v>87</v>
      </c>
      <c r="E1898">
        <f t="shared" si="182"/>
        <v>4.5602482804136519</v>
      </c>
      <c r="F1898">
        <v>110</v>
      </c>
      <c r="G1898">
        <f t="shared" si="183"/>
        <v>5.7658311591436986</v>
      </c>
      <c r="H1898">
        <f t="shared" si="186"/>
        <v>197</v>
      </c>
      <c r="I1898">
        <f t="shared" si="184"/>
        <v>10.326079439557351</v>
      </c>
      <c r="J1898">
        <v>13.8</v>
      </c>
      <c r="K1898">
        <f t="shared" si="185"/>
        <v>1.7074538192086397</v>
      </c>
      <c r="L1898">
        <v>8.1300000000000008</v>
      </c>
    </row>
    <row r="1899" spans="1:13" x14ac:dyDescent="0.3">
      <c r="A1899" t="s">
        <v>158</v>
      </c>
      <c r="B1899" t="s">
        <v>405</v>
      </c>
      <c r="C1899">
        <v>34</v>
      </c>
      <c r="D1899">
        <v>24</v>
      </c>
      <c r="E1899">
        <f t="shared" si="182"/>
        <v>1.845924593428381</v>
      </c>
      <c r="F1899">
        <v>32</v>
      </c>
      <c r="G1899">
        <f t="shared" si="183"/>
        <v>2.4612327912378413</v>
      </c>
      <c r="H1899">
        <f t="shared" si="186"/>
        <v>56</v>
      </c>
      <c r="I1899">
        <f t="shared" si="184"/>
        <v>4.3071573846662226</v>
      </c>
      <c r="J1899">
        <v>4.88</v>
      </c>
      <c r="K1899">
        <f t="shared" si="185"/>
        <v>0.79234498760553018</v>
      </c>
      <c r="L1899">
        <v>4.8099999999999996</v>
      </c>
    </row>
    <row r="1900" spans="1:13" x14ac:dyDescent="0.3">
      <c r="A1900" t="s">
        <v>158</v>
      </c>
      <c r="B1900" t="s">
        <v>230</v>
      </c>
      <c r="C1900">
        <v>54.4</v>
      </c>
      <c r="D1900">
        <v>65</v>
      </c>
      <c r="E1900">
        <f t="shared" si="182"/>
        <v>3.5517244038419928</v>
      </c>
      <c r="F1900">
        <v>75</v>
      </c>
      <c r="G1900">
        <f t="shared" si="183"/>
        <v>4.0981435428946069</v>
      </c>
      <c r="H1900">
        <f t="shared" si="186"/>
        <v>140</v>
      </c>
      <c r="I1900">
        <f t="shared" si="184"/>
        <v>7.6498679467365998</v>
      </c>
      <c r="J1900">
        <v>9.85</v>
      </c>
      <c r="K1900">
        <f t="shared" si="185"/>
        <v>1.2551716564843955</v>
      </c>
      <c r="L1900">
        <v>8.0399999999999991</v>
      </c>
    </row>
    <row r="1901" spans="1:13" x14ac:dyDescent="0.3">
      <c r="A1901" t="s">
        <v>158</v>
      </c>
      <c r="B1901" t="s">
        <v>230</v>
      </c>
      <c r="C1901">
        <v>45.8</v>
      </c>
      <c r="D1901">
        <v>53</v>
      </c>
      <c r="E1901">
        <f t="shared" si="182"/>
        <v>3.2821833637955304</v>
      </c>
      <c r="F1901">
        <v>62</v>
      </c>
      <c r="G1901">
        <f t="shared" si="183"/>
        <v>3.8395352557608091</v>
      </c>
      <c r="H1901">
        <f t="shared" si="186"/>
        <v>115</v>
      </c>
      <c r="I1901">
        <f t="shared" si="184"/>
        <v>7.1217186195563391</v>
      </c>
      <c r="J1901">
        <v>9.0299999999999994</v>
      </c>
      <c r="K1901">
        <f t="shared" si="185"/>
        <v>1.2574221167902757</v>
      </c>
      <c r="L1901">
        <v>6.99</v>
      </c>
    </row>
    <row r="1902" spans="1:13" x14ac:dyDescent="0.3">
      <c r="A1902" t="s">
        <v>705</v>
      </c>
      <c r="B1902" t="s">
        <v>61</v>
      </c>
      <c r="C1902">
        <v>65.400000000000006</v>
      </c>
      <c r="D1902">
        <v>45</v>
      </c>
      <c r="E1902">
        <f t="shared" si="182"/>
        <v>2.1506108224232134</v>
      </c>
      <c r="F1902">
        <v>60</v>
      </c>
      <c r="G1902">
        <f t="shared" si="183"/>
        <v>2.8674810965642843</v>
      </c>
      <c r="H1902">
        <f t="shared" si="186"/>
        <v>105</v>
      </c>
      <c r="I1902">
        <f t="shared" si="184"/>
        <v>5.0180919189874977</v>
      </c>
      <c r="J1902">
        <v>10.17</v>
      </c>
      <c r="K1902">
        <f t="shared" si="185"/>
        <v>1.1785751527876032</v>
      </c>
    </row>
    <row r="1903" spans="1:13" x14ac:dyDescent="0.3">
      <c r="A1903" t="s">
        <v>158</v>
      </c>
      <c r="B1903" t="s">
        <v>53</v>
      </c>
      <c r="C1903">
        <v>70.3</v>
      </c>
      <c r="D1903">
        <v>121</v>
      </c>
      <c r="E1903">
        <f t="shared" si="182"/>
        <v>5.4866927910018521</v>
      </c>
      <c r="F1903">
        <v>145</v>
      </c>
      <c r="G1903">
        <f t="shared" si="183"/>
        <v>6.5749624354980867</v>
      </c>
      <c r="H1903">
        <f t="shared" si="186"/>
        <v>266</v>
      </c>
      <c r="I1903">
        <f t="shared" si="184"/>
        <v>12.061655226499939</v>
      </c>
      <c r="J1903">
        <v>12.7</v>
      </c>
      <c r="K1903">
        <f t="shared" si="185"/>
        <v>1.4179611496271507</v>
      </c>
      <c r="L1903">
        <v>9.2200000000000006</v>
      </c>
    </row>
    <row r="1904" spans="1:13" x14ac:dyDescent="0.3">
      <c r="A1904" t="s">
        <v>158</v>
      </c>
      <c r="B1904" t="s">
        <v>53</v>
      </c>
      <c r="C1904">
        <v>67.599999999999994</v>
      </c>
      <c r="D1904">
        <v>111</v>
      </c>
      <c r="E1904">
        <f t="shared" si="182"/>
        <v>5.1786948810422357</v>
      </c>
      <c r="F1904">
        <v>138</v>
      </c>
      <c r="G1904">
        <f t="shared" si="183"/>
        <v>6.4383774196741301</v>
      </c>
      <c r="H1904">
        <f t="shared" si="186"/>
        <v>249</v>
      </c>
      <c r="I1904">
        <f t="shared" si="184"/>
        <v>11.617072300716366</v>
      </c>
      <c r="J1904">
        <v>13.3</v>
      </c>
      <c r="K1904">
        <f t="shared" si="185"/>
        <v>1.5152368111812007</v>
      </c>
      <c r="L1904">
        <v>9.11</v>
      </c>
    </row>
    <row r="1905" spans="1:13" x14ac:dyDescent="0.3">
      <c r="A1905" t="s">
        <v>158</v>
      </c>
      <c r="B1905" t="s">
        <v>53</v>
      </c>
      <c r="C1905">
        <v>76.7</v>
      </c>
      <c r="D1905">
        <v>130</v>
      </c>
      <c r="E1905">
        <f t="shared" si="182"/>
        <v>5.5327849915106659</v>
      </c>
      <c r="F1905">
        <v>160</v>
      </c>
      <c r="G1905">
        <f t="shared" si="183"/>
        <v>6.8095815280131271</v>
      </c>
      <c r="H1905">
        <f t="shared" si="186"/>
        <v>290</v>
      </c>
      <c r="I1905">
        <f t="shared" si="184"/>
        <v>12.342366519523793</v>
      </c>
      <c r="J1905">
        <v>14</v>
      </c>
      <c r="K1905">
        <f t="shared" si="185"/>
        <v>1.4944500765151381</v>
      </c>
      <c r="L1905">
        <v>8.5</v>
      </c>
      <c r="M1905">
        <v>14.0688345441921</v>
      </c>
    </row>
    <row r="1906" spans="1:13" x14ac:dyDescent="0.3">
      <c r="A1906" t="s">
        <v>158</v>
      </c>
      <c r="B1906" t="s">
        <v>225</v>
      </c>
      <c r="C1906">
        <v>48.7</v>
      </c>
      <c r="D1906">
        <v>65</v>
      </c>
      <c r="E1906">
        <f t="shared" si="182"/>
        <v>3.8495088069829184</v>
      </c>
      <c r="F1906">
        <v>90</v>
      </c>
      <c r="G1906">
        <f t="shared" si="183"/>
        <v>5.3300891173609646</v>
      </c>
      <c r="H1906">
        <f t="shared" si="186"/>
        <v>155</v>
      </c>
      <c r="I1906">
        <f t="shared" si="184"/>
        <v>9.1795979243438826</v>
      </c>
      <c r="J1906">
        <v>9.07</v>
      </c>
      <c r="K1906">
        <f t="shared" si="185"/>
        <v>1.2236440882930371</v>
      </c>
      <c r="L1906">
        <v>8.52</v>
      </c>
    </row>
    <row r="1907" spans="1:13" x14ac:dyDescent="0.3">
      <c r="A1907" t="s">
        <v>158</v>
      </c>
      <c r="B1907" t="s">
        <v>225</v>
      </c>
      <c r="C1907">
        <v>55.4</v>
      </c>
      <c r="D1907">
        <v>91</v>
      </c>
      <c r="E1907">
        <f t="shared" si="182"/>
        <v>4.9069647057419292</v>
      </c>
      <c r="F1907">
        <v>107</v>
      </c>
      <c r="G1907">
        <f t="shared" si="183"/>
        <v>5.7697277309273236</v>
      </c>
      <c r="H1907">
        <f t="shared" ref="H1907:H1938" si="187">D1907+F1907</f>
        <v>198</v>
      </c>
      <c r="I1907">
        <f t="shared" si="184"/>
        <v>10.676692436669253</v>
      </c>
      <c r="J1907">
        <v>10.5</v>
      </c>
      <c r="K1907">
        <f t="shared" si="185"/>
        <v>1.325494701656674</v>
      </c>
      <c r="L1907">
        <v>9.25</v>
      </c>
    </row>
    <row r="1908" spans="1:13" x14ac:dyDescent="0.3">
      <c r="A1908" t="s">
        <v>158</v>
      </c>
      <c r="B1908" t="s">
        <v>230</v>
      </c>
      <c r="C1908">
        <v>74.900000000000006</v>
      </c>
      <c r="D1908">
        <v>108</v>
      </c>
      <c r="E1908">
        <f t="shared" si="182"/>
        <v>4.6765573759748849</v>
      </c>
      <c r="F1908">
        <v>123</v>
      </c>
      <c r="G1908">
        <f t="shared" si="183"/>
        <v>5.3260792337491747</v>
      </c>
      <c r="H1908">
        <f t="shared" si="187"/>
        <v>231</v>
      </c>
      <c r="I1908">
        <f t="shared" si="184"/>
        <v>10.00263660972406</v>
      </c>
      <c r="J1908">
        <v>14.85</v>
      </c>
      <c r="K1908">
        <f t="shared" si="185"/>
        <v>1.6047103439504886</v>
      </c>
      <c r="L1908">
        <v>9</v>
      </c>
    </row>
    <row r="1909" spans="1:13" x14ac:dyDescent="0.3">
      <c r="A1909" t="s">
        <v>158</v>
      </c>
      <c r="B1909" t="s">
        <v>64</v>
      </c>
      <c r="C1909">
        <v>57.1</v>
      </c>
      <c r="D1909">
        <v>12</v>
      </c>
      <c r="E1909">
        <f t="shared" si="182"/>
        <v>0.63300142807288773</v>
      </c>
      <c r="F1909">
        <v>17</v>
      </c>
      <c r="G1909">
        <f t="shared" si="183"/>
        <v>0.89675202310325763</v>
      </c>
      <c r="H1909">
        <f t="shared" si="187"/>
        <v>29</v>
      </c>
      <c r="I1909">
        <f t="shared" si="184"/>
        <v>1.5297534511761455</v>
      </c>
      <c r="J1909">
        <v>5.2</v>
      </c>
      <c r="K1909">
        <f t="shared" si="185"/>
        <v>0.64628662690333272</v>
      </c>
      <c r="L1909">
        <v>3.84</v>
      </c>
      <c r="M1909">
        <v>16.899999999999999</v>
      </c>
    </row>
    <row r="1910" spans="1:13" x14ac:dyDescent="0.3">
      <c r="A1910" t="s">
        <v>705</v>
      </c>
      <c r="B1910" t="s">
        <v>466</v>
      </c>
      <c r="C1910">
        <v>69.8</v>
      </c>
      <c r="D1910">
        <v>71</v>
      </c>
      <c r="E1910">
        <f t="shared" si="182"/>
        <v>3.2362233750788558</v>
      </c>
      <c r="F1910">
        <v>90</v>
      </c>
      <c r="G1910">
        <f t="shared" si="183"/>
        <v>4.1022549824943244</v>
      </c>
      <c r="H1910">
        <f t="shared" si="187"/>
        <v>161</v>
      </c>
      <c r="I1910">
        <f t="shared" si="184"/>
        <v>7.3384783575731802</v>
      </c>
      <c r="J1910">
        <v>10.07</v>
      </c>
      <c r="K1910">
        <f t="shared" si="185"/>
        <v>1.1284651152836285</v>
      </c>
      <c r="L1910">
        <v>8.02</v>
      </c>
      <c r="M1910">
        <v>14.2175822020816</v>
      </c>
    </row>
    <row r="1911" spans="1:13" x14ac:dyDescent="0.3">
      <c r="A1911" t="s">
        <v>705</v>
      </c>
      <c r="B1911" t="s">
        <v>405</v>
      </c>
      <c r="C1911">
        <v>68.599999999999994</v>
      </c>
      <c r="D1911">
        <v>96</v>
      </c>
      <c r="E1911">
        <f t="shared" si="182"/>
        <v>4.4312846153343495</v>
      </c>
      <c r="F1911">
        <v>117</v>
      </c>
      <c r="G1911">
        <f t="shared" si="183"/>
        <v>5.4006281249387387</v>
      </c>
      <c r="H1911">
        <f t="shared" si="187"/>
        <v>213</v>
      </c>
      <c r="I1911">
        <f t="shared" si="184"/>
        <v>9.8319127402730881</v>
      </c>
      <c r="J1911">
        <v>13.31</v>
      </c>
      <c r="K1911">
        <f t="shared" si="185"/>
        <v>1.5049402235854334</v>
      </c>
      <c r="L1911">
        <v>7.58</v>
      </c>
      <c r="M1911">
        <v>14.1825827531664</v>
      </c>
    </row>
    <row r="1912" spans="1:13" x14ac:dyDescent="0.3">
      <c r="A1912" t="s">
        <v>705</v>
      </c>
      <c r="B1912" t="s">
        <v>47</v>
      </c>
      <c r="C1912">
        <v>77.599999999999994</v>
      </c>
      <c r="D1912">
        <v>106</v>
      </c>
      <c r="E1912">
        <f t="shared" si="182"/>
        <v>4.4732280520938064</v>
      </c>
      <c r="F1912">
        <v>125</v>
      </c>
      <c r="G1912">
        <f t="shared" si="183"/>
        <v>5.2750330802993002</v>
      </c>
      <c r="H1912">
        <f t="shared" si="187"/>
        <v>231</v>
      </c>
      <c r="I1912">
        <f t="shared" si="184"/>
        <v>9.7482611323931074</v>
      </c>
      <c r="J1912">
        <v>12.91</v>
      </c>
      <c r="K1912">
        <f t="shared" si="185"/>
        <v>1.3698336105776809</v>
      </c>
      <c r="L1912">
        <v>8.16</v>
      </c>
      <c r="M1912">
        <v>14.180395287609199</v>
      </c>
    </row>
    <row r="1913" spans="1:13" x14ac:dyDescent="0.3">
      <c r="A1913" t="s">
        <v>158</v>
      </c>
      <c r="B1913" t="s">
        <v>466</v>
      </c>
      <c r="C1913">
        <v>63.9</v>
      </c>
      <c r="D1913">
        <v>53</v>
      </c>
      <c r="E1913">
        <f t="shared" si="182"/>
        <v>2.5760548716197831</v>
      </c>
      <c r="F1913">
        <v>65</v>
      </c>
      <c r="G1913">
        <f t="shared" si="183"/>
        <v>3.1593125784016207</v>
      </c>
      <c r="H1913">
        <f t="shared" si="187"/>
        <v>118</v>
      </c>
      <c r="I1913">
        <f t="shared" si="184"/>
        <v>5.7353674500214034</v>
      </c>
      <c r="J1913">
        <v>10.25</v>
      </c>
      <c r="K1913">
        <f t="shared" si="185"/>
        <v>1.2021399091624176</v>
      </c>
      <c r="L1913">
        <v>7.22</v>
      </c>
      <c r="M1913">
        <v>13.6</v>
      </c>
    </row>
    <row r="1914" spans="1:13" x14ac:dyDescent="0.3">
      <c r="A1914" t="s">
        <v>158</v>
      </c>
      <c r="B1914" t="s">
        <v>405</v>
      </c>
      <c r="C1914">
        <v>42.7</v>
      </c>
      <c r="D1914">
        <v>33</v>
      </c>
      <c r="E1914">
        <f t="shared" si="182"/>
        <v>2.150508745482314</v>
      </c>
      <c r="F1914">
        <v>45</v>
      </c>
      <c r="G1914">
        <f t="shared" si="183"/>
        <v>2.9325119256577006</v>
      </c>
      <c r="H1914">
        <f t="shared" si="187"/>
        <v>78</v>
      </c>
      <c r="I1914">
        <f t="shared" si="184"/>
        <v>5.083020671140015</v>
      </c>
      <c r="J1914">
        <v>6.06</v>
      </c>
      <c r="K1914">
        <f t="shared" si="185"/>
        <v>0.87489737209475094</v>
      </c>
      <c r="L1914">
        <v>5.49</v>
      </c>
      <c r="M1914">
        <v>13.1</v>
      </c>
    </row>
    <row r="1915" spans="1:13" x14ac:dyDescent="0.3">
      <c r="A1915" t="s">
        <v>158</v>
      </c>
      <c r="B1915" t="s">
        <v>1557</v>
      </c>
      <c r="C1915">
        <v>51</v>
      </c>
      <c r="D1915">
        <v>24</v>
      </c>
      <c r="E1915">
        <f t="shared" si="182"/>
        <v>1.3744382382984561</v>
      </c>
      <c r="F1915">
        <v>35</v>
      </c>
      <c r="G1915">
        <f t="shared" si="183"/>
        <v>2.0043890975185819</v>
      </c>
      <c r="H1915">
        <f t="shared" si="187"/>
        <v>59</v>
      </c>
      <c r="I1915">
        <f t="shared" si="184"/>
        <v>3.3788273358170375</v>
      </c>
      <c r="J1915">
        <v>7.25</v>
      </c>
      <c r="K1915">
        <f t="shared" si="185"/>
        <v>0.95511182403482275</v>
      </c>
      <c r="L1915">
        <v>6.16</v>
      </c>
      <c r="M1915">
        <v>12.99</v>
      </c>
    </row>
    <row r="1916" spans="1:13" x14ac:dyDescent="0.3">
      <c r="A1916" t="s">
        <v>158</v>
      </c>
      <c r="B1916" t="s">
        <v>314</v>
      </c>
      <c r="C1916">
        <v>59.9</v>
      </c>
      <c r="D1916">
        <v>46</v>
      </c>
      <c r="E1916">
        <f t="shared" si="182"/>
        <v>2.343463083398829</v>
      </c>
      <c r="F1916">
        <v>62</v>
      </c>
      <c r="G1916">
        <f t="shared" si="183"/>
        <v>3.1585806776245082</v>
      </c>
      <c r="H1916">
        <f t="shared" si="187"/>
        <v>108</v>
      </c>
      <c r="I1916">
        <f t="shared" si="184"/>
        <v>5.5020437610233373</v>
      </c>
      <c r="J1916">
        <v>9.43</v>
      </c>
      <c r="K1916">
        <f t="shared" si="185"/>
        <v>1.1434456421056516</v>
      </c>
      <c r="L1916">
        <v>7.37</v>
      </c>
      <c r="M1916">
        <v>12.9</v>
      </c>
    </row>
    <row r="1917" spans="1:13" x14ac:dyDescent="0.3">
      <c r="A1917" t="s">
        <v>158</v>
      </c>
      <c r="B1917" t="s">
        <v>466</v>
      </c>
      <c r="C1917">
        <v>66.2</v>
      </c>
      <c r="D1917">
        <v>63</v>
      </c>
      <c r="E1917">
        <f t="shared" si="182"/>
        <v>2.9843449267155866</v>
      </c>
      <c r="F1917">
        <v>80</v>
      </c>
      <c r="G1917">
        <f t="shared" si="183"/>
        <v>3.7896443513848714</v>
      </c>
      <c r="H1917">
        <f t="shared" si="187"/>
        <v>143</v>
      </c>
      <c r="I1917">
        <f t="shared" si="184"/>
        <v>6.7739892781004585</v>
      </c>
      <c r="J1917">
        <v>10.8</v>
      </c>
      <c r="K1917">
        <f t="shared" si="185"/>
        <v>1.2437641142963467</v>
      </c>
      <c r="L1917">
        <v>8</v>
      </c>
      <c r="M1917">
        <v>12.8</v>
      </c>
    </row>
    <row r="1918" spans="1:13" x14ac:dyDescent="0.3">
      <c r="A1918" t="s">
        <v>158</v>
      </c>
      <c r="B1918" t="s">
        <v>47</v>
      </c>
      <c r="C1918">
        <v>61</v>
      </c>
      <c r="D1918">
        <v>67</v>
      </c>
      <c r="E1918">
        <f t="shared" si="182"/>
        <v>3.3684215609716786</v>
      </c>
      <c r="F1918">
        <v>77</v>
      </c>
      <c r="G1918">
        <f t="shared" si="183"/>
        <v>3.8711710476838692</v>
      </c>
      <c r="H1918">
        <f t="shared" si="187"/>
        <v>144</v>
      </c>
      <c r="I1918">
        <f t="shared" si="184"/>
        <v>7.2395926086555482</v>
      </c>
      <c r="J1918">
        <v>10.63</v>
      </c>
      <c r="K1918">
        <f t="shared" si="185"/>
        <v>1.2769178185101349</v>
      </c>
      <c r="L1918">
        <v>7.38</v>
      </c>
      <c r="M1918">
        <v>12.7</v>
      </c>
    </row>
    <row r="1919" spans="1:13" x14ac:dyDescent="0.3">
      <c r="A1919" t="s">
        <v>158</v>
      </c>
      <c r="B1919" t="s">
        <v>225</v>
      </c>
      <c r="C1919">
        <v>42.9</v>
      </c>
      <c r="D1919">
        <v>57</v>
      </c>
      <c r="E1919">
        <f t="shared" si="182"/>
        <v>3.7019106422949628</v>
      </c>
      <c r="F1919">
        <v>75</v>
      </c>
      <c r="G1919">
        <f t="shared" si="183"/>
        <v>4.8709350556512669</v>
      </c>
      <c r="H1919">
        <f t="shared" si="187"/>
        <v>132</v>
      </c>
      <c r="I1919">
        <f t="shared" si="184"/>
        <v>8.5728456979462297</v>
      </c>
      <c r="J1919">
        <v>9.5</v>
      </c>
      <c r="K1919">
        <f t="shared" si="185"/>
        <v>1.3682387670422906</v>
      </c>
      <c r="L1919">
        <v>8.1999999999999993</v>
      </c>
      <c r="M1919">
        <v>12.4</v>
      </c>
    </row>
    <row r="1920" spans="1:13" x14ac:dyDescent="0.3">
      <c r="A1920" t="s">
        <v>158</v>
      </c>
      <c r="B1920" t="s">
        <v>225</v>
      </c>
      <c r="C1920">
        <v>30.8</v>
      </c>
      <c r="D1920">
        <v>34</v>
      </c>
      <c r="E1920">
        <f t="shared" si="182"/>
        <v>2.8100082242275906</v>
      </c>
      <c r="F1920">
        <v>47</v>
      </c>
      <c r="G1920">
        <f t="shared" si="183"/>
        <v>3.8844231334910808</v>
      </c>
      <c r="H1920">
        <f t="shared" si="187"/>
        <v>81</v>
      </c>
      <c r="I1920">
        <f t="shared" si="184"/>
        <v>6.6944313577186714</v>
      </c>
      <c r="J1920">
        <v>6.35</v>
      </c>
      <c r="K1920">
        <f t="shared" si="185"/>
        <v>1.0849219451854497</v>
      </c>
      <c r="L1920">
        <v>6.76</v>
      </c>
      <c r="M1920">
        <v>12.25</v>
      </c>
    </row>
    <row r="1921" spans="1:13" x14ac:dyDescent="0.3">
      <c r="A1921" t="s">
        <v>158</v>
      </c>
      <c r="B1921" t="s">
        <v>53</v>
      </c>
      <c r="C1921">
        <v>62.7</v>
      </c>
      <c r="D1921">
        <v>101</v>
      </c>
      <c r="E1921">
        <f t="shared" si="182"/>
        <v>4.9772508125627235</v>
      </c>
      <c r="F1921">
        <v>116</v>
      </c>
      <c r="G1921">
        <f t="shared" si="183"/>
        <v>5.7164464777948112</v>
      </c>
      <c r="H1921">
        <f t="shared" si="187"/>
        <v>217</v>
      </c>
      <c r="I1921">
        <f t="shared" si="184"/>
        <v>10.693697290357536</v>
      </c>
      <c r="J1921">
        <v>11.55</v>
      </c>
      <c r="K1921">
        <f t="shared" si="185"/>
        <v>1.367910113301734</v>
      </c>
      <c r="L1921">
        <v>8.4</v>
      </c>
      <c r="M1921">
        <v>12.16</v>
      </c>
    </row>
    <row r="1922" spans="1:13" x14ac:dyDescent="0.3">
      <c r="A1922" t="s">
        <v>158</v>
      </c>
      <c r="B1922" t="s">
        <v>47</v>
      </c>
      <c r="C1922">
        <v>69.400000000000006</v>
      </c>
      <c r="D1922">
        <v>82</v>
      </c>
      <c r="E1922">
        <f t="shared" ref="E1922:E1985" si="188">IF(AND($C1922&gt;0,D1922&gt;0),D1922/($C1922^0.727399687532279),"")</f>
        <v>3.7532677654991242</v>
      </c>
      <c r="F1922">
        <v>96</v>
      </c>
      <c r="G1922">
        <f t="shared" ref="G1922:G1985" si="189">IF(AND($C1922&gt;0,F1922&gt;0),F1922/($C1922^0.727399687532279),"")</f>
        <v>4.3940695791209263</v>
      </c>
      <c r="H1922">
        <f t="shared" si="187"/>
        <v>178</v>
      </c>
      <c r="I1922">
        <f t="shared" ref="I1922:I1985" si="190">IF(AND($C1922&gt;0,H1922&gt;0),H1922/($C1922^0.727399687532279),"")</f>
        <v>8.1473373446200501</v>
      </c>
      <c r="J1922">
        <v>12.7</v>
      </c>
      <c r="K1922">
        <f t="shared" ref="K1922:K1985" si="191">IF(AND($C1922&gt;0,J1922&gt;0),J1922/($C1922^0.515518364833551),"")</f>
        <v>1.4274111921306802</v>
      </c>
      <c r="L1922">
        <v>7.78</v>
      </c>
      <c r="M1922">
        <v>12</v>
      </c>
    </row>
    <row r="1923" spans="1:13" x14ac:dyDescent="0.3">
      <c r="A1923" t="s">
        <v>705</v>
      </c>
      <c r="B1923" t="s">
        <v>47</v>
      </c>
      <c r="C1923">
        <v>33.4</v>
      </c>
      <c r="D1923">
        <v>19</v>
      </c>
      <c r="E1923">
        <f t="shared" si="188"/>
        <v>1.4804062062934258</v>
      </c>
      <c r="F1923">
        <v>24</v>
      </c>
      <c r="G1923">
        <f t="shared" si="189"/>
        <v>1.8699867868969589</v>
      </c>
      <c r="H1923">
        <f t="shared" si="187"/>
        <v>43</v>
      </c>
      <c r="I1923">
        <f t="shared" si="190"/>
        <v>3.3503929931903849</v>
      </c>
      <c r="J1923">
        <v>5.57</v>
      </c>
      <c r="K1923">
        <f t="shared" si="191"/>
        <v>0.91271651355047456</v>
      </c>
      <c r="L1923">
        <v>5.76</v>
      </c>
    </row>
    <row r="1924" spans="1:13" x14ac:dyDescent="0.3">
      <c r="A1924" t="s">
        <v>705</v>
      </c>
      <c r="B1924" t="s">
        <v>308</v>
      </c>
      <c r="C1924">
        <v>36.200000000000003</v>
      </c>
      <c r="D1924">
        <v>30</v>
      </c>
      <c r="E1924">
        <f t="shared" si="188"/>
        <v>2.2045356564736855</v>
      </c>
      <c r="F1924">
        <v>40</v>
      </c>
      <c r="G1924">
        <f t="shared" si="189"/>
        <v>2.9393808752982471</v>
      </c>
      <c r="H1924">
        <f t="shared" si="187"/>
        <v>70</v>
      </c>
      <c r="I1924">
        <f t="shared" si="190"/>
        <v>5.1439165317719331</v>
      </c>
      <c r="J1924">
        <v>8.44</v>
      </c>
      <c r="K1924">
        <f t="shared" si="191"/>
        <v>1.3267819454079441</v>
      </c>
    </row>
    <row r="1925" spans="1:13" x14ac:dyDescent="0.3">
      <c r="A1925" t="s">
        <v>705</v>
      </c>
      <c r="B1925" t="s">
        <v>405</v>
      </c>
      <c r="C1925">
        <v>51.1</v>
      </c>
      <c r="D1925">
        <v>38</v>
      </c>
      <c r="E1925">
        <f t="shared" si="188"/>
        <v>2.173095275888274</v>
      </c>
      <c r="F1925">
        <v>58</v>
      </c>
      <c r="G1925">
        <f t="shared" si="189"/>
        <v>3.316829631618945</v>
      </c>
      <c r="H1925">
        <f t="shared" si="187"/>
        <v>96</v>
      </c>
      <c r="I1925">
        <f t="shared" si="190"/>
        <v>5.489924907507219</v>
      </c>
      <c r="J1925">
        <v>7.43</v>
      </c>
      <c r="K1925">
        <f t="shared" si="191"/>
        <v>0.97783699669979107</v>
      </c>
      <c r="L1925">
        <v>5.93</v>
      </c>
    </row>
    <row r="1926" spans="1:13" x14ac:dyDescent="0.3">
      <c r="A1926" t="s">
        <v>158</v>
      </c>
      <c r="B1926" t="s">
        <v>308</v>
      </c>
      <c r="C1926">
        <v>41.3</v>
      </c>
      <c r="D1926">
        <v>46</v>
      </c>
      <c r="E1926">
        <f t="shared" si="188"/>
        <v>3.0712577758291024</v>
      </c>
      <c r="F1926">
        <v>57</v>
      </c>
      <c r="G1926">
        <f t="shared" si="189"/>
        <v>3.8056889830925833</v>
      </c>
      <c r="H1926">
        <f t="shared" si="187"/>
        <v>103</v>
      </c>
      <c r="I1926">
        <f t="shared" si="190"/>
        <v>6.8769467589216857</v>
      </c>
      <c r="J1926">
        <v>8.4</v>
      </c>
      <c r="K1926">
        <f t="shared" si="191"/>
        <v>1.2337505457250717</v>
      </c>
      <c r="L1926">
        <v>6.8</v>
      </c>
    </row>
    <row r="1927" spans="1:13" x14ac:dyDescent="0.3">
      <c r="A1927" t="s">
        <v>158</v>
      </c>
      <c r="B1927" t="s">
        <v>47</v>
      </c>
      <c r="C1927">
        <v>76.400000000000006</v>
      </c>
      <c r="D1927">
        <v>95</v>
      </c>
      <c r="E1927">
        <f t="shared" si="188"/>
        <v>4.0547313476805922</v>
      </c>
      <c r="F1927">
        <v>120</v>
      </c>
      <c r="G1927">
        <f t="shared" si="189"/>
        <v>5.1217659128596953</v>
      </c>
      <c r="H1927">
        <f t="shared" si="187"/>
        <v>215</v>
      </c>
      <c r="I1927">
        <f t="shared" si="190"/>
        <v>9.1764972605402875</v>
      </c>
      <c r="J1927">
        <v>10.130000000000001</v>
      </c>
      <c r="K1927">
        <f t="shared" si="191"/>
        <v>1.0835282437338936</v>
      </c>
      <c r="L1927">
        <v>8.23</v>
      </c>
    </row>
    <row r="1928" spans="1:13" x14ac:dyDescent="0.3">
      <c r="A1928" t="s">
        <v>158</v>
      </c>
      <c r="B1928" t="s">
        <v>405</v>
      </c>
      <c r="C1928">
        <v>58.7</v>
      </c>
      <c r="D1928">
        <v>82</v>
      </c>
      <c r="E1928">
        <f t="shared" si="188"/>
        <v>4.2394259141520081</v>
      </c>
      <c r="F1928">
        <v>99</v>
      </c>
      <c r="G1928">
        <f t="shared" si="189"/>
        <v>5.1183312865981554</v>
      </c>
      <c r="H1928">
        <f t="shared" si="187"/>
        <v>181</v>
      </c>
      <c r="I1928">
        <f t="shared" si="190"/>
        <v>9.3577572007501644</v>
      </c>
      <c r="J1928">
        <v>10.64</v>
      </c>
      <c r="K1928">
        <f t="shared" si="191"/>
        <v>1.303695618749102</v>
      </c>
      <c r="L1928">
        <v>7.5</v>
      </c>
    </row>
    <row r="1929" spans="1:13" x14ac:dyDescent="0.3">
      <c r="A1929" t="s">
        <v>705</v>
      </c>
      <c r="B1929" t="s">
        <v>308</v>
      </c>
      <c r="C1929">
        <v>54.8</v>
      </c>
      <c r="D1929">
        <v>74</v>
      </c>
      <c r="E1929">
        <f t="shared" si="188"/>
        <v>4.0220112849255019</v>
      </c>
      <c r="F1929">
        <v>92</v>
      </c>
      <c r="G1929">
        <f t="shared" si="189"/>
        <v>5.0003383542317055</v>
      </c>
      <c r="H1929">
        <f t="shared" si="187"/>
        <v>166</v>
      </c>
      <c r="I1929">
        <f t="shared" si="190"/>
        <v>9.0223496391572073</v>
      </c>
      <c r="J1929">
        <v>11.45</v>
      </c>
      <c r="K1929">
        <f t="shared" si="191"/>
        <v>1.4535573662656271</v>
      </c>
      <c r="L1929">
        <v>8.2899999999999991</v>
      </c>
    </row>
    <row r="1930" spans="1:13" x14ac:dyDescent="0.3">
      <c r="A1930" t="s">
        <v>917</v>
      </c>
      <c r="B1930" t="s">
        <v>230</v>
      </c>
      <c r="C1930">
        <v>41.8</v>
      </c>
      <c r="D1930">
        <v>46</v>
      </c>
      <c r="E1930">
        <f t="shared" si="188"/>
        <v>3.0444911145105573</v>
      </c>
      <c r="F1930">
        <v>55</v>
      </c>
      <c r="G1930">
        <f t="shared" si="189"/>
        <v>3.6401524195234924</v>
      </c>
      <c r="H1930">
        <f t="shared" si="187"/>
        <v>101</v>
      </c>
      <c r="I1930">
        <f t="shared" si="190"/>
        <v>6.6846435340340493</v>
      </c>
      <c r="J1930">
        <v>8.51</v>
      </c>
      <c r="K1930">
        <f t="shared" si="191"/>
        <v>1.242176801379097</v>
      </c>
      <c r="L1930">
        <v>6.88</v>
      </c>
    </row>
    <row r="1931" spans="1:13" x14ac:dyDescent="0.3">
      <c r="A1931" t="s">
        <v>917</v>
      </c>
      <c r="B1931" t="s">
        <v>47</v>
      </c>
      <c r="C1931">
        <v>44.1</v>
      </c>
      <c r="D1931">
        <v>37</v>
      </c>
      <c r="E1931">
        <f t="shared" si="188"/>
        <v>2.355253229256935</v>
      </c>
      <c r="F1931">
        <v>48</v>
      </c>
      <c r="G1931">
        <f t="shared" si="189"/>
        <v>3.0554636487657536</v>
      </c>
      <c r="H1931">
        <f t="shared" si="187"/>
        <v>85</v>
      </c>
      <c r="I1931">
        <f t="shared" si="190"/>
        <v>5.4107168780226882</v>
      </c>
      <c r="J1931">
        <v>6.28</v>
      </c>
      <c r="K1931">
        <f t="shared" si="191"/>
        <v>0.89170530631145861</v>
      </c>
      <c r="L1931">
        <v>6.53</v>
      </c>
    </row>
    <row r="1932" spans="1:13" x14ac:dyDescent="0.3">
      <c r="A1932" t="s">
        <v>917</v>
      </c>
      <c r="B1932" t="s">
        <v>53</v>
      </c>
      <c r="C1932">
        <v>49.5</v>
      </c>
      <c r="D1932">
        <v>63</v>
      </c>
      <c r="E1932">
        <f t="shared" si="188"/>
        <v>3.687102892817089</v>
      </c>
      <c r="F1932">
        <v>76</v>
      </c>
      <c r="G1932">
        <f t="shared" si="189"/>
        <v>4.4479336484777585</v>
      </c>
      <c r="H1932">
        <f t="shared" si="187"/>
        <v>139</v>
      </c>
      <c r="I1932">
        <f t="shared" si="190"/>
        <v>8.1350365412948467</v>
      </c>
      <c r="J1932">
        <v>8.5400000000000009</v>
      </c>
      <c r="K1932">
        <f t="shared" si="191"/>
        <v>1.1425041058895218</v>
      </c>
      <c r="L1932">
        <v>6.73</v>
      </c>
      <c r="M1932">
        <v>14.05</v>
      </c>
    </row>
    <row r="1933" spans="1:13" x14ac:dyDescent="0.3">
      <c r="A1933" t="s">
        <v>917</v>
      </c>
      <c r="B1933" t="s">
        <v>466</v>
      </c>
      <c r="C1933">
        <v>64.599999999999994</v>
      </c>
      <c r="D1933">
        <v>46</v>
      </c>
      <c r="E1933">
        <f t="shared" si="188"/>
        <v>2.2181722290317616</v>
      </c>
      <c r="F1933">
        <v>62</v>
      </c>
      <c r="G1933">
        <f t="shared" si="189"/>
        <v>2.989710395651505</v>
      </c>
      <c r="H1933">
        <f t="shared" si="187"/>
        <v>108</v>
      </c>
      <c r="I1933">
        <f t="shared" si="190"/>
        <v>5.2078826246832666</v>
      </c>
      <c r="J1933">
        <v>9.15</v>
      </c>
      <c r="K1933">
        <f t="shared" si="191"/>
        <v>1.0671193289006282</v>
      </c>
      <c r="L1933">
        <v>6.9</v>
      </c>
      <c r="M1933">
        <v>14.03</v>
      </c>
    </row>
    <row r="1934" spans="1:13" x14ac:dyDescent="0.3">
      <c r="A1934" t="s">
        <v>1390</v>
      </c>
      <c r="B1934" t="s">
        <v>308</v>
      </c>
      <c r="C1934">
        <v>37.700000000000003</v>
      </c>
      <c r="D1934">
        <v>35</v>
      </c>
      <c r="E1934">
        <f t="shared" si="188"/>
        <v>2.4971109482638281</v>
      </c>
      <c r="F1934">
        <v>42</v>
      </c>
      <c r="G1934">
        <f t="shared" si="189"/>
        <v>2.996533137916594</v>
      </c>
      <c r="H1934">
        <f t="shared" si="187"/>
        <v>77</v>
      </c>
      <c r="I1934">
        <f t="shared" si="190"/>
        <v>5.4936440861804217</v>
      </c>
      <c r="J1934">
        <v>6.83</v>
      </c>
      <c r="K1934">
        <f t="shared" si="191"/>
        <v>1.0514479737270259</v>
      </c>
      <c r="L1934">
        <v>6.41</v>
      </c>
    </row>
    <row r="1935" spans="1:13" ht="15" x14ac:dyDescent="0.25">
      <c r="A1935" t="s">
        <v>549</v>
      </c>
      <c r="B1935" t="s">
        <v>1040</v>
      </c>
      <c r="C1935">
        <v>55.6</v>
      </c>
      <c r="D1935">
        <v>43</v>
      </c>
      <c r="E1935">
        <f t="shared" si="188"/>
        <v>2.3126057304897119</v>
      </c>
      <c r="F1935">
        <v>57</v>
      </c>
      <c r="G1935">
        <f t="shared" si="189"/>
        <v>3.0655471311142692</v>
      </c>
      <c r="H1935">
        <f t="shared" si="187"/>
        <v>100</v>
      </c>
      <c r="I1935">
        <f t="shared" si="190"/>
        <v>5.3781528616039811</v>
      </c>
      <c r="J1935">
        <v>9.3000000000000007</v>
      </c>
      <c r="K1935">
        <f t="shared" si="191"/>
        <v>1.1718306295148126</v>
      </c>
      <c r="L1935">
        <v>7.06</v>
      </c>
    </row>
    <row r="1936" spans="1:13" ht="15" x14ac:dyDescent="0.25">
      <c r="A1936" t="s">
        <v>1585</v>
      </c>
      <c r="B1936" t="s">
        <v>449</v>
      </c>
      <c r="C1936">
        <v>75.2</v>
      </c>
      <c r="D1936">
        <v>85</v>
      </c>
      <c r="E1936">
        <f t="shared" si="188"/>
        <v>3.6699373864233862</v>
      </c>
      <c r="F1936">
        <v>110</v>
      </c>
      <c r="G1936">
        <f t="shared" si="189"/>
        <v>4.7493307353714407</v>
      </c>
      <c r="H1936">
        <f t="shared" si="187"/>
        <v>195</v>
      </c>
      <c r="I1936">
        <f t="shared" si="190"/>
        <v>8.4192681217948273</v>
      </c>
      <c r="J1936">
        <v>13.5</v>
      </c>
      <c r="K1936">
        <f t="shared" si="191"/>
        <v>1.4558244712230157</v>
      </c>
      <c r="L1936">
        <v>8.6199999999999992</v>
      </c>
    </row>
    <row r="1937" spans="1:13" ht="15" x14ac:dyDescent="0.25">
      <c r="A1937" t="s">
        <v>1585</v>
      </c>
      <c r="B1937" t="s">
        <v>449</v>
      </c>
      <c r="C1937">
        <v>66.400000000000006</v>
      </c>
      <c r="D1937">
        <v>60</v>
      </c>
      <c r="E1937">
        <f t="shared" si="188"/>
        <v>2.8360034760499726</v>
      </c>
      <c r="F1937">
        <v>80</v>
      </c>
      <c r="G1937">
        <f t="shared" si="189"/>
        <v>3.7813379680666306</v>
      </c>
      <c r="H1937">
        <f t="shared" si="187"/>
        <v>140</v>
      </c>
      <c r="I1937">
        <f t="shared" si="190"/>
        <v>6.6173414441166036</v>
      </c>
      <c r="J1937">
        <v>13.4</v>
      </c>
      <c r="K1937">
        <f t="shared" si="191"/>
        <v>1.5407908461350044</v>
      </c>
      <c r="L1937">
        <v>8.1199999999999992</v>
      </c>
    </row>
    <row r="1938" spans="1:13" ht="15" x14ac:dyDescent="0.25">
      <c r="A1938" t="s">
        <v>1585</v>
      </c>
      <c r="B1938" t="s">
        <v>51</v>
      </c>
      <c r="C1938">
        <v>83.4</v>
      </c>
      <c r="D1938">
        <v>98</v>
      </c>
      <c r="E1938">
        <f t="shared" si="188"/>
        <v>3.9243749128779228</v>
      </c>
      <c r="F1938">
        <v>133</v>
      </c>
      <c r="G1938">
        <f t="shared" si="189"/>
        <v>5.3259373817628957</v>
      </c>
      <c r="H1938">
        <f t="shared" si="187"/>
        <v>231</v>
      </c>
      <c r="I1938">
        <f t="shared" si="190"/>
        <v>9.2503122946408176</v>
      </c>
      <c r="J1938">
        <v>15.4</v>
      </c>
      <c r="K1938">
        <f t="shared" si="191"/>
        <v>1.5744335650879584</v>
      </c>
      <c r="L1938">
        <v>9.15</v>
      </c>
    </row>
    <row r="1939" spans="1:13" ht="15" x14ac:dyDescent="0.25">
      <c r="A1939" t="s">
        <v>1585</v>
      </c>
      <c r="B1939" t="s">
        <v>1867</v>
      </c>
      <c r="C1939">
        <v>74.7</v>
      </c>
      <c r="D1939">
        <v>83</v>
      </c>
      <c r="E1939">
        <f t="shared" si="188"/>
        <v>3.6010178319491626</v>
      </c>
      <c r="F1939">
        <v>108</v>
      </c>
      <c r="G1939">
        <f t="shared" si="189"/>
        <v>4.6856617572350547</v>
      </c>
      <c r="H1939">
        <f t="shared" ref="H1939:H1970" si="192">D1939+F1939</f>
        <v>191</v>
      </c>
      <c r="I1939">
        <f t="shared" si="190"/>
        <v>8.2866795891842173</v>
      </c>
      <c r="J1939">
        <v>13.43</v>
      </c>
      <c r="K1939">
        <f t="shared" si="191"/>
        <v>1.4532650834971685</v>
      </c>
      <c r="L1939">
        <v>8.57</v>
      </c>
    </row>
    <row r="1940" spans="1:13" ht="15" x14ac:dyDescent="0.25">
      <c r="A1940" t="s">
        <v>1585</v>
      </c>
      <c r="C1940">
        <v>82.1</v>
      </c>
      <c r="D1940">
        <v>98</v>
      </c>
      <c r="E1940">
        <f t="shared" si="188"/>
        <v>3.9694785673541499</v>
      </c>
      <c r="F1940">
        <v>130</v>
      </c>
      <c r="G1940">
        <f t="shared" si="189"/>
        <v>5.2656348342453008</v>
      </c>
      <c r="H1940">
        <f t="shared" si="192"/>
        <v>228</v>
      </c>
      <c r="I1940">
        <f t="shared" si="190"/>
        <v>9.2351134015994507</v>
      </c>
      <c r="J1940" s="3">
        <v>14.56</v>
      </c>
      <c r="K1940">
        <f t="shared" si="191"/>
        <v>1.5006600493712929</v>
      </c>
      <c r="L1940" s="3">
        <v>8.8800000000000008</v>
      </c>
    </row>
    <row r="1941" spans="1:13" ht="15" x14ac:dyDescent="0.25">
      <c r="A1941" t="s">
        <v>71</v>
      </c>
      <c r="B1941" t="s">
        <v>70</v>
      </c>
      <c r="C1941">
        <v>49.4</v>
      </c>
      <c r="D1941">
        <v>31</v>
      </c>
      <c r="E1941">
        <f t="shared" si="188"/>
        <v>1.8169594724870337</v>
      </c>
      <c r="F1941">
        <v>39</v>
      </c>
      <c r="G1941">
        <f t="shared" si="189"/>
        <v>2.2858522395804615</v>
      </c>
      <c r="H1941">
        <f t="shared" si="192"/>
        <v>70</v>
      </c>
      <c r="I1941">
        <f t="shared" si="190"/>
        <v>4.1028117120674956</v>
      </c>
      <c r="J1941">
        <v>6.32</v>
      </c>
      <c r="K1941">
        <f t="shared" si="191"/>
        <v>0.846388455542051</v>
      </c>
      <c r="L1941">
        <v>4.7699999999999996</v>
      </c>
      <c r="M1941">
        <v>16.28</v>
      </c>
    </row>
    <row r="1942" spans="1:13" ht="15" x14ac:dyDescent="0.25">
      <c r="A1942" t="s">
        <v>71</v>
      </c>
      <c r="B1942" t="s">
        <v>70</v>
      </c>
      <c r="C1942">
        <v>73.5</v>
      </c>
      <c r="D1942">
        <v>49</v>
      </c>
      <c r="E1942">
        <f t="shared" si="188"/>
        <v>2.1510933255352001</v>
      </c>
      <c r="F1942">
        <v>62</v>
      </c>
      <c r="G1942">
        <f t="shared" si="189"/>
        <v>2.7217915547588243</v>
      </c>
      <c r="H1942">
        <f t="shared" si="192"/>
        <v>111</v>
      </c>
      <c r="I1942">
        <f t="shared" si="190"/>
        <v>4.8728848802940243</v>
      </c>
      <c r="J1942">
        <v>8.42</v>
      </c>
      <c r="K1942">
        <f t="shared" si="191"/>
        <v>0.91876976332651872</v>
      </c>
      <c r="L1942">
        <v>5.75</v>
      </c>
      <c r="M1942">
        <v>15.2</v>
      </c>
    </row>
    <row r="1943" spans="1:13" ht="15" x14ac:dyDescent="0.25">
      <c r="A1943" t="s">
        <v>1077</v>
      </c>
      <c r="B1943" t="s">
        <v>70</v>
      </c>
      <c r="C1943">
        <v>57</v>
      </c>
      <c r="D1943">
        <v>40</v>
      </c>
      <c r="E1943">
        <f t="shared" si="188"/>
        <v>2.1126967779026615</v>
      </c>
      <c r="F1943">
        <v>48</v>
      </c>
      <c r="G1943">
        <f t="shared" si="189"/>
        <v>2.5352361334831941</v>
      </c>
      <c r="H1943">
        <f t="shared" si="192"/>
        <v>88</v>
      </c>
      <c r="I1943">
        <f t="shared" si="190"/>
        <v>4.6479329113858556</v>
      </c>
      <c r="J1943">
        <v>6.26</v>
      </c>
      <c r="K1943">
        <f t="shared" si="191"/>
        <v>0.77873303547441275</v>
      </c>
      <c r="L1943">
        <v>5.0200000000000005</v>
      </c>
      <c r="M1943">
        <v>15.41</v>
      </c>
    </row>
    <row r="1944" spans="1:13" ht="15" x14ac:dyDescent="0.25">
      <c r="A1944" t="s">
        <v>833</v>
      </c>
      <c r="B1944" t="s">
        <v>834</v>
      </c>
      <c r="C1944">
        <v>59.9</v>
      </c>
      <c r="D1944">
        <v>52</v>
      </c>
      <c r="E1944">
        <f t="shared" si="188"/>
        <v>2.6491321812334587</v>
      </c>
      <c r="F1944">
        <v>67</v>
      </c>
      <c r="G1944">
        <f t="shared" si="189"/>
        <v>3.4133049258200332</v>
      </c>
      <c r="H1944">
        <f t="shared" si="192"/>
        <v>119</v>
      </c>
      <c r="I1944">
        <f t="shared" si="190"/>
        <v>6.0624371070534924</v>
      </c>
      <c r="J1944">
        <v>8.4499999999999993</v>
      </c>
      <c r="K1944">
        <f t="shared" si="191"/>
        <v>1.0246145997659337</v>
      </c>
      <c r="L1944">
        <v>6.25</v>
      </c>
      <c r="M1944">
        <v>13.12</v>
      </c>
    </row>
    <row r="1945" spans="1:13" ht="15" x14ac:dyDescent="0.25">
      <c r="A1945" t="s">
        <v>1258</v>
      </c>
      <c r="B1945" t="s">
        <v>3</v>
      </c>
      <c r="C1945">
        <v>43.1</v>
      </c>
      <c r="D1945">
        <v>29</v>
      </c>
      <c r="E1945">
        <f t="shared" si="188"/>
        <v>1.8770668604262364</v>
      </c>
      <c r="F1945">
        <v>42</v>
      </c>
      <c r="G1945">
        <f t="shared" si="189"/>
        <v>2.7185106254448943</v>
      </c>
      <c r="H1945">
        <f t="shared" si="192"/>
        <v>71</v>
      </c>
      <c r="I1945">
        <f t="shared" si="190"/>
        <v>4.5955774858711305</v>
      </c>
      <c r="J1945">
        <v>7.62</v>
      </c>
      <c r="K1945">
        <f t="shared" si="191"/>
        <v>1.0948431907455534</v>
      </c>
      <c r="L1945">
        <v>7.62</v>
      </c>
      <c r="M1945">
        <v>12.2</v>
      </c>
    </row>
    <row r="1946" spans="1:13" ht="15" x14ac:dyDescent="0.25">
      <c r="A1946" t="s">
        <v>2035</v>
      </c>
      <c r="B1946" t="s">
        <v>208</v>
      </c>
      <c r="C1946">
        <v>55</v>
      </c>
      <c r="D1946">
        <v>46</v>
      </c>
      <c r="E1946">
        <f t="shared" si="188"/>
        <v>2.4935527223963185</v>
      </c>
      <c r="F1946">
        <v>70</v>
      </c>
      <c r="G1946">
        <f t="shared" si="189"/>
        <v>3.7945367514726587</v>
      </c>
      <c r="H1946">
        <f t="shared" si="192"/>
        <v>116</v>
      </c>
      <c r="I1946">
        <f t="shared" si="190"/>
        <v>6.2880894738689772</v>
      </c>
      <c r="J1946">
        <v>8.9</v>
      </c>
      <c r="K1946">
        <f t="shared" si="191"/>
        <v>1.1277194704585851</v>
      </c>
      <c r="L1946">
        <v>8.08</v>
      </c>
      <c r="M1946">
        <v>11.4</v>
      </c>
    </row>
    <row r="1947" spans="1:13" ht="15" x14ac:dyDescent="0.25">
      <c r="A1947" t="s">
        <v>876</v>
      </c>
      <c r="B1947" t="s">
        <v>152</v>
      </c>
      <c r="C1947">
        <v>72.400000000000006</v>
      </c>
      <c r="D1947">
        <v>87</v>
      </c>
      <c r="E1947">
        <f t="shared" si="188"/>
        <v>3.8614107443942203</v>
      </c>
      <c r="F1947">
        <v>105</v>
      </c>
      <c r="G1947">
        <f t="shared" si="189"/>
        <v>4.660323312199921</v>
      </c>
      <c r="H1947">
        <f t="shared" si="192"/>
        <v>192</v>
      </c>
      <c r="I1947">
        <f t="shared" si="190"/>
        <v>8.5217340565941413</v>
      </c>
      <c r="J1947">
        <v>12.45</v>
      </c>
      <c r="K1947">
        <f t="shared" si="191"/>
        <v>1.3691151203017939</v>
      </c>
      <c r="L1947">
        <v>8.14</v>
      </c>
    </row>
    <row r="1948" spans="1:13" ht="15" x14ac:dyDescent="0.25">
      <c r="A1948" t="s">
        <v>876</v>
      </c>
      <c r="B1948" t="s">
        <v>152</v>
      </c>
      <c r="C1948">
        <v>84.5</v>
      </c>
      <c r="D1948">
        <v>120</v>
      </c>
      <c r="E1948">
        <f t="shared" si="188"/>
        <v>4.7597734045683886</v>
      </c>
      <c r="F1948">
        <v>150</v>
      </c>
      <c r="G1948">
        <f t="shared" si="189"/>
        <v>5.9497167557104857</v>
      </c>
      <c r="H1948">
        <f t="shared" si="192"/>
        <v>270</v>
      </c>
      <c r="I1948">
        <f t="shared" si="190"/>
        <v>10.709490160278875</v>
      </c>
      <c r="J1948">
        <v>13.9</v>
      </c>
      <c r="K1948">
        <f t="shared" si="191"/>
        <v>1.41151266863297</v>
      </c>
      <c r="L1948">
        <v>8.82</v>
      </c>
    </row>
    <row r="1949" spans="1:13" ht="15" x14ac:dyDescent="0.25">
      <c r="A1949" t="s">
        <v>876</v>
      </c>
      <c r="B1949" t="s">
        <v>152</v>
      </c>
      <c r="C1949">
        <v>87.8</v>
      </c>
      <c r="D1949">
        <v>130</v>
      </c>
      <c r="E1949">
        <f t="shared" si="188"/>
        <v>5.0147126075500514</v>
      </c>
      <c r="F1949">
        <v>155</v>
      </c>
      <c r="G1949">
        <f t="shared" si="189"/>
        <v>5.9790804166942921</v>
      </c>
      <c r="H1949">
        <f t="shared" si="192"/>
        <v>285</v>
      </c>
      <c r="I1949">
        <f t="shared" si="190"/>
        <v>10.993793024244344</v>
      </c>
      <c r="J1949">
        <v>15.15</v>
      </c>
      <c r="K1949">
        <f t="shared" si="191"/>
        <v>1.5083617749332165</v>
      </c>
      <c r="L1949">
        <v>9.1</v>
      </c>
      <c r="M1949">
        <v>14.066647078634899</v>
      </c>
    </row>
    <row r="1950" spans="1:13" ht="15" x14ac:dyDescent="0.25">
      <c r="A1950" t="s">
        <v>877</v>
      </c>
      <c r="B1950" t="s">
        <v>152</v>
      </c>
      <c r="C1950">
        <v>65</v>
      </c>
      <c r="D1950">
        <v>65</v>
      </c>
      <c r="E1950">
        <f t="shared" si="188"/>
        <v>3.1203315872368824</v>
      </c>
      <c r="F1950">
        <v>85</v>
      </c>
      <c r="G1950">
        <f t="shared" si="189"/>
        <v>4.0804336140790003</v>
      </c>
      <c r="H1950">
        <f t="shared" si="192"/>
        <v>150</v>
      </c>
      <c r="I1950">
        <f t="shared" si="190"/>
        <v>7.2007652013158827</v>
      </c>
      <c r="J1950">
        <v>10.82</v>
      </c>
      <c r="K1950">
        <f t="shared" si="191"/>
        <v>1.2578739743145333</v>
      </c>
      <c r="L1950">
        <v>7.78</v>
      </c>
      <c r="M1950">
        <v>12.81</v>
      </c>
    </row>
    <row r="1951" spans="1:13" ht="15" x14ac:dyDescent="0.25">
      <c r="A1951" t="s">
        <v>122</v>
      </c>
      <c r="B1951" t="s">
        <v>123</v>
      </c>
      <c r="C1951">
        <v>29.9</v>
      </c>
      <c r="D1951">
        <v>13</v>
      </c>
      <c r="E1951">
        <f t="shared" si="188"/>
        <v>1.0978438946633351</v>
      </c>
      <c r="F1951">
        <v>14</v>
      </c>
      <c r="G1951">
        <f t="shared" si="189"/>
        <v>1.1822934250220531</v>
      </c>
      <c r="H1951">
        <f t="shared" si="192"/>
        <v>27</v>
      </c>
      <c r="I1951">
        <f t="shared" si="190"/>
        <v>2.2801373196853882</v>
      </c>
      <c r="J1951">
        <v>4.01</v>
      </c>
      <c r="K1951">
        <f t="shared" si="191"/>
        <v>0.69567880903716317</v>
      </c>
      <c r="L1951">
        <v>4.7</v>
      </c>
      <c r="M1951">
        <v>15.1</v>
      </c>
    </row>
    <row r="1952" spans="1:13" ht="15" x14ac:dyDescent="0.25">
      <c r="A1952" t="s">
        <v>1153</v>
      </c>
      <c r="B1952" t="s">
        <v>1647</v>
      </c>
      <c r="C1952">
        <v>66.599999999999994</v>
      </c>
      <c r="D1952">
        <v>27</v>
      </c>
      <c r="E1952">
        <f t="shared" si="188"/>
        <v>1.2734127081573379</v>
      </c>
      <c r="F1952">
        <v>37</v>
      </c>
      <c r="G1952">
        <f t="shared" si="189"/>
        <v>1.7450470445119075</v>
      </c>
      <c r="H1952">
        <f t="shared" si="192"/>
        <v>64</v>
      </c>
      <c r="I1952">
        <f t="shared" si="190"/>
        <v>3.0184597526692452</v>
      </c>
      <c r="J1952">
        <v>5.5</v>
      </c>
      <c r="K1952">
        <f t="shared" si="191"/>
        <v>0.63143439762686004</v>
      </c>
      <c r="L1952">
        <v>0</v>
      </c>
      <c r="M1952">
        <v>14.88</v>
      </c>
    </row>
    <row r="1953" spans="1:13" ht="15" x14ac:dyDescent="0.25">
      <c r="A1953" t="s">
        <v>271</v>
      </c>
      <c r="B1953" t="s">
        <v>272</v>
      </c>
      <c r="C1953">
        <v>40.5</v>
      </c>
      <c r="D1953">
        <v>30</v>
      </c>
      <c r="E1953">
        <f t="shared" si="188"/>
        <v>2.0316971580776886</v>
      </c>
      <c r="F1953">
        <v>38</v>
      </c>
      <c r="G1953">
        <f t="shared" si="189"/>
        <v>2.5734830668984054</v>
      </c>
      <c r="H1953">
        <f t="shared" si="192"/>
        <v>68</v>
      </c>
      <c r="I1953">
        <f t="shared" si="190"/>
        <v>4.6051802249760936</v>
      </c>
      <c r="J1953">
        <v>6.19</v>
      </c>
      <c r="K1953">
        <f t="shared" si="191"/>
        <v>0.91837079411711298</v>
      </c>
      <c r="L1953">
        <v>5.6</v>
      </c>
      <c r="M1953">
        <v>15.47</v>
      </c>
    </row>
    <row r="1954" spans="1:13" ht="15" x14ac:dyDescent="0.25">
      <c r="A1954" t="s">
        <v>271</v>
      </c>
      <c r="B1954" t="s">
        <v>272</v>
      </c>
      <c r="C1954">
        <v>69.7</v>
      </c>
      <c r="D1954">
        <v>70</v>
      </c>
      <c r="E1954">
        <f t="shared" si="188"/>
        <v>3.1939719162039024</v>
      </c>
      <c r="F1954">
        <v>92</v>
      </c>
      <c r="G1954">
        <f t="shared" si="189"/>
        <v>4.1977916612965576</v>
      </c>
      <c r="H1954">
        <f t="shared" si="192"/>
        <v>162</v>
      </c>
      <c r="I1954">
        <f t="shared" si="190"/>
        <v>7.39176357750046</v>
      </c>
      <c r="J1954">
        <v>11.5</v>
      </c>
      <c r="K1954">
        <f t="shared" si="191"/>
        <v>1.2896667188696995</v>
      </c>
      <c r="L1954">
        <v>7.78</v>
      </c>
    </row>
    <row r="1955" spans="1:13" ht="15" x14ac:dyDescent="0.25">
      <c r="A1955" t="s">
        <v>1113</v>
      </c>
      <c r="B1955" t="s">
        <v>272</v>
      </c>
      <c r="C1955">
        <v>51.1</v>
      </c>
      <c r="D1955">
        <v>40</v>
      </c>
      <c r="E1955">
        <f t="shared" si="188"/>
        <v>2.2874687114613415</v>
      </c>
      <c r="F1955">
        <v>56</v>
      </c>
      <c r="G1955">
        <f t="shared" si="189"/>
        <v>3.2024561960458779</v>
      </c>
      <c r="H1955">
        <f t="shared" si="192"/>
        <v>96</v>
      </c>
      <c r="I1955">
        <f t="shared" si="190"/>
        <v>5.489924907507219</v>
      </c>
      <c r="J1955">
        <v>7.55</v>
      </c>
      <c r="K1955">
        <f t="shared" si="191"/>
        <v>0.99362978803276214</v>
      </c>
      <c r="L1955">
        <v>6.25</v>
      </c>
      <c r="M1955">
        <v>14.4</v>
      </c>
    </row>
    <row r="1956" spans="1:13" ht="15" x14ac:dyDescent="0.25">
      <c r="A1956" t="s">
        <v>1031</v>
      </c>
      <c r="B1956" t="s">
        <v>291</v>
      </c>
      <c r="C1956">
        <v>56.1</v>
      </c>
      <c r="D1956">
        <v>57</v>
      </c>
      <c r="E1956">
        <f t="shared" si="188"/>
        <v>3.0456487606443186</v>
      </c>
      <c r="F1956">
        <v>74</v>
      </c>
      <c r="G1956">
        <f t="shared" si="189"/>
        <v>3.9540001453978872</v>
      </c>
      <c r="H1956">
        <f t="shared" si="192"/>
        <v>131</v>
      </c>
      <c r="I1956">
        <f t="shared" si="190"/>
        <v>6.9996489060422062</v>
      </c>
      <c r="J1956">
        <v>6.87</v>
      </c>
      <c r="K1956">
        <f t="shared" si="191"/>
        <v>0.86165668681889951</v>
      </c>
      <c r="L1956">
        <v>6.28</v>
      </c>
    </row>
    <row r="1957" spans="1:13" ht="15" x14ac:dyDescent="0.25">
      <c r="A1957" t="s">
        <v>1031</v>
      </c>
      <c r="B1957" t="s">
        <v>291</v>
      </c>
      <c r="C1957">
        <v>46.5</v>
      </c>
      <c r="D1957">
        <v>35</v>
      </c>
      <c r="E1957">
        <f t="shared" si="188"/>
        <v>2.1436964435381967</v>
      </c>
      <c r="F1957">
        <v>45</v>
      </c>
      <c r="G1957">
        <f t="shared" si="189"/>
        <v>2.7561811416919673</v>
      </c>
      <c r="H1957">
        <f t="shared" si="192"/>
        <v>80</v>
      </c>
      <c r="I1957">
        <f t="shared" si="190"/>
        <v>4.8998775852301639</v>
      </c>
      <c r="J1957">
        <v>5.64</v>
      </c>
      <c r="K1957">
        <f t="shared" si="191"/>
        <v>0.77924941384849422</v>
      </c>
      <c r="L1957">
        <v>5.0199999999999996</v>
      </c>
      <c r="M1957">
        <v>14.9</v>
      </c>
    </row>
    <row r="1958" spans="1:13" ht="15" x14ac:dyDescent="0.25">
      <c r="A1958" t="s">
        <v>1031</v>
      </c>
      <c r="B1958" t="s">
        <v>291</v>
      </c>
      <c r="C1958">
        <v>50.3</v>
      </c>
      <c r="D1958">
        <v>49</v>
      </c>
      <c r="E1958">
        <f t="shared" si="188"/>
        <v>2.8344973766483381</v>
      </c>
      <c r="F1958">
        <v>58</v>
      </c>
      <c r="G1958">
        <f t="shared" si="189"/>
        <v>3.3551193437878286</v>
      </c>
      <c r="H1958">
        <f t="shared" si="192"/>
        <v>107</v>
      </c>
      <c r="I1958">
        <f t="shared" si="190"/>
        <v>6.1896167204361667</v>
      </c>
      <c r="J1958">
        <v>7.45</v>
      </c>
      <c r="K1958">
        <f t="shared" si="191"/>
        <v>0.98847736163604438</v>
      </c>
      <c r="L1958">
        <v>6.22</v>
      </c>
      <c r="M1958">
        <v>13.85</v>
      </c>
    </row>
    <row r="1959" spans="1:13" ht="15" x14ac:dyDescent="0.25">
      <c r="A1959" t="s">
        <v>2038</v>
      </c>
      <c r="B1959" t="s">
        <v>114</v>
      </c>
      <c r="C1959">
        <v>77.7</v>
      </c>
      <c r="D1959">
        <v>80</v>
      </c>
      <c r="E1959">
        <f t="shared" si="188"/>
        <v>3.372860106065148</v>
      </c>
      <c r="F1959">
        <v>100</v>
      </c>
      <c r="G1959">
        <f t="shared" si="189"/>
        <v>4.2160751325814347</v>
      </c>
      <c r="H1959">
        <f t="shared" si="192"/>
        <v>180</v>
      </c>
      <c r="I1959">
        <f t="shared" si="190"/>
        <v>7.5889352386465827</v>
      </c>
      <c r="J1959">
        <v>8.66</v>
      </c>
      <c r="K1959">
        <f t="shared" si="191"/>
        <v>0.91827157198287612</v>
      </c>
      <c r="L1959">
        <v>6.77</v>
      </c>
      <c r="M1959">
        <v>13.6</v>
      </c>
    </row>
    <row r="1960" spans="1:13" ht="15" x14ac:dyDescent="0.25">
      <c r="A1960" t="s">
        <v>1024</v>
      </c>
      <c r="B1960" t="s">
        <v>226</v>
      </c>
      <c r="C1960">
        <v>61</v>
      </c>
      <c r="D1960">
        <v>61</v>
      </c>
      <c r="E1960">
        <f t="shared" si="188"/>
        <v>3.0667718689443642</v>
      </c>
      <c r="F1960">
        <v>80</v>
      </c>
      <c r="G1960">
        <f t="shared" si="189"/>
        <v>4.0219958936975271</v>
      </c>
      <c r="H1960">
        <f t="shared" si="192"/>
        <v>141</v>
      </c>
      <c r="I1960">
        <f t="shared" si="190"/>
        <v>7.0887677626418908</v>
      </c>
      <c r="J1960">
        <v>8.6999999999999993</v>
      </c>
      <c r="K1960">
        <f t="shared" si="191"/>
        <v>1.0450785532491225</v>
      </c>
      <c r="L1960">
        <v>8.75</v>
      </c>
    </row>
    <row r="1961" spans="1:13" ht="15" x14ac:dyDescent="0.25">
      <c r="A1961" t="s">
        <v>1024</v>
      </c>
      <c r="B1961" t="s">
        <v>226</v>
      </c>
      <c r="C1961">
        <v>41.2</v>
      </c>
      <c r="D1961">
        <v>31</v>
      </c>
      <c r="E1961">
        <f t="shared" si="188"/>
        <v>2.0734136985786136</v>
      </c>
      <c r="F1961">
        <v>37</v>
      </c>
      <c r="G1961">
        <f t="shared" si="189"/>
        <v>2.4747195757228613</v>
      </c>
      <c r="H1961">
        <f t="shared" si="192"/>
        <v>68</v>
      </c>
      <c r="I1961">
        <f t="shared" si="190"/>
        <v>4.5481332743014748</v>
      </c>
      <c r="J1961">
        <v>6.22</v>
      </c>
      <c r="K1961">
        <f t="shared" si="191"/>
        <v>0.9147053358448447</v>
      </c>
      <c r="L1961">
        <v>6.62</v>
      </c>
      <c r="M1961">
        <v>14.25</v>
      </c>
    </row>
    <row r="1962" spans="1:13" ht="15" x14ac:dyDescent="0.25">
      <c r="A1962" t="s">
        <v>790</v>
      </c>
      <c r="B1962" t="s">
        <v>85</v>
      </c>
      <c r="C1962">
        <v>52.1</v>
      </c>
      <c r="D1962">
        <v>35</v>
      </c>
      <c r="E1962">
        <f t="shared" si="188"/>
        <v>1.9735167686591064</v>
      </c>
      <c r="F1962">
        <v>43</v>
      </c>
      <c r="G1962">
        <f t="shared" si="189"/>
        <v>2.4246063157811877</v>
      </c>
      <c r="H1962">
        <f t="shared" si="192"/>
        <v>78</v>
      </c>
      <c r="I1962">
        <f t="shared" si="190"/>
        <v>4.3981230844402939</v>
      </c>
      <c r="J1962">
        <v>6.36</v>
      </c>
      <c r="K1962">
        <f t="shared" si="191"/>
        <v>0.82869694887927592</v>
      </c>
      <c r="L1962">
        <v>5.83</v>
      </c>
    </row>
    <row r="1963" spans="1:13" ht="15" x14ac:dyDescent="0.25">
      <c r="A1963" t="s">
        <v>159</v>
      </c>
      <c r="B1963" t="s">
        <v>257</v>
      </c>
      <c r="C1963">
        <v>52.1</v>
      </c>
      <c r="D1963">
        <v>53</v>
      </c>
      <c r="E1963">
        <f t="shared" si="188"/>
        <v>2.9884682496837898</v>
      </c>
      <c r="F1963">
        <v>68</v>
      </c>
      <c r="G1963">
        <f t="shared" si="189"/>
        <v>3.8342611505376922</v>
      </c>
      <c r="H1963">
        <f t="shared" si="192"/>
        <v>121</v>
      </c>
      <c r="I1963">
        <f t="shared" si="190"/>
        <v>6.8227294002214824</v>
      </c>
      <c r="J1963">
        <v>8.31</v>
      </c>
      <c r="K1963">
        <f t="shared" si="191"/>
        <v>1.0827785605639595</v>
      </c>
      <c r="L1963">
        <v>8.36</v>
      </c>
    </row>
    <row r="1964" spans="1:13" ht="15" x14ac:dyDescent="0.25">
      <c r="A1964" t="s">
        <v>159</v>
      </c>
      <c r="B1964" t="s">
        <v>257</v>
      </c>
      <c r="C1964">
        <v>47.9</v>
      </c>
      <c r="D1964">
        <v>32</v>
      </c>
      <c r="E1964">
        <f t="shared" si="188"/>
        <v>1.9181141577691123</v>
      </c>
      <c r="F1964">
        <v>35</v>
      </c>
      <c r="G1964">
        <f t="shared" si="189"/>
        <v>2.0979373600599667</v>
      </c>
      <c r="H1964">
        <f t="shared" si="192"/>
        <v>67</v>
      </c>
      <c r="I1964">
        <f t="shared" si="190"/>
        <v>4.0160515178290783</v>
      </c>
      <c r="J1964">
        <v>9.02</v>
      </c>
      <c r="K1964">
        <f t="shared" si="191"/>
        <v>1.2273338754989096</v>
      </c>
      <c r="L1964">
        <v>7.62</v>
      </c>
    </row>
    <row r="1965" spans="1:13" ht="15" x14ac:dyDescent="0.25">
      <c r="A1965" t="s">
        <v>159</v>
      </c>
      <c r="C1965">
        <v>55.8</v>
      </c>
      <c r="D1965">
        <v>57</v>
      </c>
      <c r="E1965">
        <f t="shared" si="188"/>
        <v>3.057550826277097</v>
      </c>
      <c r="F1965">
        <v>80</v>
      </c>
      <c r="G1965">
        <f t="shared" si="189"/>
        <v>4.2912994053011886</v>
      </c>
      <c r="H1965">
        <f t="shared" si="192"/>
        <v>137</v>
      </c>
      <c r="I1965">
        <f t="shared" si="190"/>
        <v>7.3488502315782851</v>
      </c>
      <c r="J1965" s="3">
        <v>10.19</v>
      </c>
      <c r="K1965">
        <f t="shared" si="191"/>
        <v>1.281599052931079</v>
      </c>
      <c r="L1965" s="3">
        <v>8.4</v>
      </c>
    </row>
    <row r="1966" spans="1:13" ht="15" x14ac:dyDescent="0.25">
      <c r="A1966" s="1" t="s">
        <v>159</v>
      </c>
      <c r="B1966" s="1" t="s">
        <v>72</v>
      </c>
      <c r="C1966" s="1">
        <v>57.9</v>
      </c>
      <c r="D1966" s="1">
        <v>29</v>
      </c>
      <c r="E1966">
        <f t="shared" si="188"/>
        <v>1.5143496496856308</v>
      </c>
      <c r="F1966" s="1">
        <v>38</v>
      </c>
      <c r="G1966">
        <f t="shared" si="189"/>
        <v>1.9843202306225507</v>
      </c>
      <c r="H1966">
        <f t="shared" si="192"/>
        <v>67</v>
      </c>
      <c r="I1966">
        <f t="shared" si="190"/>
        <v>3.4986698803081815</v>
      </c>
      <c r="J1966" s="1">
        <v>7.65</v>
      </c>
      <c r="K1966">
        <f t="shared" si="191"/>
        <v>0.94399189225994762</v>
      </c>
      <c r="L1966" s="1">
        <v>4.6500000000000004</v>
      </c>
    </row>
    <row r="1967" spans="1:13" ht="15" x14ac:dyDescent="0.25">
      <c r="A1967" t="s">
        <v>159</v>
      </c>
      <c r="B1967" t="s">
        <v>176</v>
      </c>
      <c r="C1967">
        <v>63.2</v>
      </c>
      <c r="D1967">
        <v>32</v>
      </c>
      <c r="E1967">
        <f t="shared" si="188"/>
        <v>1.5678659853165089</v>
      </c>
      <c r="F1967">
        <v>42</v>
      </c>
      <c r="G1967">
        <f t="shared" si="189"/>
        <v>2.0578241057279176</v>
      </c>
      <c r="H1967">
        <f t="shared" si="192"/>
        <v>74</v>
      </c>
      <c r="I1967">
        <f t="shared" si="190"/>
        <v>3.6256900910444267</v>
      </c>
      <c r="J1967">
        <v>6.3900000000000006</v>
      </c>
      <c r="K1967">
        <f t="shared" si="191"/>
        <v>0.75369933907287578</v>
      </c>
      <c r="L1967">
        <v>4.63</v>
      </c>
    </row>
    <row r="1968" spans="1:13" ht="15" x14ac:dyDescent="0.25">
      <c r="A1968" t="s">
        <v>159</v>
      </c>
      <c r="B1968" t="s">
        <v>72</v>
      </c>
      <c r="C1968">
        <v>79.900000000000006</v>
      </c>
      <c r="D1968">
        <v>48</v>
      </c>
      <c r="E1968">
        <f t="shared" si="188"/>
        <v>1.9830300920842905</v>
      </c>
      <c r="F1968">
        <v>63</v>
      </c>
      <c r="G1968">
        <f t="shared" si="189"/>
        <v>2.6027269958606314</v>
      </c>
      <c r="H1968">
        <f t="shared" si="192"/>
        <v>111</v>
      </c>
      <c r="I1968">
        <f t="shared" si="190"/>
        <v>4.5857570879449217</v>
      </c>
      <c r="J1968">
        <v>7.4</v>
      </c>
      <c r="K1968">
        <f t="shared" si="191"/>
        <v>0.77345297638529908</v>
      </c>
      <c r="L1968">
        <v>5.22</v>
      </c>
    </row>
    <row r="1969" spans="1:13" ht="15" x14ac:dyDescent="0.25">
      <c r="A1969" t="s">
        <v>2026</v>
      </c>
      <c r="B1969" t="s">
        <v>55</v>
      </c>
      <c r="C1969">
        <v>113.3</v>
      </c>
      <c r="D1969">
        <v>117</v>
      </c>
      <c r="E1969">
        <f t="shared" si="188"/>
        <v>3.7492091408015105</v>
      </c>
      <c r="F1969">
        <v>141</v>
      </c>
      <c r="G1969">
        <f t="shared" si="189"/>
        <v>4.518277682504384</v>
      </c>
      <c r="H1969">
        <f t="shared" si="192"/>
        <v>258</v>
      </c>
      <c r="I1969">
        <f t="shared" si="190"/>
        <v>8.2674868233058945</v>
      </c>
      <c r="J1969">
        <v>13</v>
      </c>
      <c r="K1969">
        <f t="shared" si="191"/>
        <v>1.1348804329413456</v>
      </c>
      <c r="L1969">
        <v>7.35</v>
      </c>
      <c r="M1969">
        <v>13.4</v>
      </c>
    </row>
    <row r="1970" spans="1:13" ht="15" x14ac:dyDescent="0.25">
      <c r="A1970" t="s">
        <v>928</v>
      </c>
      <c r="B1970" t="s">
        <v>118</v>
      </c>
      <c r="C1970">
        <v>72</v>
      </c>
      <c r="D1970">
        <v>46</v>
      </c>
      <c r="E1970">
        <f t="shared" si="188"/>
        <v>2.0499098115915095</v>
      </c>
      <c r="F1970">
        <v>63</v>
      </c>
      <c r="G1970">
        <f t="shared" si="189"/>
        <v>2.8074851767448936</v>
      </c>
      <c r="H1970">
        <f t="shared" si="192"/>
        <v>109</v>
      </c>
      <c r="I1970">
        <f t="shared" si="190"/>
        <v>4.8573949883364032</v>
      </c>
      <c r="J1970">
        <v>7.41</v>
      </c>
      <c r="K1970">
        <f t="shared" si="191"/>
        <v>0.8172015777960896</v>
      </c>
      <c r="L1970">
        <v>6.15</v>
      </c>
      <c r="M1970">
        <v>14.41</v>
      </c>
    </row>
    <row r="1971" spans="1:13" ht="15" x14ac:dyDescent="0.25">
      <c r="A1971" t="s">
        <v>2059</v>
      </c>
      <c r="B1971" t="s">
        <v>1538</v>
      </c>
      <c r="C1971">
        <v>64.5</v>
      </c>
      <c r="D1971">
        <v>87</v>
      </c>
      <c r="E1971">
        <f t="shared" si="188"/>
        <v>4.1999689684997801</v>
      </c>
      <c r="F1971">
        <v>105</v>
      </c>
      <c r="G1971">
        <f t="shared" si="189"/>
        <v>5.0689280654307689</v>
      </c>
      <c r="H1971">
        <f t="shared" ref="H1971:H2002" si="193">D1971+F1971</f>
        <v>192</v>
      </c>
      <c r="I1971">
        <f t="shared" si="190"/>
        <v>9.2688970339305481</v>
      </c>
      <c r="J1971">
        <v>13.98</v>
      </c>
      <c r="K1971">
        <f t="shared" si="191"/>
        <v>1.6317210126909329</v>
      </c>
      <c r="L1971">
        <v>9.0500000000000007</v>
      </c>
    </row>
    <row r="1972" spans="1:13" ht="15" x14ac:dyDescent="0.25">
      <c r="A1972" t="s">
        <v>1537</v>
      </c>
      <c r="B1972" t="s">
        <v>1538</v>
      </c>
      <c r="C1972">
        <v>54.2</v>
      </c>
      <c r="D1972">
        <v>55</v>
      </c>
      <c r="E1972">
        <f t="shared" si="188"/>
        <v>3.0133678490859133</v>
      </c>
      <c r="F1972">
        <v>73</v>
      </c>
      <c r="G1972">
        <f t="shared" si="189"/>
        <v>3.9995609633322124</v>
      </c>
      <c r="H1972">
        <f t="shared" si="193"/>
        <v>128</v>
      </c>
      <c r="I1972">
        <f t="shared" si="190"/>
        <v>7.0129288124181262</v>
      </c>
      <c r="J1972">
        <v>12.25</v>
      </c>
      <c r="K1972">
        <f t="shared" si="191"/>
        <v>1.5639670963567167</v>
      </c>
      <c r="L1972">
        <v>7.93</v>
      </c>
    </row>
    <row r="1973" spans="1:13" ht="15" x14ac:dyDescent="0.25">
      <c r="A1973" t="s">
        <v>861</v>
      </c>
      <c r="B1973" t="s">
        <v>862</v>
      </c>
      <c r="C1973">
        <v>47.6</v>
      </c>
      <c r="D1973">
        <v>36</v>
      </c>
      <c r="E1973">
        <f t="shared" si="188"/>
        <v>2.1677626416339981</v>
      </c>
      <c r="F1973">
        <v>44</v>
      </c>
      <c r="G1973">
        <f t="shared" si="189"/>
        <v>2.6494876731082195</v>
      </c>
      <c r="H1973">
        <f t="shared" si="193"/>
        <v>80</v>
      </c>
      <c r="I1973">
        <f t="shared" si="190"/>
        <v>4.8172503147422177</v>
      </c>
      <c r="J1973">
        <v>8.6</v>
      </c>
      <c r="K1973">
        <f t="shared" si="191"/>
        <v>1.1739815133495182</v>
      </c>
      <c r="L1973">
        <v>7.22</v>
      </c>
      <c r="M1973">
        <v>11.97</v>
      </c>
    </row>
    <row r="1974" spans="1:13" ht="15" x14ac:dyDescent="0.25">
      <c r="A1974" t="s">
        <v>483</v>
      </c>
      <c r="B1974" t="s">
        <v>651</v>
      </c>
      <c r="C1974">
        <v>47.8</v>
      </c>
      <c r="D1974">
        <v>22</v>
      </c>
      <c r="E1974">
        <f t="shared" si="188"/>
        <v>1.3207096575760948</v>
      </c>
      <c r="F1974">
        <v>23</v>
      </c>
      <c r="G1974">
        <f t="shared" si="189"/>
        <v>1.3807419147386446</v>
      </c>
      <c r="H1974">
        <f t="shared" si="193"/>
        <v>45</v>
      </c>
      <c r="I1974">
        <f t="shared" si="190"/>
        <v>2.7014515723147396</v>
      </c>
      <c r="J1974">
        <v>5.24</v>
      </c>
      <c r="K1974">
        <f t="shared" si="191"/>
        <v>0.7137651901190083</v>
      </c>
      <c r="L1974">
        <v>5.33</v>
      </c>
    </row>
    <row r="1975" spans="1:13" ht="15" x14ac:dyDescent="0.25">
      <c r="A1975" t="s">
        <v>53</v>
      </c>
      <c r="B1975" t="s">
        <v>54</v>
      </c>
      <c r="C1975">
        <v>34.700000000000003</v>
      </c>
      <c r="D1975">
        <v>28</v>
      </c>
      <c r="E1975">
        <f t="shared" si="188"/>
        <v>2.1218899345779247</v>
      </c>
      <c r="F1975">
        <v>36</v>
      </c>
      <c r="G1975">
        <f t="shared" si="189"/>
        <v>2.7281442016001893</v>
      </c>
      <c r="H1975">
        <f t="shared" si="193"/>
        <v>64</v>
      </c>
      <c r="I1975">
        <f t="shared" si="190"/>
        <v>4.8500341361781141</v>
      </c>
      <c r="J1975">
        <v>6.6</v>
      </c>
      <c r="K1975">
        <f t="shared" si="191"/>
        <v>1.0604148559809001</v>
      </c>
      <c r="L1975">
        <v>6.36</v>
      </c>
      <c r="M1975">
        <v>13.3</v>
      </c>
    </row>
    <row r="1976" spans="1:13" x14ac:dyDescent="0.3">
      <c r="A1976" t="s">
        <v>53</v>
      </c>
      <c r="B1976" t="s">
        <v>158</v>
      </c>
      <c r="C1976">
        <v>45.1</v>
      </c>
      <c r="D1976">
        <v>57</v>
      </c>
      <c r="E1976">
        <f t="shared" si="188"/>
        <v>3.5696641362247377</v>
      </c>
      <c r="F1976">
        <v>69</v>
      </c>
      <c r="G1976">
        <f t="shared" si="189"/>
        <v>4.3211723754299456</v>
      </c>
      <c r="H1976">
        <f t="shared" si="193"/>
        <v>126</v>
      </c>
      <c r="I1976">
        <f t="shared" si="190"/>
        <v>7.8908365116546832</v>
      </c>
      <c r="J1976">
        <v>8.1999999999999993</v>
      </c>
      <c r="K1976">
        <f t="shared" si="191"/>
        <v>1.1509473739918938</v>
      </c>
      <c r="L1976">
        <v>6.89</v>
      </c>
      <c r="M1976">
        <v>12.8</v>
      </c>
    </row>
    <row r="1977" spans="1:13" ht="15" x14ac:dyDescent="0.25">
      <c r="A1977" t="s">
        <v>53</v>
      </c>
      <c r="B1977" t="s">
        <v>1476</v>
      </c>
      <c r="C1977">
        <v>71.2</v>
      </c>
      <c r="D1977">
        <v>77</v>
      </c>
      <c r="E1977">
        <f t="shared" si="188"/>
        <v>3.4593727225227298</v>
      </c>
      <c r="F1977">
        <v>95</v>
      </c>
      <c r="G1977">
        <f t="shared" si="189"/>
        <v>4.2680572550605103</v>
      </c>
      <c r="H1977">
        <f t="shared" si="193"/>
        <v>172</v>
      </c>
      <c r="I1977">
        <f t="shared" si="190"/>
        <v>7.72742997758324</v>
      </c>
      <c r="J1977">
        <v>12.01</v>
      </c>
      <c r="K1977">
        <f t="shared" si="191"/>
        <v>1.3321574264123766</v>
      </c>
      <c r="L1977">
        <v>7.5200000000000005</v>
      </c>
      <c r="M1977">
        <v>12.76</v>
      </c>
    </row>
    <row r="1978" spans="1:13" ht="15" x14ac:dyDescent="0.25">
      <c r="A1978" t="s">
        <v>53</v>
      </c>
      <c r="B1978" t="s">
        <v>54</v>
      </c>
      <c r="C1978">
        <v>64.7</v>
      </c>
      <c r="D1978">
        <v>66</v>
      </c>
      <c r="E1978">
        <f t="shared" si="188"/>
        <v>3.1790161017948413</v>
      </c>
      <c r="F1978">
        <v>85</v>
      </c>
      <c r="G1978">
        <f t="shared" si="189"/>
        <v>4.0941874038266892</v>
      </c>
      <c r="H1978">
        <f t="shared" si="193"/>
        <v>151</v>
      </c>
      <c r="I1978">
        <f t="shared" si="190"/>
        <v>7.273203505621531</v>
      </c>
      <c r="J1978" s="3">
        <v>11.4</v>
      </c>
      <c r="K1978">
        <f t="shared" si="191"/>
        <v>1.3284659813175534</v>
      </c>
      <c r="L1978" s="3">
        <v>8.69</v>
      </c>
      <c r="M1978">
        <v>11.51</v>
      </c>
    </row>
    <row r="1979" spans="1:13" ht="15" x14ac:dyDescent="0.25">
      <c r="A1979" t="s">
        <v>1003</v>
      </c>
      <c r="B1979" t="s">
        <v>1004</v>
      </c>
      <c r="C1979">
        <v>40.200000000000003</v>
      </c>
      <c r="D1979">
        <v>42</v>
      </c>
      <c r="E1979">
        <f t="shared" si="188"/>
        <v>2.8598006507857505</v>
      </c>
      <c r="F1979">
        <v>52</v>
      </c>
      <c r="G1979">
        <f t="shared" si="189"/>
        <v>3.5407055676395007</v>
      </c>
      <c r="H1979">
        <f t="shared" si="193"/>
        <v>94</v>
      </c>
      <c r="I1979">
        <f t="shared" si="190"/>
        <v>6.4005062184252512</v>
      </c>
      <c r="J1979">
        <v>7.75</v>
      </c>
      <c r="K1979">
        <f t="shared" si="191"/>
        <v>1.1542335952958427</v>
      </c>
      <c r="L1979">
        <v>7.01</v>
      </c>
    </row>
    <row r="1980" spans="1:13" ht="15" x14ac:dyDescent="0.25">
      <c r="A1980" t="s">
        <v>120</v>
      </c>
      <c r="B1980" t="s">
        <v>51</v>
      </c>
      <c r="C1980">
        <v>38.200000000000003</v>
      </c>
      <c r="D1980">
        <v>15</v>
      </c>
      <c r="E1980">
        <f t="shared" si="188"/>
        <v>1.0599829099593738</v>
      </c>
      <c r="F1980">
        <v>17</v>
      </c>
      <c r="G1980">
        <f t="shared" si="189"/>
        <v>1.2013139646206237</v>
      </c>
      <c r="H1980">
        <f t="shared" si="193"/>
        <v>32</v>
      </c>
      <c r="I1980">
        <f t="shared" si="190"/>
        <v>2.2612968745799975</v>
      </c>
      <c r="J1980">
        <v>4.18</v>
      </c>
      <c r="K1980">
        <f t="shared" si="191"/>
        <v>0.63913641727278236</v>
      </c>
      <c r="L1980">
        <v>4.8</v>
      </c>
      <c r="M1980">
        <v>17.45</v>
      </c>
    </row>
    <row r="1981" spans="1:13" ht="15" x14ac:dyDescent="0.25">
      <c r="A1981" t="s">
        <v>1487</v>
      </c>
      <c r="B1981" t="s">
        <v>208</v>
      </c>
      <c r="C1981">
        <v>66.099999999999994</v>
      </c>
      <c r="D1981">
        <v>40</v>
      </c>
      <c r="E1981">
        <f t="shared" si="188"/>
        <v>1.8969069094786013</v>
      </c>
      <c r="F1981">
        <v>48</v>
      </c>
      <c r="G1981">
        <f t="shared" si="189"/>
        <v>2.2762882913743216</v>
      </c>
      <c r="H1981">
        <f t="shared" si="193"/>
        <v>88</v>
      </c>
      <c r="I1981">
        <f t="shared" si="190"/>
        <v>4.1731952008529225</v>
      </c>
      <c r="J1981">
        <v>5.27</v>
      </c>
      <c r="K1981">
        <f t="shared" si="191"/>
        <v>0.60738398295305907</v>
      </c>
      <c r="L1981">
        <v>5.31</v>
      </c>
      <c r="M1981">
        <v>13.9</v>
      </c>
    </row>
    <row r="1982" spans="1:13" ht="15" x14ac:dyDescent="0.25">
      <c r="A1982" t="s">
        <v>442</v>
      </c>
      <c r="B1982" t="s">
        <v>443</v>
      </c>
      <c r="C1982">
        <v>29.7</v>
      </c>
      <c r="D1982">
        <v>21</v>
      </c>
      <c r="E1982">
        <f t="shared" si="188"/>
        <v>1.7821190543672458</v>
      </c>
      <c r="F1982">
        <v>25</v>
      </c>
      <c r="G1982">
        <f t="shared" si="189"/>
        <v>2.1215703028181498</v>
      </c>
      <c r="H1982">
        <f t="shared" si="193"/>
        <v>46</v>
      </c>
      <c r="I1982">
        <f t="shared" si="190"/>
        <v>3.9036893571853954</v>
      </c>
      <c r="J1982">
        <v>5.57</v>
      </c>
      <c r="K1982">
        <f t="shared" si="191"/>
        <v>0.96966606850744341</v>
      </c>
      <c r="L1982">
        <v>5.46</v>
      </c>
    </row>
    <row r="1983" spans="1:13" ht="15" x14ac:dyDescent="0.25">
      <c r="A1983" t="s">
        <v>1266</v>
      </c>
      <c r="B1983" t="s">
        <v>2086</v>
      </c>
      <c r="C1983">
        <v>48</v>
      </c>
      <c r="E1983" t="str">
        <f t="shared" si="188"/>
        <v/>
      </c>
      <c r="F1983">
        <v>50</v>
      </c>
      <c r="G1983">
        <f t="shared" si="189"/>
        <v>2.9925102980155383</v>
      </c>
      <c r="H1983">
        <f t="shared" si="193"/>
        <v>50</v>
      </c>
      <c r="I1983">
        <f t="shared" si="190"/>
        <v>2.9925102980155383</v>
      </c>
      <c r="J1983" s="3">
        <v>5.96</v>
      </c>
      <c r="K1983">
        <f t="shared" si="191"/>
        <v>0.81009420629708839</v>
      </c>
      <c r="L1983" s="3">
        <v>5.95</v>
      </c>
      <c r="M1983">
        <v>13.56</v>
      </c>
    </row>
    <row r="1984" spans="1:13" ht="15" x14ac:dyDescent="0.25">
      <c r="A1984" t="s">
        <v>2022</v>
      </c>
      <c r="B1984" t="s">
        <v>622</v>
      </c>
      <c r="C1984">
        <v>46.5</v>
      </c>
      <c r="D1984">
        <v>25</v>
      </c>
      <c r="E1984">
        <f t="shared" si="188"/>
        <v>1.5312117453844263</v>
      </c>
      <c r="F1984">
        <v>35</v>
      </c>
      <c r="G1984">
        <f t="shared" si="189"/>
        <v>2.1436964435381967</v>
      </c>
      <c r="H1984">
        <f t="shared" si="193"/>
        <v>60</v>
      </c>
      <c r="I1984">
        <f t="shared" si="190"/>
        <v>3.6749081889226232</v>
      </c>
      <c r="J1984">
        <v>6.26</v>
      </c>
      <c r="K1984">
        <f t="shared" si="191"/>
        <v>0.86491158345595276</v>
      </c>
      <c r="L1984">
        <v>6.2</v>
      </c>
    </row>
    <row r="1985" spans="1:13" ht="15" x14ac:dyDescent="0.25">
      <c r="A1985" t="s">
        <v>1481</v>
      </c>
      <c r="B1985" t="s">
        <v>443</v>
      </c>
      <c r="C1985">
        <v>51.3</v>
      </c>
      <c r="D1985">
        <v>18</v>
      </c>
      <c r="E1985">
        <f t="shared" si="188"/>
        <v>1.0264402365357315</v>
      </c>
      <c r="F1985">
        <v>25</v>
      </c>
      <c r="G1985">
        <f t="shared" si="189"/>
        <v>1.4256114396329604</v>
      </c>
      <c r="H1985">
        <f t="shared" si="193"/>
        <v>43</v>
      </c>
      <c r="I1985">
        <f t="shared" si="190"/>
        <v>2.4520516761686917</v>
      </c>
      <c r="J1985">
        <v>5.23</v>
      </c>
      <c r="K1985">
        <f t="shared" si="191"/>
        <v>0.68691781708228006</v>
      </c>
      <c r="L1985">
        <v>5.87</v>
      </c>
      <c r="M1985">
        <v>14</v>
      </c>
    </row>
    <row r="1986" spans="1:13" ht="15" x14ac:dyDescent="0.25">
      <c r="A1986" t="s">
        <v>39</v>
      </c>
      <c r="B1986" t="s">
        <v>1826</v>
      </c>
      <c r="C1986">
        <v>64.400000000000006</v>
      </c>
      <c r="E1986" t="str">
        <f t="shared" ref="E1986:E2049" si="194">IF(AND($C1986&gt;0,D1986&gt;0),D1986/($C1986^0.727399687532279),"")</f>
        <v/>
      </c>
      <c r="F1986">
        <v>72</v>
      </c>
      <c r="G1986">
        <f t="shared" ref="G1986:G2049" si="195">IF(AND($C1986&gt;0,F1986&gt;0),F1986/($C1986^0.727399687532279),"")</f>
        <v>3.4797615236629085</v>
      </c>
      <c r="H1986">
        <f t="shared" si="193"/>
        <v>72</v>
      </c>
      <c r="I1986">
        <f t="shared" ref="I1986:I2049" si="196">IF(AND($C1986&gt;0,H1986&gt;0),H1986/($C1986^0.727399687532279),"")</f>
        <v>3.4797615236629085</v>
      </c>
      <c r="J1986">
        <v>9.4</v>
      </c>
      <c r="K1986">
        <f t="shared" ref="K1986:K2049" si="197">IF(AND($C1986&gt;0,J1986&gt;0),J1986/($C1986^0.515518364833551),"")</f>
        <v>1.0980294012120577</v>
      </c>
      <c r="L1986">
        <v>7.15</v>
      </c>
      <c r="M1986">
        <v>12.2</v>
      </c>
    </row>
    <row r="1987" spans="1:13" ht="15" x14ac:dyDescent="0.25">
      <c r="A1987" t="s">
        <v>154</v>
      </c>
      <c r="B1987" t="s">
        <v>402</v>
      </c>
      <c r="C1987">
        <v>38.9</v>
      </c>
      <c r="D1987">
        <v>15</v>
      </c>
      <c r="E1987">
        <f t="shared" si="194"/>
        <v>1.0460740191455418</v>
      </c>
      <c r="F1987">
        <v>22</v>
      </c>
      <c r="G1987">
        <f t="shared" si="195"/>
        <v>1.5342418947467946</v>
      </c>
      <c r="H1987">
        <f t="shared" si="193"/>
        <v>37</v>
      </c>
      <c r="I1987">
        <f t="shared" si="196"/>
        <v>2.5803159138923362</v>
      </c>
      <c r="J1987">
        <v>4.92</v>
      </c>
      <c r="K1987">
        <f t="shared" si="197"/>
        <v>0.74527556786540539</v>
      </c>
      <c r="L1987">
        <v>4.5599999999999996</v>
      </c>
      <c r="M1987">
        <v>14.96</v>
      </c>
    </row>
    <row r="1988" spans="1:13" ht="15" x14ac:dyDescent="0.25">
      <c r="A1988" t="s">
        <v>1183</v>
      </c>
      <c r="B1988" t="s">
        <v>428</v>
      </c>
      <c r="C1988">
        <v>38.1</v>
      </c>
      <c r="D1988">
        <v>24</v>
      </c>
      <c r="E1988">
        <f t="shared" si="194"/>
        <v>1.6992094253332848</v>
      </c>
      <c r="F1988">
        <v>35</v>
      </c>
      <c r="G1988">
        <f t="shared" si="195"/>
        <v>2.4780137452777069</v>
      </c>
      <c r="H1988">
        <f t="shared" si="193"/>
        <v>59</v>
      </c>
      <c r="I1988">
        <f t="shared" si="196"/>
        <v>4.1772231706109917</v>
      </c>
      <c r="J1988">
        <v>4.3600000000000003</v>
      </c>
      <c r="K1988">
        <f t="shared" si="197"/>
        <v>0.66756049940123052</v>
      </c>
      <c r="L1988">
        <v>5.45</v>
      </c>
      <c r="M1988">
        <v>13.7</v>
      </c>
    </row>
    <row r="1989" spans="1:13" ht="15" x14ac:dyDescent="0.25">
      <c r="A1989" t="s">
        <v>748</v>
      </c>
      <c r="B1989" t="s">
        <v>460</v>
      </c>
      <c r="C1989">
        <v>49.1</v>
      </c>
      <c r="D1989">
        <v>24</v>
      </c>
      <c r="E1989">
        <f t="shared" si="194"/>
        <v>1.41292494546382</v>
      </c>
      <c r="F1989">
        <v>26</v>
      </c>
      <c r="G1989">
        <f t="shared" si="195"/>
        <v>1.5306686909191385</v>
      </c>
      <c r="H1989">
        <f t="shared" si="193"/>
        <v>50</v>
      </c>
      <c r="I1989">
        <f t="shared" si="196"/>
        <v>2.9435936363829587</v>
      </c>
      <c r="J1989">
        <v>7.94</v>
      </c>
      <c r="K1989">
        <f t="shared" si="197"/>
        <v>1.0666868392401163</v>
      </c>
      <c r="L1989">
        <v>6.28</v>
      </c>
    </row>
    <row r="1990" spans="1:13" ht="15" x14ac:dyDescent="0.25">
      <c r="A1990" t="s">
        <v>1440</v>
      </c>
      <c r="B1990" t="s">
        <v>460</v>
      </c>
      <c r="C1990">
        <v>58</v>
      </c>
      <c r="D1990">
        <v>44</v>
      </c>
      <c r="E1990">
        <f t="shared" si="194"/>
        <v>2.2947517249346356</v>
      </c>
      <c r="F1990">
        <v>53</v>
      </c>
      <c r="G1990">
        <f t="shared" si="195"/>
        <v>2.7641327595803564</v>
      </c>
      <c r="H1990">
        <f t="shared" si="193"/>
        <v>97</v>
      </c>
      <c r="I1990">
        <f t="shared" si="196"/>
        <v>5.0588844845149916</v>
      </c>
      <c r="J1990">
        <v>9.6</v>
      </c>
      <c r="K1990">
        <f t="shared" si="197"/>
        <v>1.1835639192533629</v>
      </c>
      <c r="L1990">
        <v>7.42</v>
      </c>
    </row>
    <row r="1991" spans="1:13" ht="15" x14ac:dyDescent="0.25">
      <c r="A1991" t="s">
        <v>459</v>
      </c>
      <c r="B1991" t="s">
        <v>460</v>
      </c>
      <c r="C1991">
        <v>42.2</v>
      </c>
      <c r="D1991">
        <v>21</v>
      </c>
      <c r="E1991">
        <f t="shared" si="194"/>
        <v>1.38028105064787</v>
      </c>
      <c r="F1991">
        <v>21</v>
      </c>
      <c r="G1991">
        <f t="shared" si="195"/>
        <v>1.38028105064787</v>
      </c>
      <c r="H1991">
        <f t="shared" si="193"/>
        <v>42</v>
      </c>
      <c r="I1991">
        <f t="shared" si="196"/>
        <v>2.76056210129574</v>
      </c>
      <c r="J1991">
        <v>5.1000000000000005</v>
      </c>
      <c r="K1991">
        <f t="shared" si="197"/>
        <v>0.74078428224932225</v>
      </c>
      <c r="L1991">
        <v>5.47</v>
      </c>
    </row>
    <row r="1992" spans="1:13" ht="15" x14ac:dyDescent="0.25">
      <c r="A1992" t="s">
        <v>367</v>
      </c>
      <c r="C1992">
        <v>41.7</v>
      </c>
      <c r="D1992">
        <v>21</v>
      </c>
      <c r="E1992">
        <f t="shared" si="194"/>
        <v>1.3923000366995339</v>
      </c>
      <c r="F1992">
        <v>31</v>
      </c>
      <c r="G1992">
        <f t="shared" si="195"/>
        <v>2.0553000541755027</v>
      </c>
      <c r="H1992">
        <f t="shared" si="193"/>
        <v>52</v>
      </c>
      <c r="I1992">
        <f t="shared" si="196"/>
        <v>3.4476000908750364</v>
      </c>
      <c r="J1992">
        <v>6.12</v>
      </c>
      <c r="K1992">
        <f t="shared" si="197"/>
        <v>0.89442006266739094</v>
      </c>
      <c r="L1992">
        <v>5.21</v>
      </c>
    </row>
    <row r="1993" spans="1:13" ht="15" x14ac:dyDescent="0.25">
      <c r="A1993" t="s">
        <v>1608</v>
      </c>
      <c r="B1993" t="s">
        <v>230</v>
      </c>
      <c r="C1993">
        <v>57.1</v>
      </c>
      <c r="D1993">
        <v>55</v>
      </c>
      <c r="E1993">
        <f t="shared" si="194"/>
        <v>2.9012565453340686</v>
      </c>
      <c r="F1993">
        <v>65</v>
      </c>
      <c r="G1993">
        <f t="shared" si="195"/>
        <v>3.4287577353948087</v>
      </c>
      <c r="H1993">
        <f t="shared" si="193"/>
        <v>120</v>
      </c>
      <c r="I1993">
        <f t="shared" si="196"/>
        <v>6.3300142807288777</v>
      </c>
      <c r="J1993">
        <v>8.83</v>
      </c>
      <c r="K1993">
        <f t="shared" si="197"/>
        <v>1.0974444068377747</v>
      </c>
      <c r="L1993">
        <v>6.88</v>
      </c>
    </row>
    <row r="1994" spans="1:13" ht="15" x14ac:dyDescent="0.25">
      <c r="A1994" t="s">
        <v>1053</v>
      </c>
      <c r="B1994" t="s">
        <v>230</v>
      </c>
      <c r="C1994">
        <v>51.9</v>
      </c>
      <c r="D1994">
        <v>43</v>
      </c>
      <c r="E1994">
        <f t="shared" si="194"/>
        <v>2.4313991213351116</v>
      </c>
      <c r="F1994">
        <v>55</v>
      </c>
      <c r="G1994">
        <f t="shared" si="195"/>
        <v>3.1099291086844447</v>
      </c>
      <c r="H1994">
        <f t="shared" si="193"/>
        <v>98</v>
      </c>
      <c r="I1994">
        <f t="shared" si="196"/>
        <v>5.5413282300195563</v>
      </c>
      <c r="J1994">
        <v>7.76</v>
      </c>
      <c r="K1994">
        <f t="shared" si="197"/>
        <v>1.0131213079477464</v>
      </c>
      <c r="L1994">
        <v>6.6400000000000006</v>
      </c>
      <c r="M1994">
        <v>12.66</v>
      </c>
    </row>
    <row r="1995" spans="1:13" ht="15" x14ac:dyDescent="0.25">
      <c r="A1995" t="s">
        <v>1850</v>
      </c>
      <c r="B1995" t="s">
        <v>85</v>
      </c>
      <c r="C1995">
        <v>49.7</v>
      </c>
      <c r="D1995">
        <v>53</v>
      </c>
      <c r="E1995">
        <f t="shared" si="194"/>
        <v>3.0927638646838398</v>
      </c>
      <c r="F1995">
        <v>67</v>
      </c>
      <c r="G1995">
        <f t="shared" si="195"/>
        <v>3.9097203572418353</v>
      </c>
      <c r="H1995">
        <f t="shared" si="193"/>
        <v>120</v>
      </c>
      <c r="I1995">
        <f t="shared" si="196"/>
        <v>7.0024842219256751</v>
      </c>
      <c r="J1995">
        <v>8.69</v>
      </c>
      <c r="K1995">
        <f t="shared" si="197"/>
        <v>1.1601573739707511</v>
      </c>
      <c r="L1995">
        <v>8.6199999999999992</v>
      </c>
    </row>
    <row r="1996" spans="1:13" ht="15" x14ac:dyDescent="0.25">
      <c r="A1996" t="s">
        <v>1850</v>
      </c>
      <c r="B1996" t="s">
        <v>85</v>
      </c>
      <c r="C1996">
        <v>44.5</v>
      </c>
      <c r="D1996">
        <v>39</v>
      </c>
      <c r="E1996">
        <f t="shared" si="194"/>
        <v>2.4663121935396433</v>
      </c>
      <c r="F1996">
        <v>48</v>
      </c>
      <c r="G1996">
        <f t="shared" si="195"/>
        <v>3.0354611612795606</v>
      </c>
      <c r="H1996">
        <f t="shared" si="193"/>
        <v>87</v>
      </c>
      <c r="I1996">
        <f t="shared" si="196"/>
        <v>5.5017733548192034</v>
      </c>
      <c r="J1996">
        <v>8.0299999999999994</v>
      </c>
      <c r="K1996">
        <f t="shared" si="197"/>
        <v>1.1348950133605036</v>
      </c>
      <c r="L1996">
        <v>8.0299999999999994</v>
      </c>
    </row>
    <row r="1997" spans="1:13" ht="15" x14ac:dyDescent="0.25">
      <c r="A1997" t="s">
        <v>1020</v>
      </c>
      <c r="B1997" t="s">
        <v>90</v>
      </c>
      <c r="C1997">
        <v>51</v>
      </c>
      <c r="D1997">
        <v>49</v>
      </c>
      <c r="E1997">
        <f t="shared" si="194"/>
        <v>2.8061447365260146</v>
      </c>
      <c r="F1997">
        <v>65</v>
      </c>
      <c r="G1997">
        <f t="shared" si="195"/>
        <v>3.7224368953916516</v>
      </c>
      <c r="H1997">
        <f t="shared" si="193"/>
        <v>114</v>
      </c>
      <c r="I1997">
        <f t="shared" si="196"/>
        <v>6.5285816319176657</v>
      </c>
      <c r="J1997">
        <v>8.6300000000000008</v>
      </c>
      <c r="K1997">
        <f t="shared" si="197"/>
        <v>1.1369124195062787</v>
      </c>
      <c r="L1997">
        <v>8.3000000000000007</v>
      </c>
      <c r="M1997">
        <v>13.15</v>
      </c>
    </row>
    <row r="1998" spans="1:13" ht="15" x14ac:dyDescent="0.25">
      <c r="A1998" t="s">
        <v>894</v>
      </c>
      <c r="B1998" t="s">
        <v>895</v>
      </c>
      <c r="C1998">
        <v>39.4</v>
      </c>
      <c r="D1998">
        <v>21</v>
      </c>
      <c r="E1998">
        <f t="shared" si="194"/>
        <v>1.4509613414859437</v>
      </c>
      <c r="F1998">
        <v>30</v>
      </c>
      <c r="G1998">
        <f t="shared" si="195"/>
        <v>2.072801916408491</v>
      </c>
      <c r="H1998">
        <f t="shared" si="193"/>
        <v>51</v>
      </c>
      <c r="I1998">
        <f t="shared" si="196"/>
        <v>3.5237632578944349</v>
      </c>
      <c r="J1998">
        <v>5.98</v>
      </c>
      <c r="K1998">
        <f t="shared" si="197"/>
        <v>0.89989860920778331</v>
      </c>
      <c r="L1998">
        <v>5.98</v>
      </c>
      <c r="M1998">
        <v>13.5</v>
      </c>
    </row>
    <row r="1999" spans="1:13" x14ac:dyDescent="0.3">
      <c r="A1999" t="s">
        <v>211</v>
      </c>
      <c r="B1999" t="s">
        <v>90</v>
      </c>
      <c r="C1999">
        <v>39.9</v>
      </c>
      <c r="D1999">
        <v>25</v>
      </c>
      <c r="E1999">
        <f t="shared" si="194"/>
        <v>1.7115627443154462</v>
      </c>
      <c r="F1999">
        <v>34</v>
      </c>
      <c r="G1999">
        <f t="shared" si="195"/>
        <v>2.3277253322690066</v>
      </c>
      <c r="H1999">
        <f t="shared" si="193"/>
        <v>59</v>
      </c>
      <c r="I1999">
        <f t="shared" si="196"/>
        <v>4.0392880765844525</v>
      </c>
      <c r="J1999">
        <v>6.1</v>
      </c>
      <c r="K1999">
        <f t="shared" si="197"/>
        <v>0.91200854131323494</v>
      </c>
      <c r="L1999">
        <v>5.8</v>
      </c>
      <c r="M1999">
        <v>14.2</v>
      </c>
    </row>
    <row r="2000" spans="1:13" x14ac:dyDescent="0.3">
      <c r="A2000" t="s">
        <v>211</v>
      </c>
      <c r="B2000" t="s">
        <v>90</v>
      </c>
      <c r="C2000">
        <v>63.2</v>
      </c>
      <c r="D2000">
        <v>63</v>
      </c>
      <c r="E2000">
        <f t="shared" si="194"/>
        <v>3.0867361585918767</v>
      </c>
      <c r="F2000">
        <v>80</v>
      </c>
      <c r="G2000">
        <f t="shared" si="195"/>
        <v>3.9196649632912721</v>
      </c>
      <c r="H2000">
        <f t="shared" si="193"/>
        <v>143</v>
      </c>
      <c r="I2000">
        <f t="shared" si="196"/>
        <v>7.0064011218831492</v>
      </c>
      <c r="J2000">
        <v>10.39</v>
      </c>
      <c r="K2000">
        <f t="shared" si="197"/>
        <v>1.225498612357931</v>
      </c>
      <c r="L2000">
        <v>8.4</v>
      </c>
      <c r="M2000">
        <v>12.4</v>
      </c>
    </row>
    <row r="2001" spans="1:13" x14ac:dyDescent="0.3">
      <c r="A2001" t="s">
        <v>211</v>
      </c>
      <c r="B2001" t="s">
        <v>90</v>
      </c>
      <c r="C2001">
        <v>60.4</v>
      </c>
      <c r="D2001">
        <v>64</v>
      </c>
      <c r="E2001">
        <f t="shared" si="194"/>
        <v>3.2408151570824688</v>
      </c>
      <c r="F2001">
        <v>79</v>
      </c>
      <c r="G2001">
        <f t="shared" si="195"/>
        <v>4.0003812095236722</v>
      </c>
      <c r="H2001">
        <f t="shared" si="193"/>
        <v>143</v>
      </c>
      <c r="I2001">
        <f t="shared" si="196"/>
        <v>7.2411963666061414</v>
      </c>
      <c r="J2001">
        <v>11.67</v>
      </c>
      <c r="K2001">
        <f t="shared" si="197"/>
        <v>1.4090084762914274</v>
      </c>
      <c r="L2001">
        <v>8.7000000000000011</v>
      </c>
      <c r="M2001">
        <v>12.03</v>
      </c>
    </row>
    <row r="2002" spans="1:13" ht="15" x14ac:dyDescent="0.25">
      <c r="A2002" t="s">
        <v>1039</v>
      </c>
      <c r="B2002" t="s">
        <v>827</v>
      </c>
      <c r="C2002">
        <v>57</v>
      </c>
      <c r="D2002">
        <v>47</v>
      </c>
      <c r="E2002">
        <f t="shared" si="194"/>
        <v>2.4824187140356275</v>
      </c>
      <c r="F2002">
        <v>57</v>
      </c>
      <c r="G2002">
        <f t="shared" si="195"/>
        <v>3.0105929085112928</v>
      </c>
      <c r="H2002">
        <f t="shared" si="193"/>
        <v>104</v>
      </c>
      <c r="I2002">
        <f t="shared" si="196"/>
        <v>5.4930116225469199</v>
      </c>
      <c r="J2002">
        <v>9.41</v>
      </c>
      <c r="K2002">
        <f t="shared" si="197"/>
        <v>1.170587518181186</v>
      </c>
      <c r="L2002">
        <v>6.82</v>
      </c>
    </row>
    <row r="2003" spans="1:13" ht="15" x14ac:dyDescent="0.25">
      <c r="A2003" t="s">
        <v>871</v>
      </c>
      <c r="B2003" t="s">
        <v>511</v>
      </c>
      <c r="C2003">
        <v>61.1</v>
      </c>
      <c r="D2003">
        <v>60</v>
      </c>
      <c r="E2003">
        <f t="shared" si="194"/>
        <v>3.0129049583531802</v>
      </c>
      <c r="F2003">
        <v>70</v>
      </c>
      <c r="G2003">
        <f t="shared" si="195"/>
        <v>3.5150557847453769</v>
      </c>
      <c r="H2003">
        <f t="shared" ref="H2003:H2034" si="198">D2003+F2003</f>
        <v>130</v>
      </c>
      <c r="I2003">
        <f t="shared" si="196"/>
        <v>6.5279607430985571</v>
      </c>
      <c r="J2003">
        <v>13.17</v>
      </c>
      <c r="K2003">
        <f t="shared" si="197"/>
        <v>1.5806973701023697</v>
      </c>
      <c r="L2003">
        <v>7.96</v>
      </c>
    </row>
    <row r="2004" spans="1:13" ht="15" x14ac:dyDescent="0.25">
      <c r="A2004" t="s">
        <v>871</v>
      </c>
      <c r="B2004" t="s">
        <v>511</v>
      </c>
      <c r="C2004">
        <v>71.2</v>
      </c>
      <c r="D2004">
        <v>114</v>
      </c>
      <c r="E2004">
        <f t="shared" si="194"/>
        <v>5.1216687060726125</v>
      </c>
      <c r="F2004">
        <v>136</v>
      </c>
      <c r="G2004">
        <f t="shared" si="195"/>
        <v>6.1100609125076781</v>
      </c>
      <c r="H2004">
        <f t="shared" si="198"/>
        <v>250</v>
      </c>
      <c r="I2004">
        <f t="shared" si="196"/>
        <v>11.231729618580291</v>
      </c>
      <c r="J2004">
        <v>14.38</v>
      </c>
      <c r="K2004">
        <f t="shared" si="197"/>
        <v>1.5950394497760179</v>
      </c>
      <c r="L2004">
        <v>8.4600000000000009</v>
      </c>
    </row>
    <row r="2005" spans="1:13" ht="15" x14ac:dyDescent="0.25">
      <c r="A2005" t="s">
        <v>871</v>
      </c>
      <c r="B2005" t="s">
        <v>511</v>
      </c>
      <c r="C2005">
        <v>67.2</v>
      </c>
      <c r="D2005">
        <v>89</v>
      </c>
      <c r="E2005">
        <f t="shared" si="194"/>
        <v>4.1702507430948801</v>
      </c>
      <c r="F2005">
        <v>113</v>
      </c>
      <c r="G2005">
        <f t="shared" si="195"/>
        <v>5.2948127412328256</v>
      </c>
      <c r="H2005">
        <f t="shared" si="198"/>
        <v>202</v>
      </c>
      <c r="I2005">
        <f t="shared" si="196"/>
        <v>9.4650634843277057</v>
      </c>
      <c r="J2005">
        <v>13.8</v>
      </c>
      <c r="K2005">
        <f t="shared" si="197"/>
        <v>1.5770180596900616</v>
      </c>
      <c r="L2005">
        <v>8.3800000000000008</v>
      </c>
      <c r="M2005">
        <v>11.97</v>
      </c>
    </row>
    <row r="2006" spans="1:13" ht="15" x14ac:dyDescent="0.25">
      <c r="A2006" t="s">
        <v>878</v>
      </c>
      <c r="B2006" t="s">
        <v>511</v>
      </c>
      <c r="C2006">
        <v>52</v>
      </c>
      <c r="D2006">
        <v>54</v>
      </c>
      <c r="E2006">
        <f t="shared" si="194"/>
        <v>3.0491126086564821</v>
      </c>
      <c r="F2006">
        <v>72</v>
      </c>
      <c r="G2006">
        <f t="shared" si="195"/>
        <v>4.0654834782086429</v>
      </c>
      <c r="H2006">
        <f t="shared" si="198"/>
        <v>126</v>
      </c>
      <c r="I2006">
        <f t="shared" si="196"/>
        <v>7.1145960868651246</v>
      </c>
      <c r="J2006">
        <v>10.61</v>
      </c>
      <c r="K2006">
        <f t="shared" si="197"/>
        <v>1.3838344759817551</v>
      </c>
      <c r="L2006">
        <v>7.07</v>
      </c>
      <c r="M2006">
        <v>12.82</v>
      </c>
    </row>
    <row r="2007" spans="1:13" x14ac:dyDescent="0.3">
      <c r="A2007" t="s">
        <v>1644</v>
      </c>
      <c r="B2007" t="s">
        <v>157</v>
      </c>
      <c r="C2007">
        <v>57.3</v>
      </c>
      <c r="D2007">
        <v>45</v>
      </c>
      <c r="E2007">
        <f t="shared" si="194"/>
        <v>2.3677257162794665</v>
      </c>
      <c r="F2007">
        <v>55</v>
      </c>
      <c r="G2007">
        <f t="shared" si="195"/>
        <v>2.8938869865637922</v>
      </c>
      <c r="H2007">
        <f t="shared" si="198"/>
        <v>100</v>
      </c>
      <c r="I2007">
        <f t="shared" si="196"/>
        <v>5.2616127028432587</v>
      </c>
      <c r="J2007">
        <v>8.1199999999999992</v>
      </c>
      <c r="K2007">
        <f t="shared" si="197"/>
        <v>1.0073839642830889</v>
      </c>
      <c r="L2007">
        <v>6.57</v>
      </c>
    </row>
    <row r="2008" spans="1:13" x14ac:dyDescent="0.3">
      <c r="A2008" t="s">
        <v>1644</v>
      </c>
      <c r="B2008" t="s">
        <v>308</v>
      </c>
      <c r="C2008">
        <v>38.4</v>
      </c>
      <c r="D2008">
        <v>26</v>
      </c>
      <c r="E2008">
        <f t="shared" si="194"/>
        <v>1.8303380595980054</v>
      </c>
      <c r="F2008">
        <v>33</v>
      </c>
      <c r="G2008">
        <f t="shared" si="195"/>
        <v>2.3231213833359301</v>
      </c>
      <c r="H2008">
        <f t="shared" si="198"/>
        <v>59</v>
      </c>
      <c r="I2008">
        <f t="shared" si="196"/>
        <v>4.1534594429339355</v>
      </c>
      <c r="J2008">
        <v>5.15</v>
      </c>
      <c r="K2008">
        <f t="shared" si="197"/>
        <v>0.78533578449273322</v>
      </c>
      <c r="L2008">
        <v>6.18</v>
      </c>
    </row>
    <row r="2009" spans="1:13" ht="15" x14ac:dyDescent="0.25">
      <c r="A2009" t="s">
        <v>490</v>
      </c>
      <c r="B2009" t="s">
        <v>491</v>
      </c>
      <c r="C2009">
        <v>40.1</v>
      </c>
      <c r="D2009">
        <v>16</v>
      </c>
      <c r="E2009">
        <f t="shared" si="194"/>
        <v>1.091423415503459</v>
      </c>
      <c r="F2009">
        <v>20</v>
      </c>
      <c r="G2009">
        <f t="shared" si="195"/>
        <v>1.3642792693793238</v>
      </c>
      <c r="H2009">
        <f t="shared" si="198"/>
        <v>36</v>
      </c>
      <c r="I2009">
        <f t="shared" si="196"/>
        <v>2.455702684882783</v>
      </c>
      <c r="J2009">
        <v>6.61</v>
      </c>
      <c r="K2009">
        <f t="shared" si="197"/>
        <v>0.98571438375898812</v>
      </c>
      <c r="L2009">
        <v>5.67</v>
      </c>
    </row>
    <row r="2010" spans="1:13" ht="15" x14ac:dyDescent="0.25">
      <c r="A2010" t="s">
        <v>2175</v>
      </c>
      <c r="B2010" t="s">
        <v>288</v>
      </c>
      <c r="C2010">
        <v>81.7</v>
      </c>
      <c r="D2010">
        <v>95</v>
      </c>
      <c r="E2010">
        <f t="shared" si="194"/>
        <v>3.86165862374733</v>
      </c>
      <c r="F2010">
        <v>105</v>
      </c>
      <c r="G2010">
        <f t="shared" si="195"/>
        <v>4.2681490051944175</v>
      </c>
      <c r="H2010">
        <f t="shared" si="198"/>
        <v>200</v>
      </c>
      <c r="I2010">
        <f t="shared" si="196"/>
        <v>8.129807628941748</v>
      </c>
      <c r="J2010">
        <v>11.36</v>
      </c>
      <c r="K2010">
        <f t="shared" si="197"/>
        <v>1.1737963199492645</v>
      </c>
      <c r="L2010">
        <v>7.59</v>
      </c>
      <c r="M2010">
        <v>14.145395838694</v>
      </c>
    </row>
    <row r="2011" spans="1:13" x14ac:dyDescent="0.3">
      <c r="A2011" t="s">
        <v>582</v>
      </c>
      <c r="B2011" t="s">
        <v>230</v>
      </c>
      <c r="C2011">
        <v>37.4</v>
      </c>
      <c r="D2011">
        <v>21</v>
      </c>
      <c r="E2011">
        <f t="shared" si="194"/>
        <v>1.5069990646638529</v>
      </c>
      <c r="F2011">
        <v>29</v>
      </c>
      <c r="G2011">
        <f t="shared" si="195"/>
        <v>2.0810939464405589</v>
      </c>
      <c r="H2011">
        <f t="shared" si="198"/>
        <v>50</v>
      </c>
      <c r="I2011">
        <f t="shared" si="196"/>
        <v>3.5880930111044118</v>
      </c>
      <c r="J2011">
        <v>6.4</v>
      </c>
      <c r="K2011">
        <f t="shared" si="197"/>
        <v>0.98931769627207455</v>
      </c>
      <c r="L2011">
        <v>5.12</v>
      </c>
      <c r="M2011">
        <v>14.94</v>
      </c>
    </row>
    <row r="2012" spans="1:13" ht="15" x14ac:dyDescent="0.25">
      <c r="A2012" t="s">
        <v>2134</v>
      </c>
      <c r="B2012" t="s">
        <v>466</v>
      </c>
      <c r="C2012">
        <v>84.7</v>
      </c>
      <c r="D2012">
        <v>102</v>
      </c>
      <c r="E2012">
        <f t="shared" si="194"/>
        <v>4.0388561137425141</v>
      </c>
      <c r="F2012">
        <v>115</v>
      </c>
      <c r="G2012">
        <f t="shared" si="195"/>
        <v>4.5536122851018543</v>
      </c>
      <c r="H2012">
        <f t="shared" si="198"/>
        <v>217</v>
      </c>
      <c r="I2012">
        <f t="shared" si="196"/>
        <v>8.5924683988443675</v>
      </c>
      <c r="J2012">
        <v>10.6</v>
      </c>
      <c r="K2012">
        <f t="shared" si="197"/>
        <v>1.0750943066457781</v>
      </c>
      <c r="L2012">
        <v>6.8</v>
      </c>
    </row>
    <row r="2013" spans="1:13" ht="15" x14ac:dyDescent="0.25">
      <c r="A2013" t="s">
        <v>1627</v>
      </c>
      <c r="B2013" t="s">
        <v>61</v>
      </c>
      <c r="C2013">
        <v>57.7</v>
      </c>
      <c r="D2013">
        <v>42</v>
      </c>
      <c r="E2013">
        <f t="shared" si="194"/>
        <v>2.1987231761536803</v>
      </c>
      <c r="F2013">
        <v>60</v>
      </c>
      <c r="G2013">
        <f t="shared" si="195"/>
        <v>3.1410331087909715</v>
      </c>
      <c r="H2013">
        <f t="shared" si="198"/>
        <v>102</v>
      </c>
      <c r="I2013">
        <f t="shared" si="196"/>
        <v>5.3397562849446523</v>
      </c>
      <c r="J2013">
        <v>11.83</v>
      </c>
      <c r="K2013">
        <f t="shared" si="197"/>
        <v>1.4624003059385786</v>
      </c>
      <c r="L2013">
        <v>8.35</v>
      </c>
      <c r="M2013">
        <v>11.38</v>
      </c>
    </row>
    <row r="2014" spans="1:13" ht="15" x14ac:dyDescent="0.25">
      <c r="A2014" t="s">
        <v>1627</v>
      </c>
      <c r="B2014" t="s">
        <v>61</v>
      </c>
      <c r="C2014">
        <v>69.3</v>
      </c>
      <c r="D2014">
        <v>77</v>
      </c>
      <c r="E2014">
        <f t="shared" si="194"/>
        <v>3.5281086052227772</v>
      </c>
      <c r="F2014">
        <v>94</v>
      </c>
      <c r="G2014">
        <f t="shared" si="195"/>
        <v>4.3070416739083255</v>
      </c>
      <c r="H2014">
        <f t="shared" si="198"/>
        <v>171</v>
      </c>
      <c r="I2014">
        <f t="shared" si="196"/>
        <v>7.8351502791311027</v>
      </c>
      <c r="J2014">
        <v>13.1</v>
      </c>
      <c r="K2014">
        <f t="shared" si="197"/>
        <v>1.4734639284723876</v>
      </c>
      <c r="L2014">
        <v>9.0399999999999991</v>
      </c>
    </row>
    <row r="2015" spans="1:13" ht="15" x14ac:dyDescent="0.25">
      <c r="A2015" s="1" t="s">
        <v>160</v>
      </c>
      <c r="B2015" s="1" t="s">
        <v>161</v>
      </c>
      <c r="C2015" s="1">
        <v>56.3</v>
      </c>
      <c r="D2015" s="1">
        <v>28</v>
      </c>
      <c r="E2015">
        <f t="shared" si="194"/>
        <v>1.4922403253352563</v>
      </c>
      <c r="F2015" s="1">
        <v>36</v>
      </c>
      <c r="G2015">
        <f t="shared" si="195"/>
        <v>1.9185947040024722</v>
      </c>
      <c r="H2015">
        <f t="shared" si="198"/>
        <v>64</v>
      </c>
      <c r="I2015">
        <f t="shared" si="196"/>
        <v>3.4108350293377288</v>
      </c>
      <c r="J2015" s="1">
        <v>6.8</v>
      </c>
      <c r="K2015">
        <f t="shared" si="197"/>
        <v>0.85131382724389537</v>
      </c>
      <c r="L2015" s="1">
        <v>4.0999999999999996</v>
      </c>
    </row>
    <row r="2016" spans="1:13" ht="15" x14ac:dyDescent="0.25">
      <c r="A2016" t="s">
        <v>160</v>
      </c>
      <c r="B2016" t="s">
        <v>480</v>
      </c>
      <c r="C2016">
        <v>59.7</v>
      </c>
      <c r="D2016">
        <v>29</v>
      </c>
      <c r="E2016">
        <f t="shared" si="194"/>
        <v>1.4809992015148583</v>
      </c>
      <c r="F2016">
        <v>40</v>
      </c>
      <c r="G2016">
        <f t="shared" si="195"/>
        <v>2.0427575193308387</v>
      </c>
      <c r="H2016">
        <f t="shared" si="198"/>
        <v>69</v>
      </c>
      <c r="I2016">
        <f t="shared" si="196"/>
        <v>3.523756720845697</v>
      </c>
      <c r="J2016">
        <v>6.4</v>
      </c>
      <c r="K2016">
        <f t="shared" si="197"/>
        <v>0.77737861752792747</v>
      </c>
      <c r="L2016">
        <v>4.28</v>
      </c>
    </row>
    <row r="2017" spans="1:13" ht="15" x14ac:dyDescent="0.25">
      <c r="A2017" t="s">
        <v>160</v>
      </c>
      <c r="B2017" t="s">
        <v>161</v>
      </c>
      <c r="C2017">
        <v>67.400000000000006</v>
      </c>
      <c r="D2017">
        <v>33</v>
      </c>
      <c r="E2017">
        <f t="shared" si="194"/>
        <v>1.5429338340951526</v>
      </c>
      <c r="F2017">
        <v>47</v>
      </c>
      <c r="G2017">
        <f t="shared" si="195"/>
        <v>2.1975118243173384</v>
      </c>
      <c r="H2017">
        <f t="shared" si="198"/>
        <v>80</v>
      </c>
      <c r="I2017">
        <f t="shared" si="196"/>
        <v>3.740445658412491</v>
      </c>
      <c r="J2017">
        <v>5.74</v>
      </c>
      <c r="K2017">
        <f t="shared" si="197"/>
        <v>0.6549439469395919</v>
      </c>
      <c r="L2017">
        <v>4.71</v>
      </c>
    </row>
    <row r="2018" spans="1:13" ht="15" x14ac:dyDescent="0.25">
      <c r="A2018" t="s">
        <v>1254</v>
      </c>
      <c r="B2018" t="s">
        <v>1255</v>
      </c>
      <c r="C2018">
        <v>87.3</v>
      </c>
      <c r="D2018">
        <v>58</v>
      </c>
      <c r="E2018">
        <f t="shared" si="194"/>
        <v>2.2466469952634425</v>
      </c>
      <c r="F2018">
        <v>65</v>
      </c>
      <c r="G2018">
        <f t="shared" si="195"/>
        <v>2.517794046415927</v>
      </c>
      <c r="H2018">
        <f t="shared" si="198"/>
        <v>123</v>
      </c>
      <c r="I2018">
        <f t="shared" si="196"/>
        <v>4.7644410416793699</v>
      </c>
      <c r="J2018">
        <v>9.9700000000000006</v>
      </c>
      <c r="K2018">
        <f t="shared" si="197"/>
        <v>0.99555823544430122</v>
      </c>
      <c r="L2018">
        <v>6.25</v>
      </c>
      <c r="M2018">
        <v>15.17</v>
      </c>
    </row>
    <row r="2019" spans="1:13" ht="15" x14ac:dyDescent="0.25">
      <c r="A2019" t="s">
        <v>212</v>
      </c>
      <c r="B2019" t="s">
        <v>114</v>
      </c>
      <c r="C2019">
        <v>70.900000000000006</v>
      </c>
      <c r="D2019">
        <v>80</v>
      </c>
      <c r="E2019">
        <f t="shared" si="194"/>
        <v>3.6052093920183448</v>
      </c>
      <c r="F2019">
        <v>95</v>
      </c>
      <c r="G2019">
        <f t="shared" si="195"/>
        <v>4.2811861530217845</v>
      </c>
      <c r="H2019">
        <f t="shared" si="198"/>
        <v>175</v>
      </c>
      <c r="I2019">
        <f t="shared" si="196"/>
        <v>7.8863955450401289</v>
      </c>
      <c r="J2019">
        <v>12.05</v>
      </c>
      <c r="K2019">
        <f t="shared" si="197"/>
        <v>1.3395068099322081</v>
      </c>
      <c r="L2019">
        <v>7.8</v>
      </c>
    </row>
    <row r="2020" spans="1:13" ht="15" x14ac:dyDescent="0.25">
      <c r="A2020" t="s">
        <v>212</v>
      </c>
      <c r="B2020" t="s">
        <v>114</v>
      </c>
      <c r="C2020">
        <v>47.3</v>
      </c>
      <c r="D2020">
        <v>38</v>
      </c>
      <c r="E2020">
        <f t="shared" si="194"/>
        <v>2.298741446090883</v>
      </c>
      <c r="F2020">
        <v>46</v>
      </c>
      <c r="G2020">
        <f t="shared" si="195"/>
        <v>2.7826870136889634</v>
      </c>
      <c r="H2020">
        <f t="shared" si="198"/>
        <v>84</v>
      </c>
      <c r="I2020">
        <f t="shared" si="196"/>
        <v>5.081428459779846</v>
      </c>
      <c r="J2020">
        <v>7.7</v>
      </c>
      <c r="K2020">
        <f t="shared" si="197"/>
        <v>1.054554546924982</v>
      </c>
      <c r="L2020">
        <v>6.21</v>
      </c>
      <c r="M2020">
        <v>13.3</v>
      </c>
    </row>
    <row r="2021" spans="1:13" ht="15" x14ac:dyDescent="0.25">
      <c r="A2021" t="s">
        <v>212</v>
      </c>
      <c r="B2021" t="s">
        <v>114</v>
      </c>
      <c r="C2021">
        <v>58.5</v>
      </c>
      <c r="D2021">
        <v>56</v>
      </c>
      <c r="E2021">
        <f t="shared" si="194"/>
        <v>2.9024142804334843</v>
      </c>
      <c r="F2021">
        <v>71</v>
      </c>
      <c r="G2021">
        <f t="shared" si="195"/>
        <v>3.6798466769781677</v>
      </c>
      <c r="H2021">
        <f t="shared" si="198"/>
        <v>127</v>
      </c>
      <c r="I2021">
        <f t="shared" si="196"/>
        <v>6.582260957411652</v>
      </c>
      <c r="J2021">
        <v>11.25</v>
      </c>
      <c r="K2021">
        <f t="shared" si="197"/>
        <v>1.380864993707124</v>
      </c>
      <c r="L2021">
        <v>7.48</v>
      </c>
      <c r="M2021">
        <v>12.78</v>
      </c>
    </row>
    <row r="2022" spans="1:13" ht="15" x14ac:dyDescent="0.25">
      <c r="A2022" t="s">
        <v>212</v>
      </c>
      <c r="B2022" t="s">
        <v>114</v>
      </c>
      <c r="C2022">
        <v>63</v>
      </c>
      <c r="D2022">
        <v>64</v>
      </c>
      <c r="E2022">
        <f t="shared" si="194"/>
        <v>3.1429698907162358</v>
      </c>
      <c r="F2022">
        <v>82</v>
      </c>
      <c r="G2022">
        <f t="shared" si="195"/>
        <v>4.0269301724801769</v>
      </c>
      <c r="H2022">
        <f t="shared" si="198"/>
        <v>146</v>
      </c>
      <c r="I2022">
        <f t="shared" si="196"/>
        <v>7.1699000631964127</v>
      </c>
      <c r="J2022">
        <v>10.54</v>
      </c>
      <c r="K2022">
        <f t="shared" si="197"/>
        <v>1.2452240874981209</v>
      </c>
      <c r="L2022">
        <v>7.85</v>
      </c>
      <c r="M2022">
        <v>11.8</v>
      </c>
    </row>
    <row r="2023" spans="1:13" ht="15" x14ac:dyDescent="0.25">
      <c r="A2023" t="s">
        <v>835</v>
      </c>
      <c r="B2023" t="s">
        <v>3</v>
      </c>
      <c r="C2023">
        <v>60.3</v>
      </c>
      <c r="D2023">
        <v>66</v>
      </c>
      <c r="E2023">
        <f t="shared" si="194"/>
        <v>3.3461212883919091</v>
      </c>
      <c r="F2023">
        <v>73</v>
      </c>
      <c r="G2023">
        <f t="shared" si="195"/>
        <v>3.7010129401910512</v>
      </c>
      <c r="H2023">
        <f t="shared" si="198"/>
        <v>139</v>
      </c>
      <c r="I2023">
        <f t="shared" si="196"/>
        <v>7.0471342285829603</v>
      </c>
      <c r="J2023">
        <v>11.47</v>
      </c>
      <c r="K2023">
        <f t="shared" si="197"/>
        <v>1.3860444183352083</v>
      </c>
      <c r="L2023">
        <v>7.66</v>
      </c>
      <c r="M2023">
        <v>12.4</v>
      </c>
    </row>
    <row r="2024" spans="1:13" ht="15" x14ac:dyDescent="0.25">
      <c r="A2024" t="s">
        <v>1657</v>
      </c>
      <c r="B2024" t="s">
        <v>3</v>
      </c>
      <c r="C2024">
        <v>60.9</v>
      </c>
      <c r="D2024">
        <v>57</v>
      </c>
      <c r="E2024">
        <f t="shared" si="194"/>
        <v>2.8690941149278397</v>
      </c>
      <c r="F2024">
        <v>71</v>
      </c>
      <c r="G2024">
        <f t="shared" si="195"/>
        <v>3.5737838975416949</v>
      </c>
      <c r="H2024">
        <f t="shared" si="198"/>
        <v>128</v>
      </c>
      <c r="I2024">
        <f t="shared" si="196"/>
        <v>6.4428780124695342</v>
      </c>
      <c r="J2024">
        <v>11.15</v>
      </c>
      <c r="K2024">
        <f t="shared" si="197"/>
        <v>1.3405156199494932</v>
      </c>
      <c r="L2024">
        <v>7.95</v>
      </c>
      <c r="M2024">
        <v>12.4</v>
      </c>
    </row>
    <row r="2025" spans="1:13" ht="15" x14ac:dyDescent="0.25">
      <c r="A2025" t="s">
        <v>1657</v>
      </c>
      <c r="B2025" t="s">
        <v>3</v>
      </c>
      <c r="C2025">
        <v>69.5</v>
      </c>
      <c r="D2025">
        <v>68</v>
      </c>
      <c r="E2025">
        <f t="shared" si="194"/>
        <v>3.1092077489442076</v>
      </c>
      <c r="F2025">
        <v>97</v>
      </c>
      <c r="G2025">
        <f t="shared" si="195"/>
        <v>4.4351934065821785</v>
      </c>
      <c r="H2025">
        <f t="shared" si="198"/>
        <v>165</v>
      </c>
      <c r="I2025">
        <f t="shared" si="196"/>
        <v>7.5444011555263861</v>
      </c>
      <c r="J2025">
        <v>13</v>
      </c>
      <c r="K2025">
        <f t="shared" si="197"/>
        <v>1.4600453914211848</v>
      </c>
      <c r="L2025">
        <v>8.2200000000000006</v>
      </c>
      <c r="M2025">
        <v>12.2</v>
      </c>
    </row>
    <row r="2026" spans="1:13" ht="15" x14ac:dyDescent="0.25">
      <c r="A2026" t="s">
        <v>7</v>
      </c>
      <c r="B2026" t="s">
        <v>75</v>
      </c>
      <c r="C2026">
        <v>52.7</v>
      </c>
      <c r="D2026">
        <v>46</v>
      </c>
      <c r="E2026">
        <f t="shared" si="194"/>
        <v>2.5722509019970481</v>
      </c>
      <c r="F2026">
        <v>54</v>
      </c>
      <c r="G2026">
        <f t="shared" si="195"/>
        <v>3.0195988849530564</v>
      </c>
      <c r="H2026">
        <f t="shared" si="198"/>
        <v>100</v>
      </c>
      <c r="I2026">
        <f t="shared" si="196"/>
        <v>5.591849786950104</v>
      </c>
      <c r="J2026">
        <v>8.82</v>
      </c>
      <c r="K2026">
        <f t="shared" si="197"/>
        <v>1.1424668101657689</v>
      </c>
      <c r="L2026">
        <v>6.7</v>
      </c>
      <c r="M2026">
        <v>13.65</v>
      </c>
    </row>
    <row r="2027" spans="1:13" ht="15" x14ac:dyDescent="0.25">
      <c r="A2027" t="s">
        <v>7</v>
      </c>
      <c r="B2027" t="s">
        <v>356</v>
      </c>
      <c r="C2027">
        <v>44</v>
      </c>
      <c r="D2027">
        <v>34</v>
      </c>
      <c r="E2027">
        <f t="shared" si="194"/>
        <v>2.1678636018906379</v>
      </c>
      <c r="F2027">
        <v>44</v>
      </c>
      <c r="G2027">
        <f t="shared" si="195"/>
        <v>2.8054705436231786</v>
      </c>
      <c r="H2027">
        <f t="shared" si="198"/>
        <v>78</v>
      </c>
      <c r="I2027">
        <f t="shared" si="196"/>
        <v>4.9733341455138165</v>
      </c>
      <c r="J2027">
        <v>7.86</v>
      </c>
      <c r="K2027">
        <f t="shared" si="197"/>
        <v>1.1173584291361012</v>
      </c>
      <c r="L2027">
        <v>7.18</v>
      </c>
      <c r="M2027">
        <v>12.81</v>
      </c>
    </row>
    <row r="2028" spans="1:13" ht="15" x14ac:dyDescent="0.25">
      <c r="A2028" t="s">
        <v>7</v>
      </c>
      <c r="B2028" t="s">
        <v>2030</v>
      </c>
      <c r="C2028">
        <v>73.400000000000006</v>
      </c>
      <c r="D2028">
        <v>95</v>
      </c>
      <c r="E2028">
        <f t="shared" si="194"/>
        <v>4.1746192776714581</v>
      </c>
      <c r="F2028">
        <v>122</v>
      </c>
      <c r="G2028">
        <f t="shared" si="195"/>
        <v>5.3610900197465039</v>
      </c>
      <c r="H2028">
        <f t="shared" si="198"/>
        <v>217</v>
      </c>
      <c r="I2028">
        <f t="shared" si="196"/>
        <v>9.5357092974179629</v>
      </c>
      <c r="J2028">
        <v>11.04</v>
      </c>
      <c r="K2028">
        <f t="shared" si="197"/>
        <v>1.2055035435356696</v>
      </c>
      <c r="L2028">
        <v>8.15</v>
      </c>
      <c r="M2028">
        <v>12.8</v>
      </c>
    </row>
    <row r="2029" spans="1:13" x14ac:dyDescent="0.3">
      <c r="A2029" t="s">
        <v>1914</v>
      </c>
      <c r="B2029" t="s">
        <v>1915</v>
      </c>
      <c r="C2029">
        <v>55.6</v>
      </c>
      <c r="D2029">
        <v>47</v>
      </c>
      <c r="E2029">
        <f t="shared" si="194"/>
        <v>2.527731844953871</v>
      </c>
      <c r="F2029">
        <v>60</v>
      </c>
      <c r="G2029">
        <f t="shared" si="195"/>
        <v>3.2268917169623887</v>
      </c>
      <c r="H2029">
        <f t="shared" si="198"/>
        <v>107</v>
      </c>
      <c r="I2029">
        <f t="shared" si="196"/>
        <v>5.7546235619162598</v>
      </c>
      <c r="J2029">
        <v>6.68</v>
      </c>
      <c r="K2029">
        <f t="shared" si="197"/>
        <v>0.84170200055472555</v>
      </c>
      <c r="L2029">
        <v>6.9</v>
      </c>
      <c r="M2029">
        <v>12.94</v>
      </c>
    </row>
    <row r="2030" spans="1:13" ht="15" x14ac:dyDescent="0.25">
      <c r="A2030" t="s">
        <v>547</v>
      </c>
      <c r="B2030" t="s">
        <v>230</v>
      </c>
      <c r="C2030">
        <v>62.3</v>
      </c>
      <c r="D2030">
        <v>53</v>
      </c>
      <c r="E2030">
        <f t="shared" si="194"/>
        <v>2.6240120506236209</v>
      </c>
      <c r="F2030">
        <v>63</v>
      </c>
      <c r="G2030">
        <f t="shared" si="195"/>
        <v>3.1191086639488321</v>
      </c>
      <c r="H2030">
        <f t="shared" si="198"/>
        <v>116</v>
      </c>
      <c r="I2030">
        <f t="shared" si="196"/>
        <v>5.743120714572453</v>
      </c>
      <c r="J2030">
        <v>10.56</v>
      </c>
      <c r="K2030">
        <f t="shared" si="197"/>
        <v>1.254793830368607</v>
      </c>
      <c r="L2030">
        <v>7.24</v>
      </c>
    </row>
    <row r="2031" spans="1:13" ht="15" x14ac:dyDescent="0.25">
      <c r="A2031" t="s">
        <v>547</v>
      </c>
      <c r="B2031" t="s">
        <v>230</v>
      </c>
      <c r="C2031">
        <v>68.7</v>
      </c>
      <c r="D2031">
        <v>62</v>
      </c>
      <c r="E2031">
        <f t="shared" si="194"/>
        <v>2.8588405461414323</v>
      </c>
      <c r="F2031">
        <v>77</v>
      </c>
      <c r="G2031">
        <f t="shared" si="195"/>
        <v>3.5504955169821018</v>
      </c>
      <c r="H2031">
        <f t="shared" si="198"/>
        <v>139</v>
      </c>
      <c r="I2031">
        <f t="shared" si="196"/>
        <v>6.4093360631235345</v>
      </c>
      <c r="J2031">
        <v>12.89</v>
      </c>
      <c r="K2031">
        <f t="shared" si="197"/>
        <v>1.4563574574147669</v>
      </c>
      <c r="L2031">
        <v>7.83</v>
      </c>
    </row>
    <row r="2032" spans="1:13" ht="15" x14ac:dyDescent="0.25">
      <c r="A2032" t="s">
        <v>691</v>
      </c>
      <c r="B2032" t="s">
        <v>692</v>
      </c>
      <c r="C2032">
        <v>41.4</v>
      </c>
      <c r="D2032">
        <v>25</v>
      </c>
      <c r="E2032">
        <f t="shared" si="194"/>
        <v>1.666228144018483</v>
      </c>
      <c r="F2032">
        <v>29</v>
      </c>
      <c r="G2032">
        <f t="shared" si="195"/>
        <v>1.9328246470614403</v>
      </c>
      <c r="H2032">
        <f t="shared" si="198"/>
        <v>54</v>
      </c>
      <c r="I2032">
        <f t="shared" si="196"/>
        <v>3.5990527910799233</v>
      </c>
      <c r="J2032">
        <v>6.53</v>
      </c>
      <c r="K2032">
        <f t="shared" si="197"/>
        <v>0.95789919764363196</v>
      </c>
      <c r="L2032">
        <v>5.18</v>
      </c>
      <c r="M2032">
        <v>14.65</v>
      </c>
    </row>
    <row r="2033" spans="1:13" ht="15" x14ac:dyDescent="0.25">
      <c r="A2033" t="s">
        <v>691</v>
      </c>
      <c r="B2033" t="s">
        <v>692</v>
      </c>
      <c r="C2033">
        <v>49.4</v>
      </c>
      <c r="D2033">
        <v>36</v>
      </c>
      <c r="E2033">
        <f t="shared" si="194"/>
        <v>2.110017451920426</v>
      </c>
      <c r="F2033">
        <v>40</v>
      </c>
      <c r="G2033">
        <f t="shared" si="195"/>
        <v>2.3444638354671401</v>
      </c>
      <c r="H2033">
        <f t="shared" si="198"/>
        <v>76</v>
      </c>
      <c r="I2033">
        <f t="shared" si="196"/>
        <v>4.4544812873875665</v>
      </c>
      <c r="J2033">
        <v>7.3</v>
      </c>
      <c r="K2033">
        <f t="shared" si="197"/>
        <v>0.9776322350406601</v>
      </c>
      <c r="L2033">
        <v>6.35</v>
      </c>
    </row>
    <row r="2034" spans="1:13" ht="15" x14ac:dyDescent="0.25">
      <c r="A2034" t="s">
        <v>27</v>
      </c>
      <c r="B2034" t="s">
        <v>26</v>
      </c>
      <c r="C2034">
        <v>48.8</v>
      </c>
      <c r="D2034">
        <v>18</v>
      </c>
      <c r="E2034">
        <f t="shared" si="194"/>
        <v>1.0644284017548469</v>
      </c>
      <c r="F2034">
        <v>24</v>
      </c>
      <c r="G2034">
        <f t="shared" si="195"/>
        <v>1.4192378690064624</v>
      </c>
      <c r="H2034">
        <f t="shared" si="198"/>
        <v>42</v>
      </c>
      <c r="I2034">
        <f t="shared" si="196"/>
        <v>2.4836662707613093</v>
      </c>
      <c r="J2034">
        <v>5.75</v>
      </c>
      <c r="K2034">
        <f t="shared" si="197"/>
        <v>0.77491919545809129</v>
      </c>
      <c r="L2034">
        <v>4.6399999999999997</v>
      </c>
      <c r="M2034">
        <v>14.93</v>
      </c>
    </row>
    <row r="2035" spans="1:13" ht="15" x14ac:dyDescent="0.25">
      <c r="A2035" t="s">
        <v>27</v>
      </c>
      <c r="B2035" t="s">
        <v>26</v>
      </c>
      <c r="C2035">
        <v>56.1</v>
      </c>
      <c r="D2035">
        <v>21</v>
      </c>
      <c r="E2035">
        <f t="shared" si="194"/>
        <v>1.1220811223426437</v>
      </c>
      <c r="F2035">
        <v>30</v>
      </c>
      <c r="G2035">
        <f t="shared" si="195"/>
        <v>1.6029730319180624</v>
      </c>
      <c r="H2035">
        <f t="shared" ref="H2035:H2042" si="199">D2035+F2035</f>
        <v>51</v>
      </c>
      <c r="I2035">
        <f t="shared" si="196"/>
        <v>2.7250541542607061</v>
      </c>
      <c r="J2035">
        <v>5.64</v>
      </c>
      <c r="K2035">
        <f t="shared" si="197"/>
        <v>0.70738627564171663</v>
      </c>
      <c r="L2035">
        <v>4.55</v>
      </c>
      <c r="M2035">
        <v>14.65</v>
      </c>
    </row>
    <row r="2036" spans="1:13" ht="15" x14ac:dyDescent="0.25">
      <c r="A2036" t="s">
        <v>1489</v>
      </c>
      <c r="B2036" t="s">
        <v>1490</v>
      </c>
      <c r="C2036">
        <v>67.3</v>
      </c>
      <c r="D2036">
        <v>34</v>
      </c>
      <c r="E2036">
        <f t="shared" si="194"/>
        <v>1.5914072436584885</v>
      </c>
      <c r="F2036">
        <v>51</v>
      </c>
      <c r="G2036">
        <f t="shared" si="195"/>
        <v>2.3871108654877329</v>
      </c>
      <c r="H2036">
        <f t="shared" si="199"/>
        <v>85</v>
      </c>
      <c r="I2036">
        <f t="shared" si="196"/>
        <v>3.9785181091462212</v>
      </c>
      <c r="J2036">
        <v>6.52</v>
      </c>
      <c r="K2036">
        <f t="shared" si="197"/>
        <v>0.74451295461824307</v>
      </c>
      <c r="L2036">
        <v>5.38</v>
      </c>
      <c r="M2036">
        <v>15.4</v>
      </c>
    </row>
    <row r="2037" spans="1:13" ht="15" x14ac:dyDescent="0.25">
      <c r="A2037" t="s">
        <v>1489</v>
      </c>
      <c r="B2037" t="s">
        <v>1490</v>
      </c>
      <c r="C2037">
        <v>73.400000000000006</v>
      </c>
      <c r="D2037">
        <v>64</v>
      </c>
      <c r="E2037">
        <f t="shared" si="194"/>
        <v>2.8123750923260351</v>
      </c>
      <c r="F2037">
        <v>85</v>
      </c>
      <c r="G2037">
        <f t="shared" si="195"/>
        <v>3.735185669495515</v>
      </c>
      <c r="H2037">
        <f t="shared" si="199"/>
        <v>149</v>
      </c>
      <c r="I2037">
        <f t="shared" si="196"/>
        <v>6.5475607618215506</v>
      </c>
      <c r="J2037">
        <v>9.7200000000000006</v>
      </c>
      <c r="K2037">
        <f t="shared" si="197"/>
        <v>1.0613672502868396</v>
      </c>
      <c r="L2037">
        <v>7.28</v>
      </c>
      <c r="M2037">
        <v>12.82</v>
      </c>
    </row>
    <row r="2038" spans="1:13" ht="15" x14ac:dyDescent="0.25">
      <c r="A2038" t="s">
        <v>2139</v>
      </c>
      <c r="B2038" t="s">
        <v>145</v>
      </c>
      <c r="C2038">
        <v>84</v>
      </c>
      <c r="D2038">
        <v>63</v>
      </c>
      <c r="E2038">
        <f t="shared" si="194"/>
        <v>2.5096918367424657</v>
      </c>
      <c r="F2038">
        <v>84</v>
      </c>
      <c r="G2038">
        <f t="shared" si="195"/>
        <v>3.3462557823232872</v>
      </c>
      <c r="H2038">
        <f t="shared" si="199"/>
        <v>147</v>
      </c>
      <c r="I2038">
        <f t="shared" si="196"/>
        <v>5.8559476190657529</v>
      </c>
      <c r="J2038">
        <v>12.6</v>
      </c>
      <c r="K2038">
        <f t="shared" si="197"/>
        <v>1.2834212745930105</v>
      </c>
      <c r="L2038">
        <v>8.42</v>
      </c>
    </row>
    <row r="2039" spans="1:13" ht="15" x14ac:dyDescent="0.25">
      <c r="A2039" t="s">
        <v>2044</v>
      </c>
      <c r="B2039" t="s">
        <v>152</v>
      </c>
      <c r="C2039">
        <v>104.5</v>
      </c>
      <c r="D2039">
        <v>98</v>
      </c>
      <c r="E2039">
        <f t="shared" si="194"/>
        <v>3.3305926317535035</v>
      </c>
      <c r="F2039">
        <v>130</v>
      </c>
      <c r="G2039">
        <f t="shared" si="195"/>
        <v>4.4181330829383203</v>
      </c>
      <c r="H2039">
        <f t="shared" si="199"/>
        <v>228</v>
      </c>
      <c r="I2039">
        <f t="shared" si="196"/>
        <v>7.7487257146918243</v>
      </c>
      <c r="J2039" s="3">
        <v>12.51</v>
      </c>
      <c r="K2039">
        <f t="shared" si="197"/>
        <v>1.1385858473902157</v>
      </c>
      <c r="L2039" s="3">
        <v>8.4499999999999993</v>
      </c>
    </row>
    <row r="2040" spans="1:13" ht="15" x14ac:dyDescent="0.25">
      <c r="A2040" t="s">
        <v>233</v>
      </c>
      <c r="B2040" t="s">
        <v>118</v>
      </c>
      <c r="C2040">
        <v>70.8</v>
      </c>
      <c r="D2040">
        <v>45</v>
      </c>
      <c r="E2040">
        <f t="shared" si="194"/>
        <v>2.0300133791166011</v>
      </c>
      <c r="F2040">
        <v>55</v>
      </c>
      <c r="G2040">
        <f t="shared" si="195"/>
        <v>2.4811274633647349</v>
      </c>
      <c r="H2040">
        <f t="shared" si="199"/>
        <v>100</v>
      </c>
      <c r="I2040">
        <f t="shared" si="196"/>
        <v>4.5111408424813355</v>
      </c>
      <c r="J2040">
        <v>9.67</v>
      </c>
      <c r="K2040">
        <f t="shared" si="197"/>
        <v>1.0757227518842296</v>
      </c>
      <c r="L2040">
        <v>6.25</v>
      </c>
      <c r="M2040">
        <v>13.18</v>
      </c>
    </row>
    <row r="2041" spans="1:13" ht="15" x14ac:dyDescent="0.25">
      <c r="A2041" t="s">
        <v>1068</v>
      </c>
      <c r="B2041" t="s">
        <v>51</v>
      </c>
      <c r="C2041">
        <v>67.3</v>
      </c>
      <c r="D2041">
        <v>42</v>
      </c>
      <c r="E2041">
        <f t="shared" si="194"/>
        <v>1.9658560068722506</v>
      </c>
      <c r="F2041">
        <v>50</v>
      </c>
      <c r="G2041">
        <f t="shared" si="195"/>
        <v>2.3403047700860125</v>
      </c>
      <c r="H2041">
        <f t="shared" si="199"/>
        <v>92</v>
      </c>
      <c r="I2041">
        <f t="shared" si="196"/>
        <v>4.3061607769582633</v>
      </c>
      <c r="J2041">
        <v>6.57</v>
      </c>
      <c r="K2041">
        <f t="shared" si="197"/>
        <v>0.75022240979169597</v>
      </c>
      <c r="L2041">
        <v>5.28</v>
      </c>
    </row>
    <row r="2042" spans="1:13" ht="15" x14ac:dyDescent="0.25">
      <c r="A2042" t="s">
        <v>1068</v>
      </c>
      <c r="B2042" t="s">
        <v>572</v>
      </c>
      <c r="C2042">
        <v>71.5</v>
      </c>
      <c r="D2042">
        <v>48</v>
      </c>
      <c r="E2042">
        <f t="shared" si="194"/>
        <v>2.1499066447251285</v>
      </c>
      <c r="F2042">
        <v>60</v>
      </c>
      <c r="G2042">
        <f t="shared" si="195"/>
        <v>2.6873833059064105</v>
      </c>
      <c r="H2042">
        <f t="shared" si="199"/>
        <v>108</v>
      </c>
      <c r="I2042">
        <f t="shared" si="196"/>
        <v>4.837289950631539</v>
      </c>
      <c r="J2042">
        <v>7.41</v>
      </c>
      <c r="K2042">
        <f t="shared" si="197"/>
        <v>0.82014263535534682</v>
      </c>
      <c r="L2042">
        <v>5.41</v>
      </c>
      <c r="M2042">
        <v>14.32</v>
      </c>
    </row>
    <row r="2043" spans="1:13" ht="15" x14ac:dyDescent="0.25">
      <c r="A2043" t="s">
        <v>1906</v>
      </c>
      <c r="B2043" t="s">
        <v>3</v>
      </c>
      <c r="C2043">
        <v>95.4</v>
      </c>
      <c r="E2043" t="str">
        <f t="shared" si="194"/>
        <v/>
      </c>
      <c r="G2043" t="str">
        <f t="shared" si="195"/>
        <v/>
      </c>
      <c r="I2043" t="str">
        <f t="shared" si="196"/>
        <v/>
      </c>
      <c r="J2043">
        <v>13.52</v>
      </c>
      <c r="K2043">
        <f t="shared" si="197"/>
        <v>1.2896835201626922</v>
      </c>
      <c r="L2043">
        <v>7.45</v>
      </c>
    </row>
    <row r="2044" spans="1:13" ht="15" x14ac:dyDescent="0.25">
      <c r="A2044" t="s">
        <v>1120</v>
      </c>
      <c r="B2044" t="s">
        <v>3</v>
      </c>
      <c r="C2044">
        <v>84</v>
      </c>
      <c r="D2044">
        <v>41</v>
      </c>
      <c r="E2044">
        <f t="shared" si="194"/>
        <v>1.6332915128006522</v>
      </c>
      <c r="F2044">
        <v>48</v>
      </c>
      <c r="G2044">
        <f t="shared" si="195"/>
        <v>1.9121461613275927</v>
      </c>
      <c r="H2044">
        <f t="shared" ref="H2044:H2055" si="200">D2044+F2044</f>
        <v>89</v>
      </c>
      <c r="I2044">
        <f t="shared" si="196"/>
        <v>3.545437674128245</v>
      </c>
      <c r="J2044">
        <v>8.5</v>
      </c>
      <c r="K2044">
        <f t="shared" si="197"/>
        <v>0.86580006619369754</v>
      </c>
      <c r="L2044">
        <v>6.13</v>
      </c>
    </row>
    <row r="2045" spans="1:13" x14ac:dyDescent="0.3">
      <c r="A2045" t="s">
        <v>697</v>
      </c>
      <c r="B2045" t="s">
        <v>184</v>
      </c>
      <c r="C2045">
        <v>54</v>
      </c>
      <c r="D2045">
        <v>22</v>
      </c>
      <c r="E2045">
        <f t="shared" si="194"/>
        <v>1.2085927960051344</v>
      </c>
      <c r="F2045">
        <v>29</v>
      </c>
      <c r="G2045">
        <f t="shared" si="195"/>
        <v>1.5931450492794954</v>
      </c>
      <c r="H2045">
        <f t="shared" si="200"/>
        <v>51</v>
      </c>
      <c r="I2045">
        <f t="shared" si="196"/>
        <v>2.8017378452846295</v>
      </c>
      <c r="J2045">
        <v>6.22</v>
      </c>
      <c r="K2045">
        <f t="shared" si="197"/>
        <v>0.79562713497472937</v>
      </c>
      <c r="L2045">
        <v>4.76</v>
      </c>
      <c r="M2045">
        <v>15.6</v>
      </c>
    </row>
    <row r="2046" spans="1:13" ht="15" x14ac:dyDescent="0.25">
      <c r="A2046" t="s">
        <v>548</v>
      </c>
      <c r="B2046" t="s">
        <v>549</v>
      </c>
      <c r="C2046">
        <v>46.6</v>
      </c>
      <c r="D2046">
        <v>27</v>
      </c>
      <c r="E2046">
        <f t="shared" si="194"/>
        <v>1.6511265834287732</v>
      </c>
      <c r="F2046">
        <v>35</v>
      </c>
      <c r="G2046">
        <f t="shared" si="195"/>
        <v>2.1403492748150761</v>
      </c>
      <c r="H2046">
        <f t="shared" si="200"/>
        <v>62</v>
      </c>
      <c r="I2046">
        <f t="shared" si="196"/>
        <v>3.7914758582438495</v>
      </c>
      <c r="J2046">
        <v>7.8500000000000005</v>
      </c>
      <c r="K2046">
        <f t="shared" si="197"/>
        <v>1.0833931293642116</v>
      </c>
      <c r="L2046">
        <v>6.59</v>
      </c>
    </row>
    <row r="2047" spans="1:13" ht="15" x14ac:dyDescent="0.25">
      <c r="A2047" t="s">
        <v>548</v>
      </c>
      <c r="B2047" t="s">
        <v>550</v>
      </c>
      <c r="C2047">
        <v>40.200000000000003</v>
      </c>
      <c r="D2047">
        <v>21</v>
      </c>
      <c r="E2047">
        <f t="shared" si="194"/>
        <v>1.4299003253928753</v>
      </c>
      <c r="F2047">
        <v>31</v>
      </c>
      <c r="G2047">
        <f t="shared" si="195"/>
        <v>2.1108052422466255</v>
      </c>
      <c r="H2047">
        <f t="shared" si="200"/>
        <v>52</v>
      </c>
      <c r="I2047">
        <f t="shared" si="196"/>
        <v>3.5407055676395007</v>
      </c>
      <c r="J2047">
        <v>7.42</v>
      </c>
      <c r="K2047">
        <f t="shared" si="197"/>
        <v>1.1050855841413101</v>
      </c>
      <c r="L2047">
        <v>6.45</v>
      </c>
    </row>
    <row r="2048" spans="1:13" ht="15" x14ac:dyDescent="0.25">
      <c r="A2048" t="s">
        <v>1579</v>
      </c>
      <c r="B2048" t="s">
        <v>47</v>
      </c>
      <c r="C2048">
        <v>44.3</v>
      </c>
      <c r="D2048">
        <v>38</v>
      </c>
      <c r="E2048">
        <f t="shared" si="194"/>
        <v>2.4109601971313168</v>
      </c>
      <c r="F2048">
        <v>45</v>
      </c>
      <c r="G2048">
        <f t="shared" si="195"/>
        <v>2.8550844439712963</v>
      </c>
      <c r="H2048">
        <f t="shared" si="200"/>
        <v>83</v>
      </c>
      <c r="I2048">
        <f t="shared" si="196"/>
        <v>5.2660446411026136</v>
      </c>
      <c r="J2048">
        <v>6.7</v>
      </c>
      <c r="K2048">
        <f t="shared" si="197"/>
        <v>0.9491250721555553</v>
      </c>
      <c r="L2048">
        <v>6.05</v>
      </c>
      <c r="M2048">
        <v>13.25</v>
      </c>
    </row>
    <row r="2049" spans="1:13" ht="15" x14ac:dyDescent="0.25">
      <c r="A2049" t="s">
        <v>592</v>
      </c>
      <c r="B2049" t="s">
        <v>593</v>
      </c>
      <c r="C2049">
        <v>30.2</v>
      </c>
      <c r="D2049">
        <v>13</v>
      </c>
      <c r="E2049">
        <f t="shared" si="194"/>
        <v>1.0899002807521687</v>
      </c>
      <c r="F2049">
        <v>22</v>
      </c>
      <c r="G2049">
        <f t="shared" si="195"/>
        <v>1.8444466289652086</v>
      </c>
      <c r="H2049">
        <f t="shared" si="200"/>
        <v>35</v>
      </c>
      <c r="I2049">
        <f t="shared" si="196"/>
        <v>2.9343469097173771</v>
      </c>
      <c r="J2049">
        <v>4.34</v>
      </c>
      <c r="K2049">
        <f t="shared" si="197"/>
        <v>0.74906407752558057</v>
      </c>
      <c r="L2049">
        <v>5.59</v>
      </c>
    </row>
    <row r="2050" spans="1:13" ht="15" x14ac:dyDescent="0.25">
      <c r="A2050" t="s">
        <v>302</v>
      </c>
      <c r="B2050" t="s">
        <v>280</v>
      </c>
      <c r="C2050">
        <v>65.5</v>
      </c>
      <c r="D2050">
        <v>57</v>
      </c>
      <c r="E2050">
        <f t="shared" ref="E2050:E2113" si="201">IF(AND($C2050&gt;0,D2050&gt;0),D2050/($C2050^0.727399687532279),"")</f>
        <v>2.7210811986593311</v>
      </c>
      <c r="G2050" t="str">
        <f t="shared" ref="G2050:G2113" si="202">IF(AND($C2050&gt;0,F2050&gt;0),F2050/($C2050^0.727399687532279),"")</f>
        <v/>
      </c>
      <c r="H2050">
        <f t="shared" si="200"/>
        <v>57</v>
      </c>
      <c r="I2050">
        <f t="shared" ref="I2050:I2113" si="203">IF(AND($C2050&gt;0,H2050&gt;0),H2050/($C2050^0.727399687532279),"")</f>
        <v>2.7210811986593311</v>
      </c>
      <c r="J2050">
        <v>10.99</v>
      </c>
      <c r="K2050">
        <f t="shared" ref="K2050:K2113" si="204">IF(AND($C2050&gt;0,J2050&gt;0),J2050/($C2050^0.515518364833551),"")</f>
        <v>1.2726000832441564</v>
      </c>
      <c r="L2050">
        <v>7.07</v>
      </c>
    </row>
    <row r="2051" spans="1:13" ht="15" x14ac:dyDescent="0.25">
      <c r="A2051" t="s">
        <v>302</v>
      </c>
      <c r="B2051" t="s">
        <v>280</v>
      </c>
      <c r="C2051">
        <v>45.1</v>
      </c>
      <c r="D2051">
        <v>18</v>
      </c>
      <c r="E2051">
        <f t="shared" si="201"/>
        <v>1.1272623588078119</v>
      </c>
      <c r="F2051">
        <v>19</v>
      </c>
      <c r="G2051">
        <f t="shared" si="202"/>
        <v>1.1898880454082459</v>
      </c>
      <c r="H2051">
        <f t="shared" si="200"/>
        <v>37</v>
      </c>
      <c r="I2051">
        <f t="shared" si="203"/>
        <v>2.3171504042160578</v>
      </c>
      <c r="J2051">
        <v>6.26</v>
      </c>
      <c r="K2051">
        <f t="shared" si="204"/>
        <v>0.87865006843771409</v>
      </c>
      <c r="L2051">
        <v>5.23</v>
      </c>
    </row>
    <row r="2052" spans="1:13" ht="15" x14ac:dyDescent="0.25">
      <c r="A2052" t="s">
        <v>302</v>
      </c>
      <c r="B2052" t="s">
        <v>280</v>
      </c>
      <c r="C2052">
        <v>79.5</v>
      </c>
      <c r="D2052">
        <v>97</v>
      </c>
      <c r="E2052">
        <f t="shared" si="201"/>
        <v>4.02202975036161</v>
      </c>
      <c r="F2052">
        <v>115</v>
      </c>
      <c r="G2052">
        <f t="shared" si="202"/>
        <v>4.7683857865111872</v>
      </c>
      <c r="H2052">
        <f t="shared" si="200"/>
        <v>212</v>
      </c>
      <c r="I2052">
        <f t="shared" si="203"/>
        <v>8.7904155368727963</v>
      </c>
      <c r="J2052">
        <v>13.05</v>
      </c>
      <c r="K2052">
        <f t="shared" si="204"/>
        <v>1.3675284083837898</v>
      </c>
      <c r="L2052">
        <v>8.01</v>
      </c>
      <c r="M2052">
        <v>14.281018703240401</v>
      </c>
    </row>
    <row r="2053" spans="1:13" ht="15" x14ac:dyDescent="0.25">
      <c r="A2053" t="s">
        <v>302</v>
      </c>
      <c r="B2053" t="s">
        <v>280</v>
      </c>
      <c r="C2053">
        <v>67.7</v>
      </c>
      <c r="D2053">
        <v>80</v>
      </c>
      <c r="E2053">
        <f t="shared" si="201"/>
        <v>3.7283816461567985</v>
      </c>
      <c r="F2053">
        <v>95</v>
      </c>
      <c r="G2053">
        <f t="shared" si="202"/>
        <v>4.4274532048111981</v>
      </c>
      <c r="H2053">
        <f t="shared" si="200"/>
        <v>175</v>
      </c>
      <c r="I2053">
        <f t="shared" si="203"/>
        <v>8.155834850967997</v>
      </c>
      <c r="J2053">
        <v>12.9</v>
      </c>
      <c r="K2053">
        <f t="shared" si="204"/>
        <v>1.4685462652443717</v>
      </c>
      <c r="L2053">
        <v>8.1300000000000008</v>
      </c>
      <c r="M2053">
        <v>11.8</v>
      </c>
    </row>
    <row r="2054" spans="1:13" ht="15" x14ac:dyDescent="0.25">
      <c r="A2054" t="s">
        <v>302</v>
      </c>
      <c r="B2054" t="s">
        <v>280</v>
      </c>
      <c r="C2054">
        <v>72.3</v>
      </c>
      <c r="D2054">
        <v>92</v>
      </c>
      <c r="E2054">
        <f t="shared" si="201"/>
        <v>4.0874383073809435</v>
      </c>
      <c r="F2054">
        <v>110</v>
      </c>
      <c r="G2054">
        <f t="shared" si="202"/>
        <v>4.8871544979554757</v>
      </c>
      <c r="H2054">
        <f t="shared" si="200"/>
        <v>202</v>
      </c>
      <c r="I2054">
        <f t="shared" si="203"/>
        <v>8.9745928053364192</v>
      </c>
      <c r="J2054">
        <v>12.3</v>
      </c>
      <c r="K2054">
        <f t="shared" si="204"/>
        <v>1.3535838886032554</v>
      </c>
      <c r="L2054">
        <v>7.93</v>
      </c>
    </row>
    <row r="2055" spans="1:13" ht="15" x14ac:dyDescent="0.25">
      <c r="A2055" t="s">
        <v>1163</v>
      </c>
      <c r="C2055">
        <v>57.5</v>
      </c>
      <c r="D2055">
        <v>37</v>
      </c>
      <c r="E2055">
        <f t="shared" si="201"/>
        <v>1.9418687986300198</v>
      </c>
      <c r="F2055">
        <v>50</v>
      </c>
      <c r="G2055">
        <f t="shared" si="202"/>
        <v>2.6241470251757026</v>
      </c>
      <c r="H2055">
        <f t="shared" si="200"/>
        <v>87</v>
      </c>
      <c r="I2055">
        <f t="shared" si="203"/>
        <v>4.5660158238057225</v>
      </c>
      <c r="J2055">
        <v>9.9</v>
      </c>
      <c r="K2055">
        <f t="shared" si="204"/>
        <v>1.2260102600418781</v>
      </c>
      <c r="L2055">
        <v>6.67</v>
      </c>
    </row>
    <row r="2056" spans="1:13" ht="15" x14ac:dyDescent="0.25">
      <c r="A2056" t="s">
        <v>1414</v>
      </c>
      <c r="B2056" t="s">
        <v>453</v>
      </c>
      <c r="C2056">
        <v>51</v>
      </c>
      <c r="E2056" t="str">
        <f t="shared" si="201"/>
        <v/>
      </c>
      <c r="G2056" t="str">
        <f t="shared" si="202"/>
        <v/>
      </c>
      <c r="I2056" t="str">
        <f t="shared" si="203"/>
        <v/>
      </c>
      <c r="J2056">
        <v>5.19</v>
      </c>
      <c r="K2056">
        <f t="shared" si="204"/>
        <v>0.68372832644699733</v>
      </c>
      <c r="L2056">
        <v>5.72</v>
      </c>
    </row>
    <row r="2057" spans="1:13" ht="15" x14ac:dyDescent="0.25">
      <c r="A2057" t="s">
        <v>328</v>
      </c>
      <c r="B2057" t="s">
        <v>114</v>
      </c>
      <c r="C2057">
        <v>51</v>
      </c>
      <c r="D2057">
        <v>22</v>
      </c>
      <c r="E2057">
        <f t="shared" si="201"/>
        <v>1.2599017184402515</v>
      </c>
      <c r="F2057">
        <v>26</v>
      </c>
      <c r="G2057">
        <f t="shared" si="202"/>
        <v>1.4889747581566608</v>
      </c>
      <c r="H2057">
        <f t="shared" ref="H2057:H2081" si="205">D2057+F2057</f>
        <v>48</v>
      </c>
      <c r="I2057">
        <f t="shared" si="203"/>
        <v>2.7488764765969123</v>
      </c>
      <c r="J2057">
        <v>5.52</v>
      </c>
      <c r="K2057">
        <f t="shared" si="204"/>
        <v>0.72720238188582353</v>
      </c>
      <c r="L2057">
        <v>4.2</v>
      </c>
      <c r="M2057">
        <v>15.6</v>
      </c>
    </row>
    <row r="2058" spans="1:13" ht="15" x14ac:dyDescent="0.25">
      <c r="A2058" t="s">
        <v>2176</v>
      </c>
      <c r="B2058" t="s">
        <v>360</v>
      </c>
      <c r="C2058">
        <v>66.099999999999994</v>
      </c>
      <c r="D2058">
        <v>67</v>
      </c>
      <c r="E2058">
        <f t="shared" si="201"/>
        <v>3.177319073376657</v>
      </c>
      <c r="F2058">
        <v>82</v>
      </c>
      <c r="G2058">
        <f t="shared" si="202"/>
        <v>3.8886591644311324</v>
      </c>
      <c r="H2058">
        <f t="shared" si="205"/>
        <v>149</v>
      </c>
      <c r="I2058">
        <f t="shared" si="203"/>
        <v>7.0659782378077898</v>
      </c>
      <c r="J2058">
        <v>11.42</v>
      </c>
      <c r="K2058">
        <f t="shared" si="204"/>
        <v>1.3161907182777866</v>
      </c>
      <c r="L2058">
        <v>8.35</v>
      </c>
      <c r="M2058">
        <v>14.143208373136799</v>
      </c>
    </row>
    <row r="2059" spans="1:13" ht="15" x14ac:dyDescent="0.25">
      <c r="A2059" t="s">
        <v>55</v>
      </c>
      <c r="B2059" t="s">
        <v>56</v>
      </c>
      <c r="C2059">
        <v>73.8</v>
      </c>
      <c r="D2059">
        <v>24</v>
      </c>
      <c r="E2059">
        <f t="shared" si="201"/>
        <v>1.0504796117894923</v>
      </c>
      <c r="F2059">
        <v>36</v>
      </c>
      <c r="G2059">
        <f t="shared" si="202"/>
        <v>1.5757194176842386</v>
      </c>
      <c r="H2059">
        <f t="shared" si="205"/>
        <v>60</v>
      </c>
      <c r="I2059">
        <f t="shared" si="203"/>
        <v>2.6261990294737307</v>
      </c>
      <c r="J2059">
        <v>6.9</v>
      </c>
      <c r="K2059">
        <f t="shared" si="204"/>
        <v>0.75133172906818524</v>
      </c>
      <c r="L2059">
        <v>4.3499999999999996</v>
      </c>
      <c r="M2059">
        <v>17</v>
      </c>
    </row>
    <row r="2060" spans="1:13" ht="15" x14ac:dyDescent="0.25">
      <c r="A2060" t="s">
        <v>55</v>
      </c>
      <c r="B2060" t="s">
        <v>79</v>
      </c>
      <c r="C2060">
        <v>24.9</v>
      </c>
      <c r="D2060">
        <v>10</v>
      </c>
      <c r="E2060">
        <f t="shared" si="201"/>
        <v>0.96472832796079888</v>
      </c>
      <c r="F2060">
        <v>15</v>
      </c>
      <c r="G2060">
        <f t="shared" si="202"/>
        <v>1.4470924919411983</v>
      </c>
      <c r="H2060">
        <f t="shared" si="205"/>
        <v>25</v>
      </c>
      <c r="I2060">
        <f t="shared" si="203"/>
        <v>2.411820819901997</v>
      </c>
      <c r="J2060">
        <v>3.65</v>
      </c>
      <c r="K2060">
        <f t="shared" si="204"/>
        <v>0.69586735019885027</v>
      </c>
      <c r="L2060">
        <v>4.5</v>
      </c>
      <c r="M2060">
        <v>16.399999999999999</v>
      </c>
    </row>
    <row r="2061" spans="1:13" ht="15" x14ac:dyDescent="0.25">
      <c r="A2061" t="s">
        <v>55</v>
      </c>
      <c r="B2061" t="s">
        <v>237</v>
      </c>
      <c r="C2061">
        <v>51</v>
      </c>
      <c r="D2061">
        <v>24</v>
      </c>
      <c r="E2061">
        <f t="shared" si="201"/>
        <v>1.3744382382984561</v>
      </c>
      <c r="F2061">
        <v>33</v>
      </c>
      <c r="G2061">
        <f t="shared" si="202"/>
        <v>1.889852577660377</v>
      </c>
      <c r="H2061">
        <f t="shared" si="205"/>
        <v>57</v>
      </c>
      <c r="I2061">
        <f t="shared" si="203"/>
        <v>3.2642908159588329</v>
      </c>
      <c r="J2061">
        <v>5.42</v>
      </c>
      <c r="K2061">
        <f t="shared" si="204"/>
        <v>0.7140284256922399</v>
      </c>
      <c r="L2061">
        <v>4.55</v>
      </c>
      <c r="M2061">
        <v>15.31</v>
      </c>
    </row>
    <row r="2062" spans="1:13" ht="15" x14ac:dyDescent="0.25">
      <c r="A2062" t="s">
        <v>55</v>
      </c>
      <c r="B2062" t="s">
        <v>64</v>
      </c>
      <c r="C2062">
        <v>62.7</v>
      </c>
      <c r="D2062">
        <v>17</v>
      </c>
      <c r="E2062">
        <f t="shared" si="201"/>
        <v>0.83775508726303272</v>
      </c>
      <c r="F2062">
        <v>27</v>
      </c>
      <c r="G2062">
        <f t="shared" si="202"/>
        <v>1.3305521974177579</v>
      </c>
      <c r="H2062">
        <f t="shared" si="205"/>
        <v>44</v>
      </c>
      <c r="I2062">
        <f t="shared" si="203"/>
        <v>2.1683072846807905</v>
      </c>
      <c r="J2062">
        <v>5.03</v>
      </c>
      <c r="K2062">
        <f t="shared" si="204"/>
        <v>0.59572189349850402</v>
      </c>
      <c r="L2062">
        <v>5.24</v>
      </c>
      <c r="M2062">
        <v>15.31</v>
      </c>
    </row>
    <row r="2063" spans="1:13" ht="15" x14ac:dyDescent="0.25">
      <c r="A2063" t="s">
        <v>55</v>
      </c>
      <c r="B2063" t="s">
        <v>214</v>
      </c>
      <c r="C2063">
        <v>33.799999999999997</v>
      </c>
      <c r="D2063">
        <v>21</v>
      </c>
      <c r="E2063">
        <f t="shared" si="201"/>
        <v>1.6221304048452352</v>
      </c>
      <c r="F2063">
        <v>30</v>
      </c>
      <c r="G2063">
        <f t="shared" si="202"/>
        <v>2.3173291497789075</v>
      </c>
      <c r="H2063">
        <f t="shared" si="205"/>
        <v>51</v>
      </c>
      <c r="I2063">
        <f t="shared" si="203"/>
        <v>3.9394595546241424</v>
      </c>
      <c r="J2063">
        <v>5</v>
      </c>
      <c r="K2063">
        <f t="shared" si="204"/>
        <v>0.81430174796475963</v>
      </c>
      <c r="L2063">
        <v>5.28</v>
      </c>
      <c r="M2063">
        <v>14.7</v>
      </c>
    </row>
    <row r="2064" spans="1:13" ht="15" x14ac:dyDescent="0.25">
      <c r="A2064" t="s">
        <v>55</v>
      </c>
      <c r="B2064" t="s">
        <v>214</v>
      </c>
      <c r="C2064">
        <v>36.6</v>
      </c>
      <c r="D2064">
        <v>27</v>
      </c>
      <c r="E2064">
        <f t="shared" si="201"/>
        <v>1.9682855818500526</v>
      </c>
      <c r="F2064">
        <v>35</v>
      </c>
      <c r="G2064">
        <f t="shared" si="202"/>
        <v>2.5514813098056237</v>
      </c>
      <c r="H2064">
        <f t="shared" si="205"/>
        <v>62</v>
      </c>
      <c r="I2064">
        <f t="shared" si="203"/>
        <v>4.5197668916556761</v>
      </c>
      <c r="J2064">
        <v>7.19</v>
      </c>
      <c r="K2064">
        <f t="shared" si="204"/>
        <v>1.1238948412818279</v>
      </c>
      <c r="L2064">
        <v>5.65</v>
      </c>
      <c r="M2064">
        <v>14.28</v>
      </c>
    </row>
    <row r="2065" spans="1:13" ht="15" x14ac:dyDescent="0.25">
      <c r="A2065" t="s">
        <v>55</v>
      </c>
      <c r="B2065" t="s">
        <v>520</v>
      </c>
      <c r="C2065">
        <v>44.3</v>
      </c>
      <c r="D2065">
        <v>46</v>
      </c>
      <c r="E2065">
        <f t="shared" si="201"/>
        <v>2.9185307649484362</v>
      </c>
      <c r="F2065">
        <v>61</v>
      </c>
      <c r="G2065">
        <f t="shared" si="202"/>
        <v>3.8702255796055351</v>
      </c>
      <c r="H2065">
        <f t="shared" si="205"/>
        <v>107</v>
      </c>
      <c r="I2065">
        <f t="shared" si="203"/>
        <v>6.7887563445539714</v>
      </c>
      <c r="J2065">
        <v>10.18</v>
      </c>
      <c r="K2065">
        <f t="shared" si="204"/>
        <v>1.4421034678423212</v>
      </c>
      <c r="L2065">
        <v>7.3</v>
      </c>
      <c r="M2065">
        <v>12.53</v>
      </c>
    </row>
    <row r="2066" spans="1:13" ht="15" x14ac:dyDescent="0.25">
      <c r="A2066" t="s">
        <v>96</v>
      </c>
      <c r="B2066" t="s">
        <v>535</v>
      </c>
      <c r="C2066">
        <v>45.2</v>
      </c>
      <c r="D2066">
        <v>33</v>
      </c>
      <c r="E2066">
        <f t="shared" si="201"/>
        <v>2.0633208157816552</v>
      </c>
      <c r="F2066">
        <v>41</v>
      </c>
      <c r="G2066">
        <f t="shared" si="202"/>
        <v>2.5635198014256928</v>
      </c>
      <c r="H2066">
        <f t="shared" si="205"/>
        <v>74</v>
      </c>
      <c r="I2066">
        <f t="shared" si="203"/>
        <v>4.626840617207348</v>
      </c>
      <c r="J2066">
        <v>7.7</v>
      </c>
      <c r="K2066">
        <f t="shared" si="204"/>
        <v>1.0795343496515986</v>
      </c>
      <c r="L2066">
        <v>6.4</v>
      </c>
      <c r="M2066">
        <v>14.5</v>
      </c>
    </row>
    <row r="2067" spans="1:13" ht="15" x14ac:dyDescent="0.25">
      <c r="A2067" t="s">
        <v>908</v>
      </c>
      <c r="B2067" t="s">
        <v>909</v>
      </c>
      <c r="C2067">
        <v>57.6</v>
      </c>
      <c r="D2067">
        <v>30</v>
      </c>
      <c r="E2067">
        <f t="shared" si="201"/>
        <v>1.5724994070391904</v>
      </c>
      <c r="F2067">
        <v>37</v>
      </c>
      <c r="G2067">
        <f t="shared" si="202"/>
        <v>1.9394159353483349</v>
      </c>
      <c r="H2067">
        <f t="shared" si="205"/>
        <v>67</v>
      </c>
      <c r="I2067">
        <f t="shared" si="203"/>
        <v>3.5119153423875251</v>
      </c>
      <c r="J2067">
        <v>6.25</v>
      </c>
      <c r="K2067">
        <f t="shared" si="204"/>
        <v>0.77330336014884038</v>
      </c>
      <c r="L2067">
        <v>5.43</v>
      </c>
      <c r="M2067">
        <v>13.9</v>
      </c>
    </row>
    <row r="2068" spans="1:13" ht="15" x14ac:dyDescent="0.25">
      <c r="A2068" t="s">
        <v>255</v>
      </c>
      <c r="B2068" t="s">
        <v>256</v>
      </c>
      <c r="C2068">
        <v>34.799999999999997</v>
      </c>
      <c r="D2068">
        <v>13</v>
      </c>
      <c r="E2068">
        <f t="shared" si="201"/>
        <v>0.98310315975490259</v>
      </c>
      <c r="F2068">
        <v>16</v>
      </c>
      <c r="G2068">
        <f t="shared" si="202"/>
        <v>1.2099731196983416</v>
      </c>
      <c r="H2068">
        <f t="shared" si="205"/>
        <v>29</v>
      </c>
      <c r="I2068">
        <f t="shared" si="203"/>
        <v>2.1930762794532441</v>
      </c>
      <c r="J2068">
        <v>5.9</v>
      </c>
      <c r="K2068">
        <f t="shared" si="204"/>
        <v>0.94654137074063327</v>
      </c>
      <c r="L2068">
        <v>5.28</v>
      </c>
    </row>
    <row r="2069" spans="1:13" ht="15" x14ac:dyDescent="0.25">
      <c r="A2069" t="s">
        <v>187</v>
      </c>
      <c r="B2069" t="s">
        <v>46</v>
      </c>
      <c r="C2069">
        <v>49.1</v>
      </c>
      <c r="D2069">
        <v>22</v>
      </c>
      <c r="E2069">
        <f t="shared" si="201"/>
        <v>1.2951812000085017</v>
      </c>
      <c r="F2069">
        <v>28</v>
      </c>
      <c r="G2069">
        <f t="shared" si="202"/>
        <v>1.6484124363744568</v>
      </c>
      <c r="H2069">
        <f t="shared" si="205"/>
        <v>50</v>
      </c>
      <c r="I2069">
        <f t="shared" si="203"/>
        <v>2.9435936363829587</v>
      </c>
      <c r="J2069">
        <v>6.09</v>
      </c>
      <c r="K2069">
        <f t="shared" si="204"/>
        <v>0.81815149256578179</v>
      </c>
      <c r="L2069">
        <v>4.4000000000000004</v>
      </c>
    </row>
    <row r="2070" spans="1:13" ht="15" x14ac:dyDescent="0.25">
      <c r="A2070" t="s">
        <v>1885</v>
      </c>
      <c r="B2070" t="s">
        <v>24</v>
      </c>
      <c r="C2070">
        <v>54.2</v>
      </c>
      <c r="D2070">
        <v>43</v>
      </c>
      <c r="E2070">
        <f t="shared" si="201"/>
        <v>2.3559057729217141</v>
      </c>
      <c r="F2070">
        <v>54</v>
      </c>
      <c r="G2070">
        <f t="shared" si="202"/>
        <v>2.9585793427388967</v>
      </c>
      <c r="H2070">
        <f t="shared" si="205"/>
        <v>97</v>
      </c>
      <c r="I2070">
        <f t="shared" si="203"/>
        <v>5.3144851156606112</v>
      </c>
      <c r="J2070">
        <v>5.19</v>
      </c>
      <c r="K2070">
        <f t="shared" si="204"/>
        <v>0.66261136572174373</v>
      </c>
      <c r="L2070">
        <v>6.85</v>
      </c>
    </row>
    <row r="2071" spans="1:13" ht="15" x14ac:dyDescent="0.25">
      <c r="A2071" t="s">
        <v>1885</v>
      </c>
      <c r="B2071" t="s">
        <v>24</v>
      </c>
      <c r="C2071">
        <v>61.9</v>
      </c>
      <c r="D2071">
        <v>53</v>
      </c>
      <c r="E2071">
        <f t="shared" si="201"/>
        <v>2.6363353397628582</v>
      </c>
      <c r="F2071">
        <v>70</v>
      </c>
      <c r="G2071">
        <f t="shared" si="202"/>
        <v>3.4819523355358508</v>
      </c>
      <c r="H2071">
        <f t="shared" si="205"/>
        <v>123</v>
      </c>
      <c r="I2071">
        <f t="shared" si="203"/>
        <v>6.118287675298709</v>
      </c>
      <c r="J2071">
        <v>9.1999999999999993</v>
      </c>
      <c r="K2071">
        <f t="shared" si="204"/>
        <v>1.0968276590860635</v>
      </c>
      <c r="L2071">
        <v>7.75</v>
      </c>
    </row>
    <row r="2072" spans="1:13" ht="15" x14ac:dyDescent="0.25">
      <c r="A2072" t="s">
        <v>2177</v>
      </c>
      <c r="B2072" t="s">
        <v>305</v>
      </c>
      <c r="C2072">
        <v>68.099999999999994</v>
      </c>
      <c r="D2072">
        <v>80</v>
      </c>
      <c r="E2072">
        <f t="shared" si="201"/>
        <v>3.7124392068805987</v>
      </c>
      <c r="F2072">
        <v>101</v>
      </c>
      <c r="G2072">
        <f t="shared" si="202"/>
        <v>4.686954498686756</v>
      </c>
      <c r="H2072">
        <f t="shared" si="205"/>
        <v>181</v>
      </c>
      <c r="I2072">
        <f t="shared" si="203"/>
        <v>8.3993937055673538</v>
      </c>
      <c r="J2072">
        <v>12.49</v>
      </c>
      <c r="K2072">
        <f t="shared" si="204"/>
        <v>1.4175599566873185</v>
      </c>
      <c r="L2072">
        <v>8.82</v>
      </c>
      <c r="M2072">
        <v>14.1410209075796</v>
      </c>
    </row>
    <row r="2073" spans="1:13" ht="15" x14ac:dyDescent="0.25">
      <c r="A2073" t="s">
        <v>743</v>
      </c>
      <c r="B2073" t="s">
        <v>744</v>
      </c>
      <c r="C2073">
        <v>73.099999999999994</v>
      </c>
      <c r="D2073">
        <v>38</v>
      </c>
      <c r="E2073">
        <f t="shared" si="201"/>
        <v>1.6748297977091779</v>
      </c>
      <c r="F2073">
        <v>50</v>
      </c>
      <c r="G2073">
        <f t="shared" si="202"/>
        <v>2.203723418038392</v>
      </c>
      <c r="H2073">
        <f t="shared" si="205"/>
        <v>88</v>
      </c>
      <c r="I2073">
        <f t="shared" si="203"/>
        <v>3.8785532157475697</v>
      </c>
      <c r="J2073">
        <v>10.200000000000001</v>
      </c>
      <c r="K2073">
        <f t="shared" si="204"/>
        <v>1.1161345023478968</v>
      </c>
      <c r="L2073">
        <v>7.28</v>
      </c>
    </row>
    <row r="2074" spans="1:13" ht="15" x14ac:dyDescent="0.25">
      <c r="A2074" t="s">
        <v>1307</v>
      </c>
      <c r="B2074" t="s">
        <v>1308</v>
      </c>
      <c r="C2074">
        <v>41.4</v>
      </c>
      <c r="D2074">
        <v>16</v>
      </c>
      <c r="E2074">
        <f t="shared" si="201"/>
        <v>1.0663860121718292</v>
      </c>
      <c r="F2074">
        <v>20</v>
      </c>
      <c r="G2074">
        <f t="shared" si="202"/>
        <v>1.3329825152147865</v>
      </c>
      <c r="H2074">
        <f t="shared" si="205"/>
        <v>36</v>
      </c>
      <c r="I2074">
        <f t="shared" si="203"/>
        <v>2.3993685273866157</v>
      </c>
      <c r="J2074">
        <v>5.25</v>
      </c>
      <c r="K2074">
        <f t="shared" si="204"/>
        <v>0.7701333518574377</v>
      </c>
      <c r="L2074">
        <v>5.33</v>
      </c>
      <c r="M2074">
        <v>15.4</v>
      </c>
    </row>
    <row r="2075" spans="1:13" ht="15" x14ac:dyDescent="0.25">
      <c r="A2075" t="s">
        <v>1623</v>
      </c>
      <c r="B2075" t="s">
        <v>1028</v>
      </c>
      <c r="C2075">
        <v>46.2</v>
      </c>
      <c r="D2075">
        <v>37</v>
      </c>
      <c r="E2075">
        <f t="shared" si="201"/>
        <v>2.2768880156041749</v>
      </c>
      <c r="F2075">
        <v>47</v>
      </c>
      <c r="G2075">
        <f t="shared" si="202"/>
        <v>2.8922631549566549</v>
      </c>
      <c r="H2075">
        <f t="shared" si="205"/>
        <v>84</v>
      </c>
      <c r="I2075">
        <f t="shared" si="203"/>
        <v>5.1691511705608297</v>
      </c>
      <c r="J2075">
        <v>6.8900000000000006</v>
      </c>
      <c r="K2075">
        <f t="shared" si="204"/>
        <v>0.95513709586533446</v>
      </c>
      <c r="L2075">
        <v>6.62</v>
      </c>
      <c r="M2075">
        <v>13</v>
      </c>
    </row>
    <row r="2076" spans="1:13" ht="15" x14ac:dyDescent="0.25">
      <c r="A2076" t="s">
        <v>1092</v>
      </c>
      <c r="B2076" t="s">
        <v>1028</v>
      </c>
      <c r="C2076">
        <v>41.8</v>
      </c>
      <c r="D2076">
        <v>25</v>
      </c>
      <c r="E2076">
        <f t="shared" si="201"/>
        <v>1.654614736147042</v>
      </c>
      <c r="F2076">
        <v>32</v>
      </c>
      <c r="G2076">
        <f t="shared" si="202"/>
        <v>2.1179068622682138</v>
      </c>
      <c r="H2076">
        <f t="shared" si="205"/>
        <v>57</v>
      </c>
      <c r="I2076">
        <f t="shared" si="203"/>
        <v>3.7725215984152558</v>
      </c>
      <c r="K2076" t="str">
        <f t="shared" si="204"/>
        <v/>
      </c>
      <c r="L2076">
        <v>6.3</v>
      </c>
      <c r="M2076">
        <v>12.8</v>
      </c>
    </row>
    <row r="2077" spans="1:13" ht="15" x14ac:dyDescent="0.25">
      <c r="A2077" t="s">
        <v>125</v>
      </c>
      <c r="B2077" t="s">
        <v>126</v>
      </c>
      <c r="C2077">
        <v>30.5</v>
      </c>
      <c r="D2077">
        <v>11</v>
      </c>
      <c r="E2077">
        <f t="shared" si="201"/>
        <v>0.91561615313113487</v>
      </c>
      <c r="F2077">
        <v>13</v>
      </c>
      <c r="G2077">
        <f t="shared" si="202"/>
        <v>1.0820918173367957</v>
      </c>
      <c r="H2077">
        <f t="shared" si="205"/>
        <v>24</v>
      </c>
      <c r="I2077">
        <f t="shared" si="203"/>
        <v>1.9977079704679308</v>
      </c>
      <c r="J2077">
        <v>4.58</v>
      </c>
      <c r="K2077">
        <f t="shared" si="204"/>
        <v>0.78646907796476906</v>
      </c>
      <c r="L2077">
        <v>4.82</v>
      </c>
      <c r="M2077">
        <v>16.899999999999999</v>
      </c>
    </row>
    <row r="2078" spans="1:13" ht="15" x14ac:dyDescent="0.25">
      <c r="A2078" t="s">
        <v>125</v>
      </c>
      <c r="B2078" t="s">
        <v>126</v>
      </c>
      <c r="C2078">
        <v>34.200000000000003</v>
      </c>
      <c r="D2078">
        <v>19</v>
      </c>
      <c r="E2078">
        <f t="shared" si="201"/>
        <v>1.4551356832631357</v>
      </c>
      <c r="F2078">
        <v>26</v>
      </c>
      <c r="G2078">
        <f t="shared" si="202"/>
        <v>1.9912383034127119</v>
      </c>
      <c r="H2078">
        <f t="shared" si="205"/>
        <v>45</v>
      </c>
      <c r="I2078">
        <f t="shared" si="203"/>
        <v>3.4463739866758476</v>
      </c>
      <c r="J2078">
        <v>6.1</v>
      </c>
      <c r="K2078">
        <f t="shared" si="204"/>
        <v>0.9874411123245026</v>
      </c>
      <c r="L2078">
        <v>5.2</v>
      </c>
      <c r="M2078">
        <v>14.25</v>
      </c>
    </row>
    <row r="2079" spans="1:13" ht="15" x14ac:dyDescent="0.25">
      <c r="A2079" t="s">
        <v>125</v>
      </c>
      <c r="B2079" t="s">
        <v>126</v>
      </c>
      <c r="C2079">
        <v>59.2</v>
      </c>
      <c r="D2079">
        <v>67</v>
      </c>
      <c r="E2079">
        <f t="shared" si="201"/>
        <v>3.4426157159220949</v>
      </c>
      <c r="F2079">
        <v>86</v>
      </c>
      <c r="G2079">
        <f t="shared" si="202"/>
        <v>4.4188798741686588</v>
      </c>
      <c r="H2079">
        <f t="shared" si="205"/>
        <v>153</v>
      </c>
      <c r="I2079">
        <f t="shared" si="203"/>
        <v>7.8614955900907537</v>
      </c>
      <c r="J2079">
        <v>10.8</v>
      </c>
      <c r="K2079">
        <f t="shared" si="204"/>
        <v>1.3175265247141046</v>
      </c>
      <c r="L2079">
        <v>8</v>
      </c>
      <c r="M2079">
        <v>13.1</v>
      </c>
    </row>
    <row r="2080" spans="1:13" ht="15" x14ac:dyDescent="0.25">
      <c r="A2080" t="s">
        <v>125</v>
      </c>
      <c r="B2080" t="s">
        <v>126</v>
      </c>
      <c r="C2080">
        <v>52.4</v>
      </c>
      <c r="D2080">
        <v>48</v>
      </c>
      <c r="E2080">
        <f t="shared" si="201"/>
        <v>2.6952570857408786</v>
      </c>
      <c r="F2080">
        <v>60</v>
      </c>
      <c r="G2080">
        <f t="shared" si="202"/>
        <v>3.3690713571760984</v>
      </c>
      <c r="H2080">
        <f t="shared" si="205"/>
        <v>108</v>
      </c>
      <c r="I2080">
        <f t="shared" si="203"/>
        <v>6.0643284429169766</v>
      </c>
      <c r="J2080">
        <v>9.6</v>
      </c>
      <c r="K2080">
        <f t="shared" si="204"/>
        <v>1.2471663350625095</v>
      </c>
      <c r="L2080">
        <v>7.62</v>
      </c>
      <c r="M2080">
        <v>11.97</v>
      </c>
    </row>
    <row r="2081" spans="1:13" ht="15" x14ac:dyDescent="0.25">
      <c r="A2081" t="s">
        <v>1214</v>
      </c>
      <c r="B2081" t="s">
        <v>126</v>
      </c>
      <c r="C2081">
        <v>49.5</v>
      </c>
      <c r="D2081">
        <v>49</v>
      </c>
      <c r="E2081">
        <f t="shared" si="201"/>
        <v>2.8677466944132917</v>
      </c>
      <c r="F2081">
        <v>63</v>
      </c>
      <c r="G2081">
        <f t="shared" si="202"/>
        <v>3.687102892817089</v>
      </c>
      <c r="H2081">
        <f t="shared" si="205"/>
        <v>112</v>
      </c>
      <c r="I2081">
        <f t="shared" si="203"/>
        <v>6.5548495872303807</v>
      </c>
      <c r="J2081">
        <v>9.1</v>
      </c>
      <c r="K2081">
        <f t="shared" si="204"/>
        <v>1.2174224079150642</v>
      </c>
      <c r="L2081">
        <v>7.09</v>
      </c>
      <c r="M2081">
        <v>11.9</v>
      </c>
    </row>
    <row r="2082" spans="1:13" ht="15" x14ac:dyDescent="0.25">
      <c r="A2082" t="s">
        <v>1628</v>
      </c>
      <c r="B2082">
        <v>54.1</v>
      </c>
      <c r="C2082">
        <v>56</v>
      </c>
      <c r="D2082">
        <v>70</v>
      </c>
      <c r="E2082">
        <f t="shared" si="201"/>
        <v>3.7451275682271228</v>
      </c>
      <c r="G2082" t="str">
        <f t="shared" si="202"/>
        <v/>
      </c>
      <c r="I2082" t="str">
        <f t="shared" si="203"/>
        <v/>
      </c>
      <c r="J2082">
        <v>9.08</v>
      </c>
      <c r="K2082">
        <f t="shared" si="204"/>
        <v>1.1398896632796125</v>
      </c>
      <c r="L2082">
        <v>7.21</v>
      </c>
    </row>
    <row r="2083" spans="1:13" ht="15" x14ac:dyDescent="0.25">
      <c r="A2083" t="s">
        <v>1628</v>
      </c>
      <c r="B2083" t="s">
        <v>1629</v>
      </c>
      <c r="C2083">
        <v>52.5</v>
      </c>
      <c r="D2083">
        <v>49</v>
      </c>
      <c r="E2083">
        <f t="shared" si="201"/>
        <v>2.7475951444840998</v>
      </c>
      <c r="F2083">
        <v>61</v>
      </c>
      <c r="G2083">
        <f t="shared" si="202"/>
        <v>3.4204755880312265</v>
      </c>
      <c r="H2083">
        <f t="shared" ref="H2083:H2114" si="206">D2083+F2083</f>
        <v>110</v>
      </c>
      <c r="I2083">
        <f t="shared" si="203"/>
        <v>6.1680707325153268</v>
      </c>
      <c r="J2083">
        <v>8.9700000000000006</v>
      </c>
      <c r="K2083">
        <f t="shared" si="204"/>
        <v>1.1641762407983796</v>
      </c>
      <c r="L2083">
        <v>7</v>
      </c>
      <c r="M2083">
        <v>12.5</v>
      </c>
    </row>
    <row r="2084" spans="1:13" ht="15" x14ac:dyDescent="0.25">
      <c r="A2084" t="s">
        <v>1628</v>
      </c>
      <c r="B2084" t="s">
        <v>1629</v>
      </c>
      <c r="C2084">
        <v>66.8</v>
      </c>
      <c r="D2084">
        <v>94</v>
      </c>
      <c r="E2084">
        <f t="shared" si="201"/>
        <v>4.4237036468736939</v>
      </c>
      <c r="F2084">
        <v>112</v>
      </c>
      <c r="G2084">
        <f t="shared" si="202"/>
        <v>5.2707958345729118</v>
      </c>
      <c r="H2084">
        <f t="shared" si="206"/>
        <v>206</v>
      </c>
      <c r="I2084">
        <f t="shared" si="203"/>
        <v>9.6944994814466057</v>
      </c>
      <c r="J2084">
        <v>11.5</v>
      </c>
      <c r="K2084">
        <f t="shared" si="204"/>
        <v>1.3182326444873662</v>
      </c>
      <c r="L2084">
        <v>8.52</v>
      </c>
    </row>
    <row r="2085" spans="1:13" ht="15" x14ac:dyDescent="0.25">
      <c r="A2085" t="s">
        <v>1788</v>
      </c>
      <c r="B2085" t="s">
        <v>141</v>
      </c>
      <c r="C2085">
        <v>42.1</v>
      </c>
      <c r="D2085">
        <v>48</v>
      </c>
      <c r="E2085">
        <f t="shared" si="201"/>
        <v>3.1603774067254791</v>
      </c>
      <c r="F2085">
        <v>60</v>
      </c>
      <c r="G2085">
        <f t="shared" si="202"/>
        <v>3.9504717584068487</v>
      </c>
      <c r="H2085">
        <f t="shared" si="206"/>
        <v>108</v>
      </c>
      <c r="I2085">
        <f t="shared" si="203"/>
        <v>7.1108491651323273</v>
      </c>
      <c r="J2085">
        <v>9.06</v>
      </c>
      <c r="K2085">
        <f t="shared" si="204"/>
        <v>1.3175919949383066</v>
      </c>
      <c r="L2085">
        <v>6.98</v>
      </c>
    </row>
    <row r="2086" spans="1:13" ht="15" x14ac:dyDescent="0.25">
      <c r="A2086" t="s">
        <v>1391</v>
      </c>
      <c r="B2086" t="s">
        <v>141</v>
      </c>
      <c r="C2086">
        <v>37.299999999999997</v>
      </c>
      <c r="D2086">
        <v>35</v>
      </c>
      <c r="E2086">
        <f t="shared" si="201"/>
        <v>2.5165614015087332</v>
      </c>
      <c r="F2086">
        <v>43</v>
      </c>
      <c r="G2086">
        <f t="shared" si="202"/>
        <v>3.0917754361393004</v>
      </c>
      <c r="H2086">
        <f t="shared" si="206"/>
        <v>78</v>
      </c>
      <c r="I2086">
        <f t="shared" si="203"/>
        <v>5.6083368376480331</v>
      </c>
      <c r="J2086">
        <v>6.44</v>
      </c>
      <c r="K2086">
        <f t="shared" si="204"/>
        <v>0.99687590818062155</v>
      </c>
      <c r="L2086">
        <v>6.8100000000000005</v>
      </c>
    </row>
    <row r="2087" spans="1:13" ht="15" x14ac:dyDescent="0.25">
      <c r="A2087" t="s">
        <v>1713</v>
      </c>
      <c r="B2087" t="s">
        <v>820</v>
      </c>
      <c r="C2087">
        <v>60.5</v>
      </c>
      <c r="D2087">
        <v>56</v>
      </c>
      <c r="E2087">
        <f t="shared" si="201"/>
        <v>2.8323030773708546</v>
      </c>
      <c r="F2087">
        <v>72</v>
      </c>
      <c r="G2087">
        <f t="shared" si="202"/>
        <v>3.6415325280482418</v>
      </c>
      <c r="H2087">
        <f t="shared" si="206"/>
        <v>128</v>
      </c>
      <c r="I2087">
        <f t="shared" si="203"/>
        <v>6.4738356054190964</v>
      </c>
      <c r="J2087">
        <v>11.36</v>
      </c>
      <c r="K2087">
        <f t="shared" si="204"/>
        <v>1.3704106154695626</v>
      </c>
    </row>
    <row r="2088" spans="1:13" ht="15" x14ac:dyDescent="0.25">
      <c r="A2088" t="s">
        <v>600</v>
      </c>
      <c r="B2088" t="s">
        <v>820</v>
      </c>
      <c r="C2088">
        <v>44.1</v>
      </c>
      <c r="D2088">
        <v>31</v>
      </c>
      <c r="E2088">
        <f t="shared" si="201"/>
        <v>1.9733202731612158</v>
      </c>
      <c r="F2088">
        <v>38</v>
      </c>
      <c r="G2088">
        <f t="shared" si="202"/>
        <v>2.4189087219395549</v>
      </c>
      <c r="H2088">
        <f t="shared" si="206"/>
        <v>69</v>
      </c>
      <c r="I2088">
        <f t="shared" si="203"/>
        <v>4.3922289951007709</v>
      </c>
      <c r="J2088">
        <v>6.98</v>
      </c>
      <c r="K2088">
        <f t="shared" si="204"/>
        <v>0.99109920988120725</v>
      </c>
      <c r="L2088">
        <v>6</v>
      </c>
      <c r="M2088">
        <v>13.4</v>
      </c>
    </row>
    <row r="2089" spans="1:13" ht="15" x14ac:dyDescent="0.25">
      <c r="A2089" t="s">
        <v>1713</v>
      </c>
      <c r="B2089" t="s">
        <v>820</v>
      </c>
      <c r="C2089">
        <v>49.9</v>
      </c>
      <c r="D2089">
        <v>39</v>
      </c>
      <c r="E2089">
        <f t="shared" si="201"/>
        <v>2.2691687851197768</v>
      </c>
      <c r="F2089">
        <v>49</v>
      </c>
      <c r="G2089">
        <f t="shared" si="202"/>
        <v>2.851006935150489</v>
      </c>
      <c r="H2089">
        <f t="shared" si="206"/>
        <v>88</v>
      </c>
      <c r="I2089">
        <f t="shared" si="203"/>
        <v>5.1201757202702654</v>
      </c>
      <c r="J2089">
        <v>8.9500000000000011</v>
      </c>
      <c r="K2089">
        <f t="shared" si="204"/>
        <v>1.1923973953941724</v>
      </c>
      <c r="L2089">
        <v>6.72</v>
      </c>
    </row>
    <row r="2090" spans="1:13" ht="15" x14ac:dyDescent="0.25">
      <c r="A2090" t="s">
        <v>1492</v>
      </c>
      <c r="B2090" t="s">
        <v>523</v>
      </c>
      <c r="C2090">
        <v>42</v>
      </c>
      <c r="D2090">
        <v>40</v>
      </c>
      <c r="E2090">
        <f t="shared" si="201"/>
        <v>2.6382075854770912</v>
      </c>
      <c r="F2090">
        <v>52</v>
      </c>
      <c r="G2090">
        <f t="shared" si="202"/>
        <v>3.4296698611202183</v>
      </c>
      <c r="H2090">
        <f t="shared" si="206"/>
        <v>92</v>
      </c>
      <c r="I2090">
        <f t="shared" si="203"/>
        <v>6.0678774465973095</v>
      </c>
      <c r="J2090">
        <v>6.48</v>
      </c>
      <c r="K2090">
        <f t="shared" si="204"/>
        <v>0.9435397171214428</v>
      </c>
      <c r="L2090">
        <v>7.69</v>
      </c>
      <c r="M2090">
        <v>12.9</v>
      </c>
    </row>
    <row r="2091" spans="1:13" ht="15" x14ac:dyDescent="0.25">
      <c r="A2091" t="s">
        <v>1790</v>
      </c>
      <c r="B2091" t="s">
        <v>31</v>
      </c>
      <c r="C2091">
        <v>66.400000000000006</v>
      </c>
      <c r="D2091">
        <v>48</v>
      </c>
      <c r="E2091">
        <f t="shared" si="201"/>
        <v>2.2688027808399784</v>
      </c>
      <c r="F2091">
        <v>64</v>
      </c>
      <c r="G2091">
        <f t="shared" si="202"/>
        <v>3.0250703744533043</v>
      </c>
      <c r="H2091">
        <f t="shared" si="206"/>
        <v>112</v>
      </c>
      <c r="I2091">
        <f t="shared" si="203"/>
        <v>5.2938731552932827</v>
      </c>
      <c r="J2091">
        <v>11.370000000000001</v>
      </c>
      <c r="K2091">
        <f t="shared" si="204"/>
        <v>1.3073725313847016</v>
      </c>
      <c r="L2091">
        <v>6.75</v>
      </c>
    </row>
    <row r="2092" spans="1:13" ht="15" x14ac:dyDescent="0.25">
      <c r="A2092" t="s">
        <v>2004</v>
      </c>
      <c r="B2092" t="s">
        <v>31</v>
      </c>
      <c r="C2092">
        <v>73.7</v>
      </c>
      <c r="D2092">
        <v>65</v>
      </c>
      <c r="E2092">
        <f t="shared" si="201"/>
        <v>2.8478564183482873</v>
      </c>
      <c r="F2092">
        <v>80</v>
      </c>
      <c r="G2092">
        <f t="shared" si="202"/>
        <v>3.505054053351738</v>
      </c>
      <c r="H2092">
        <f t="shared" si="206"/>
        <v>145</v>
      </c>
      <c r="I2092">
        <f t="shared" si="203"/>
        <v>6.3529104717000253</v>
      </c>
      <c r="J2092">
        <v>9.74</v>
      </c>
      <c r="K2092">
        <f t="shared" si="204"/>
        <v>1.0613171232032279</v>
      </c>
      <c r="L2092">
        <v>6.87</v>
      </c>
    </row>
    <row r="2093" spans="1:13" ht="15" x14ac:dyDescent="0.25">
      <c r="A2093" t="s">
        <v>173</v>
      </c>
      <c r="B2093" t="s">
        <v>174</v>
      </c>
      <c r="C2093">
        <v>31</v>
      </c>
      <c r="D2093">
        <v>10</v>
      </c>
      <c r="E2093">
        <f t="shared" si="201"/>
        <v>0.82259103095114572</v>
      </c>
      <c r="F2093">
        <v>20</v>
      </c>
      <c r="G2093">
        <f t="shared" si="202"/>
        <v>1.6451820619022914</v>
      </c>
      <c r="H2093">
        <f t="shared" si="206"/>
        <v>30</v>
      </c>
      <c r="I2093">
        <f t="shared" si="203"/>
        <v>2.4677730928534372</v>
      </c>
      <c r="J2093">
        <v>5.33</v>
      </c>
      <c r="K2093">
        <f t="shared" si="204"/>
        <v>0.90761751298139226</v>
      </c>
      <c r="L2093">
        <v>5.36</v>
      </c>
    </row>
    <row r="2094" spans="1:13" ht="15" x14ac:dyDescent="0.25">
      <c r="A2094" t="s">
        <v>173</v>
      </c>
      <c r="B2094" t="s">
        <v>782</v>
      </c>
      <c r="C2094">
        <v>74.099999999999994</v>
      </c>
      <c r="D2094">
        <v>36</v>
      </c>
      <c r="E2094">
        <f t="shared" si="201"/>
        <v>1.571076456601219</v>
      </c>
      <c r="F2094">
        <v>45</v>
      </c>
      <c r="G2094">
        <f t="shared" si="202"/>
        <v>1.9638455707515239</v>
      </c>
      <c r="H2094">
        <f t="shared" si="206"/>
        <v>81</v>
      </c>
      <c r="I2094">
        <f t="shared" si="203"/>
        <v>3.5349220273527431</v>
      </c>
      <c r="J2094">
        <v>9.26</v>
      </c>
      <c r="K2094">
        <f t="shared" si="204"/>
        <v>1.0062024294141569</v>
      </c>
      <c r="L2094">
        <v>6.32</v>
      </c>
    </row>
    <row r="2095" spans="1:13" ht="15" x14ac:dyDescent="0.25">
      <c r="A2095" t="s">
        <v>502</v>
      </c>
      <c r="B2095" t="s">
        <v>503</v>
      </c>
      <c r="C2095">
        <v>34.9</v>
      </c>
      <c r="D2095">
        <v>21</v>
      </c>
      <c r="E2095">
        <f t="shared" si="201"/>
        <v>1.5847784655550701</v>
      </c>
      <c r="F2095">
        <v>30</v>
      </c>
      <c r="G2095">
        <f t="shared" si="202"/>
        <v>2.263969236507243</v>
      </c>
      <c r="H2095">
        <f t="shared" si="206"/>
        <v>51</v>
      </c>
      <c r="I2095">
        <f t="shared" si="203"/>
        <v>3.8487477020623131</v>
      </c>
      <c r="J2095">
        <v>6.62</v>
      </c>
      <c r="K2095">
        <f t="shared" si="204"/>
        <v>1.0604816255544927</v>
      </c>
      <c r="L2095">
        <v>5.86</v>
      </c>
    </row>
    <row r="2096" spans="1:13" x14ac:dyDescent="0.3">
      <c r="A2096" t="s">
        <v>395</v>
      </c>
      <c r="B2096" t="s">
        <v>225</v>
      </c>
      <c r="C2096">
        <v>46.7</v>
      </c>
      <c r="D2096">
        <v>30</v>
      </c>
      <c r="E2096">
        <f t="shared" si="201"/>
        <v>1.8317267062700773</v>
      </c>
      <c r="F2096">
        <v>40</v>
      </c>
      <c r="G2096">
        <f t="shared" si="202"/>
        <v>2.4423022750267696</v>
      </c>
      <c r="H2096">
        <f t="shared" si="206"/>
        <v>70</v>
      </c>
      <c r="I2096">
        <f t="shared" si="203"/>
        <v>4.2740289812968468</v>
      </c>
      <c r="J2096">
        <v>8.1</v>
      </c>
      <c r="K2096">
        <f t="shared" si="204"/>
        <v>1.1166614159982715</v>
      </c>
      <c r="L2096">
        <v>6.5</v>
      </c>
      <c r="M2096">
        <v>14.25</v>
      </c>
    </row>
    <row r="2097" spans="1:13" x14ac:dyDescent="0.3">
      <c r="A2097" t="s">
        <v>395</v>
      </c>
      <c r="B2097" t="s">
        <v>225</v>
      </c>
      <c r="C2097">
        <v>49.9</v>
      </c>
      <c r="D2097">
        <v>39</v>
      </c>
      <c r="E2097">
        <f t="shared" si="201"/>
        <v>2.2691687851197768</v>
      </c>
      <c r="F2097">
        <v>53</v>
      </c>
      <c r="G2097">
        <f t="shared" si="202"/>
        <v>3.0837421951627735</v>
      </c>
      <c r="H2097">
        <f t="shared" si="206"/>
        <v>92</v>
      </c>
      <c r="I2097">
        <f t="shared" si="203"/>
        <v>5.3529109802825507</v>
      </c>
      <c r="J2097">
        <v>8.31</v>
      </c>
      <c r="K2097">
        <f t="shared" si="204"/>
        <v>1.1071309894665444</v>
      </c>
      <c r="L2097">
        <v>6.95</v>
      </c>
      <c r="M2097">
        <v>13.93</v>
      </c>
    </row>
    <row r="2098" spans="1:13" x14ac:dyDescent="0.3">
      <c r="A2098" t="s">
        <v>395</v>
      </c>
      <c r="B2098" t="s">
        <v>225</v>
      </c>
      <c r="C2098">
        <v>61.9</v>
      </c>
      <c r="D2098">
        <v>53</v>
      </c>
      <c r="E2098">
        <f t="shared" si="201"/>
        <v>2.6363353397628582</v>
      </c>
      <c r="F2098">
        <v>66</v>
      </c>
      <c r="G2098">
        <f t="shared" si="202"/>
        <v>3.2829836306480877</v>
      </c>
      <c r="H2098">
        <f t="shared" si="206"/>
        <v>119</v>
      </c>
      <c r="I2098">
        <f t="shared" si="203"/>
        <v>5.9193189704109459</v>
      </c>
      <c r="J2098">
        <v>10.7</v>
      </c>
      <c r="K2098">
        <f t="shared" si="204"/>
        <v>1.2756582556761826</v>
      </c>
      <c r="L2098">
        <v>6.7</v>
      </c>
      <c r="M2098">
        <v>13.3</v>
      </c>
    </row>
    <row r="2099" spans="1:13" x14ac:dyDescent="0.3">
      <c r="A2099" t="s">
        <v>1277</v>
      </c>
      <c r="B2099" t="s">
        <v>225</v>
      </c>
      <c r="C2099">
        <v>51.5</v>
      </c>
      <c r="D2099">
        <v>41</v>
      </c>
      <c r="E2099">
        <f t="shared" si="201"/>
        <v>2.3313947448411638</v>
      </c>
      <c r="F2099">
        <v>52</v>
      </c>
      <c r="G2099">
        <f t="shared" si="202"/>
        <v>2.9568908958961102</v>
      </c>
      <c r="H2099">
        <f t="shared" si="206"/>
        <v>93</v>
      </c>
      <c r="I2099">
        <f t="shared" si="203"/>
        <v>5.288285640737274</v>
      </c>
      <c r="J2099">
        <v>7.97</v>
      </c>
      <c r="K2099">
        <f t="shared" si="204"/>
        <v>1.0446967839934158</v>
      </c>
      <c r="L2099">
        <v>6.88</v>
      </c>
      <c r="M2099">
        <v>13.31</v>
      </c>
    </row>
    <row r="2100" spans="1:13" ht="15" x14ac:dyDescent="0.25">
      <c r="A2100" t="s">
        <v>407</v>
      </c>
      <c r="B2100" t="s">
        <v>408</v>
      </c>
      <c r="C2100">
        <v>28.8</v>
      </c>
      <c r="D2100">
        <v>15</v>
      </c>
      <c r="E2100">
        <f t="shared" si="201"/>
        <v>1.3017560940828974</v>
      </c>
      <c r="F2100">
        <v>17</v>
      </c>
      <c r="G2100">
        <f t="shared" si="202"/>
        <v>1.4753235732939503</v>
      </c>
      <c r="H2100">
        <f t="shared" si="206"/>
        <v>32</v>
      </c>
      <c r="I2100">
        <f t="shared" si="203"/>
        <v>2.7770796673768476</v>
      </c>
      <c r="J2100">
        <v>4.84</v>
      </c>
      <c r="K2100">
        <f t="shared" si="204"/>
        <v>0.85605512711585308</v>
      </c>
      <c r="L2100">
        <v>5.4</v>
      </c>
    </row>
    <row r="2101" spans="1:13" ht="15" x14ac:dyDescent="0.25">
      <c r="A2101" t="s">
        <v>1261</v>
      </c>
      <c r="B2101" t="s">
        <v>1262</v>
      </c>
      <c r="C2101">
        <v>37.200000000000003</v>
      </c>
      <c r="D2101">
        <v>27</v>
      </c>
      <c r="E2101">
        <f t="shared" si="201"/>
        <v>1.9451420406770223</v>
      </c>
      <c r="F2101">
        <v>38</v>
      </c>
      <c r="G2101">
        <f t="shared" si="202"/>
        <v>2.7376073165084018</v>
      </c>
      <c r="H2101">
        <f t="shared" si="206"/>
        <v>65</v>
      </c>
      <c r="I2101">
        <f t="shared" si="203"/>
        <v>4.6827493571854246</v>
      </c>
      <c r="J2101">
        <v>6.95</v>
      </c>
      <c r="K2101">
        <f t="shared" si="204"/>
        <v>1.0773109554542775</v>
      </c>
      <c r="L2101">
        <v>7.23</v>
      </c>
      <c r="M2101">
        <v>12.4</v>
      </c>
    </row>
    <row r="2102" spans="1:13" ht="15" x14ac:dyDescent="0.25">
      <c r="A2102" t="s">
        <v>1717</v>
      </c>
      <c r="B2102" t="s">
        <v>1262</v>
      </c>
      <c r="C2102">
        <v>42.8</v>
      </c>
      <c r="D2102">
        <v>40</v>
      </c>
      <c r="E2102">
        <f t="shared" si="201"/>
        <v>2.6022457236612015</v>
      </c>
      <c r="F2102">
        <v>51</v>
      </c>
      <c r="G2102">
        <f t="shared" si="202"/>
        <v>3.317863297668032</v>
      </c>
      <c r="H2102">
        <f t="shared" si="206"/>
        <v>91</v>
      </c>
      <c r="I2102">
        <f t="shared" si="203"/>
        <v>5.9201090213292336</v>
      </c>
      <c r="J2102">
        <v>9.49</v>
      </c>
      <c r="K2102">
        <f t="shared" si="204"/>
        <v>1.3684438694445098</v>
      </c>
    </row>
    <row r="2103" spans="1:13" ht="15" x14ac:dyDescent="0.25">
      <c r="A2103" t="s">
        <v>2014</v>
      </c>
      <c r="B2103" t="s">
        <v>2015</v>
      </c>
      <c r="C2103">
        <v>63.9</v>
      </c>
      <c r="D2103">
        <v>63</v>
      </c>
      <c r="E2103">
        <f t="shared" si="201"/>
        <v>3.0621029606046477</v>
      </c>
      <c r="F2103">
        <v>83</v>
      </c>
      <c r="G2103">
        <f t="shared" si="202"/>
        <v>4.034199138574377</v>
      </c>
      <c r="H2103">
        <f t="shared" si="206"/>
        <v>146</v>
      </c>
      <c r="I2103">
        <f t="shared" si="203"/>
        <v>7.0963020991790247</v>
      </c>
      <c r="J2103">
        <v>8.82</v>
      </c>
      <c r="K2103">
        <f t="shared" si="204"/>
        <v>1.0344267315914657</v>
      </c>
      <c r="L2103">
        <v>7.31</v>
      </c>
    </row>
    <row r="2104" spans="1:13" ht="15" x14ac:dyDescent="0.25">
      <c r="A2104" t="s">
        <v>51</v>
      </c>
      <c r="B2104" t="s">
        <v>74</v>
      </c>
      <c r="C2104">
        <v>56.4</v>
      </c>
      <c r="D2104">
        <v>29</v>
      </c>
      <c r="E2104">
        <f t="shared" si="201"/>
        <v>1.5435408402337305</v>
      </c>
      <c r="F2104">
        <v>38</v>
      </c>
      <c r="G2104">
        <f t="shared" si="202"/>
        <v>2.0225707561683364</v>
      </c>
      <c r="H2104">
        <f t="shared" si="206"/>
        <v>67</v>
      </c>
      <c r="I2104">
        <f t="shared" si="203"/>
        <v>3.5661115964020667</v>
      </c>
      <c r="J2104">
        <v>6.18</v>
      </c>
      <c r="K2104">
        <f t="shared" si="204"/>
        <v>0.7729865460757368</v>
      </c>
      <c r="L2104">
        <v>4.2</v>
      </c>
      <c r="M2104">
        <v>15.97</v>
      </c>
    </row>
    <row r="2105" spans="1:13" ht="15" x14ac:dyDescent="0.25">
      <c r="A2105" t="s">
        <v>51</v>
      </c>
      <c r="B2105" t="s">
        <v>305</v>
      </c>
      <c r="C2105">
        <v>39.799999999999997</v>
      </c>
      <c r="D2105">
        <v>19</v>
      </c>
      <c r="E2105">
        <f t="shared" si="201"/>
        <v>1.3031642406177348</v>
      </c>
      <c r="F2105">
        <v>25</v>
      </c>
      <c r="G2105">
        <f t="shared" si="202"/>
        <v>1.7146897902864933</v>
      </c>
      <c r="H2105">
        <f t="shared" si="206"/>
        <v>44</v>
      </c>
      <c r="I2105">
        <f t="shared" si="203"/>
        <v>3.0178540309042283</v>
      </c>
      <c r="J2105">
        <v>4.8</v>
      </c>
      <c r="K2105">
        <f t="shared" si="204"/>
        <v>0.71857504728408361</v>
      </c>
      <c r="L2105">
        <v>5.3</v>
      </c>
      <c r="M2105">
        <v>15.2</v>
      </c>
    </row>
    <row r="2106" spans="1:13" ht="15" x14ac:dyDescent="0.25">
      <c r="A2106" t="s">
        <v>51</v>
      </c>
      <c r="B2106" t="s">
        <v>47</v>
      </c>
      <c r="C2106">
        <v>42.2</v>
      </c>
      <c r="D2106">
        <v>23</v>
      </c>
      <c r="E2106">
        <f t="shared" si="201"/>
        <v>1.5117363888048101</v>
      </c>
      <c r="F2106">
        <v>33</v>
      </c>
      <c r="G2106">
        <f t="shared" si="202"/>
        <v>2.1690130795895102</v>
      </c>
      <c r="H2106">
        <f t="shared" si="206"/>
        <v>56</v>
      </c>
      <c r="I2106">
        <f t="shared" si="203"/>
        <v>3.6807494683943198</v>
      </c>
      <c r="J2106">
        <v>5.03</v>
      </c>
      <c r="K2106">
        <f t="shared" si="204"/>
        <v>0.7306166548459001</v>
      </c>
      <c r="L2106">
        <v>4.74</v>
      </c>
      <c r="M2106">
        <v>15</v>
      </c>
    </row>
    <row r="2107" spans="1:13" x14ac:dyDescent="0.3">
      <c r="A2107" t="s">
        <v>51</v>
      </c>
      <c r="B2107" t="s">
        <v>218</v>
      </c>
      <c r="C2107">
        <v>37.200000000000003</v>
      </c>
      <c r="D2107">
        <v>29</v>
      </c>
      <c r="E2107">
        <f t="shared" si="201"/>
        <v>2.0892266362827279</v>
      </c>
      <c r="F2107">
        <v>40</v>
      </c>
      <c r="G2107">
        <f t="shared" si="202"/>
        <v>2.8816919121141074</v>
      </c>
      <c r="H2107">
        <f t="shared" si="206"/>
        <v>69</v>
      </c>
      <c r="I2107">
        <f t="shared" si="203"/>
        <v>4.9709185483968348</v>
      </c>
      <c r="J2107">
        <v>5.5</v>
      </c>
      <c r="K2107">
        <f t="shared" si="204"/>
        <v>0.85254823812928426</v>
      </c>
      <c r="L2107">
        <v>5.77</v>
      </c>
      <c r="M2107">
        <v>13.94</v>
      </c>
    </row>
    <row r="2108" spans="1:13" ht="15" x14ac:dyDescent="0.25">
      <c r="A2108" t="s">
        <v>51</v>
      </c>
      <c r="B2108" t="s">
        <v>305</v>
      </c>
      <c r="C2108">
        <v>64.400000000000006</v>
      </c>
      <c r="D2108">
        <v>57</v>
      </c>
      <c r="E2108">
        <f t="shared" si="201"/>
        <v>2.754811206233136</v>
      </c>
      <c r="F2108">
        <v>72</v>
      </c>
      <c r="G2108">
        <f t="shared" si="202"/>
        <v>3.4797615236629085</v>
      </c>
      <c r="H2108">
        <f t="shared" si="206"/>
        <v>129</v>
      </c>
      <c r="I2108">
        <f t="shared" si="203"/>
        <v>6.2345727298960441</v>
      </c>
      <c r="J2108">
        <v>10.040000000000001</v>
      </c>
      <c r="K2108">
        <f t="shared" si="204"/>
        <v>1.172788849805219</v>
      </c>
      <c r="L2108">
        <v>7.37</v>
      </c>
      <c r="M2108">
        <v>13.7</v>
      </c>
    </row>
    <row r="2109" spans="1:13" ht="15" x14ac:dyDescent="0.25">
      <c r="A2109" t="s">
        <v>51</v>
      </c>
      <c r="B2109" t="s">
        <v>517</v>
      </c>
      <c r="C2109">
        <v>47.2</v>
      </c>
      <c r="D2109">
        <v>34</v>
      </c>
      <c r="E2109">
        <f t="shared" si="201"/>
        <v>2.0599374361076803</v>
      </c>
      <c r="F2109">
        <v>45</v>
      </c>
      <c r="G2109">
        <f t="shared" si="202"/>
        <v>2.7263877830836942</v>
      </c>
      <c r="H2109">
        <f t="shared" si="206"/>
        <v>79</v>
      </c>
      <c r="I2109">
        <f t="shared" si="203"/>
        <v>4.7863252191913741</v>
      </c>
      <c r="J2109">
        <v>7.5</v>
      </c>
      <c r="K2109">
        <f t="shared" si="204"/>
        <v>1.0282848124872903</v>
      </c>
      <c r="L2109">
        <v>6.5</v>
      </c>
      <c r="M2109">
        <v>13.4</v>
      </c>
    </row>
    <row r="2110" spans="1:13" ht="15" x14ac:dyDescent="0.25">
      <c r="A2110" t="s">
        <v>51</v>
      </c>
      <c r="B2110" t="s">
        <v>305</v>
      </c>
      <c r="C2110">
        <v>66.099999999999994</v>
      </c>
      <c r="D2110">
        <v>60</v>
      </c>
      <c r="E2110">
        <f t="shared" si="201"/>
        <v>2.8453603642179019</v>
      </c>
      <c r="F2110">
        <v>75</v>
      </c>
      <c r="G2110">
        <f t="shared" si="202"/>
        <v>3.5567004552723773</v>
      </c>
      <c r="H2110">
        <f t="shared" si="206"/>
        <v>135</v>
      </c>
      <c r="I2110">
        <f t="shared" si="203"/>
        <v>6.4020608194902788</v>
      </c>
      <c r="J2110">
        <v>8.06</v>
      </c>
      <c r="K2110">
        <f t="shared" si="204"/>
        <v>0.9289402092223259</v>
      </c>
      <c r="L2110">
        <v>7.96</v>
      </c>
      <c r="M2110">
        <v>13.17</v>
      </c>
    </row>
    <row r="2111" spans="1:13" ht="15" x14ac:dyDescent="0.25">
      <c r="A2111" t="s">
        <v>51</v>
      </c>
      <c r="B2111" t="s">
        <v>52</v>
      </c>
      <c r="C2111">
        <v>35.4</v>
      </c>
      <c r="D2111">
        <v>34</v>
      </c>
      <c r="E2111">
        <f t="shared" si="201"/>
        <v>2.539419371824021</v>
      </c>
      <c r="F2111">
        <v>42</v>
      </c>
      <c r="G2111">
        <f t="shared" si="202"/>
        <v>3.1369298122532023</v>
      </c>
      <c r="H2111">
        <f t="shared" si="206"/>
        <v>76</v>
      </c>
      <c r="I2111">
        <f t="shared" si="203"/>
        <v>5.6763491840772238</v>
      </c>
      <c r="J2111">
        <v>6.8</v>
      </c>
      <c r="K2111">
        <f t="shared" si="204"/>
        <v>1.0813574681474212</v>
      </c>
      <c r="L2111">
        <v>6.4</v>
      </c>
      <c r="M2111">
        <v>12.9</v>
      </c>
    </row>
    <row r="2112" spans="1:13" ht="15" x14ac:dyDescent="0.25">
      <c r="A2112" t="s">
        <v>51</v>
      </c>
      <c r="B2112" t="s">
        <v>52</v>
      </c>
      <c r="C2112">
        <v>76.2</v>
      </c>
      <c r="D2112">
        <v>95</v>
      </c>
      <c r="E2112">
        <f t="shared" si="201"/>
        <v>4.0624698158089094</v>
      </c>
      <c r="F2112">
        <v>120</v>
      </c>
      <c r="G2112">
        <f t="shared" si="202"/>
        <v>5.1315408199691488</v>
      </c>
      <c r="H2112">
        <f t="shared" si="206"/>
        <v>215</v>
      </c>
      <c r="I2112">
        <f t="shared" si="203"/>
        <v>9.1940106357780582</v>
      </c>
      <c r="J2112" s="3">
        <v>13.450000000000001</v>
      </c>
      <c r="K2112">
        <f t="shared" si="204"/>
        <v>1.4405884710607699</v>
      </c>
      <c r="L2112" s="3">
        <v>8.68</v>
      </c>
      <c r="M2112">
        <v>11.16</v>
      </c>
    </row>
    <row r="2113" spans="1:13" ht="15" x14ac:dyDescent="0.25">
      <c r="A2113" t="s">
        <v>1087</v>
      </c>
      <c r="B2113" t="s">
        <v>1635</v>
      </c>
      <c r="C2113">
        <v>81.8</v>
      </c>
      <c r="D2113">
        <v>70</v>
      </c>
      <c r="E2113">
        <f t="shared" si="201"/>
        <v>2.8429019709959804</v>
      </c>
      <c r="F2113">
        <v>90</v>
      </c>
      <c r="G2113">
        <f t="shared" si="202"/>
        <v>3.655159676994832</v>
      </c>
      <c r="H2113">
        <f t="shared" si="206"/>
        <v>160</v>
      </c>
      <c r="I2113">
        <f t="shared" si="203"/>
        <v>6.498061647990812</v>
      </c>
      <c r="J2113">
        <v>11.99</v>
      </c>
      <c r="K2113">
        <f t="shared" si="204"/>
        <v>1.2381114149584089</v>
      </c>
      <c r="L2113">
        <v>7.96</v>
      </c>
      <c r="M2113">
        <v>12.53</v>
      </c>
    </row>
    <row r="2114" spans="1:13" x14ac:dyDescent="0.3">
      <c r="A2114" t="s">
        <v>217</v>
      </c>
      <c r="B2114" t="s">
        <v>218</v>
      </c>
      <c r="C2114">
        <v>31.7</v>
      </c>
      <c r="D2114">
        <v>21</v>
      </c>
      <c r="E2114">
        <f t="shared" ref="E2114:E2177" si="207">IF(AND($C2114&gt;0,D2114&gt;0),D2114/($C2114^0.727399687532279),"")</f>
        <v>1.6996099168173389</v>
      </c>
      <c r="F2114">
        <v>27</v>
      </c>
      <c r="G2114">
        <f t="shared" ref="G2114:G2177" si="208">IF(AND($C2114&gt;0,F2114&gt;0),F2114/($C2114^0.727399687532279),"")</f>
        <v>2.1852127501937213</v>
      </c>
      <c r="H2114">
        <f t="shared" si="206"/>
        <v>48</v>
      </c>
      <c r="I2114">
        <f t="shared" ref="I2114:I2177" si="209">IF(AND($C2114&gt;0,H2114&gt;0),H2114/($C2114^0.727399687532279),"")</f>
        <v>3.8848226670110604</v>
      </c>
      <c r="J2114">
        <v>4.9400000000000004</v>
      </c>
      <c r="K2114">
        <f t="shared" ref="K2114:K2177" si="210">IF(AND($C2114&gt;0,J2114&gt;0),J2114/($C2114^0.515518364833551),"")</f>
        <v>0.83157865353628813</v>
      </c>
      <c r="L2114">
        <v>5.2</v>
      </c>
      <c r="M2114">
        <v>13.3</v>
      </c>
    </row>
    <row r="2115" spans="1:13" ht="15" x14ac:dyDescent="0.25">
      <c r="A2115" t="s">
        <v>217</v>
      </c>
      <c r="B2115" t="s">
        <v>1868</v>
      </c>
      <c r="C2115">
        <v>82.7</v>
      </c>
      <c r="D2115">
        <v>87</v>
      </c>
      <c r="E2115">
        <f t="shared" si="207"/>
        <v>3.505309292270443</v>
      </c>
      <c r="F2115">
        <v>106</v>
      </c>
      <c r="G2115">
        <f t="shared" si="208"/>
        <v>4.2708366089731831</v>
      </c>
      <c r="H2115">
        <f t="shared" ref="H2115:H2146" si="211">D2115+F2115</f>
        <v>193</v>
      </c>
      <c r="I2115">
        <f t="shared" si="209"/>
        <v>7.776145901243626</v>
      </c>
      <c r="J2115">
        <v>8.11</v>
      </c>
      <c r="K2115">
        <f t="shared" si="210"/>
        <v>0.8327440711877836</v>
      </c>
      <c r="L2115">
        <v>7.61</v>
      </c>
      <c r="M2115">
        <v>13.01</v>
      </c>
    </row>
    <row r="2116" spans="1:13" ht="15" x14ac:dyDescent="0.25">
      <c r="A2116" t="s">
        <v>1845</v>
      </c>
      <c r="B2116" t="s">
        <v>1500</v>
      </c>
      <c r="D2116">
        <v>63</v>
      </c>
      <c r="E2116" t="str">
        <f t="shared" si="207"/>
        <v/>
      </c>
      <c r="F2116">
        <v>85</v>
      </c>
      <c r="G2116" t="str">
        <f t="shared" si="208"/>
        <v/>
      </c>
      <c r="H2116">
        <f t="shared" si="211"/>
        <v>148</v>
      </c>
      <c r="I2116" t="str">
        <f t="shared" si="209"/>
        <v/>
      </c>
      <c r="J2116">
        <v>7.74</v>
      </c>
      <c r="K2116" t="str">
        <f t="shared" si="210"/>
        <v/>
      </c>
      <c r="L2116">
        <v>5.45</v>
      </c>
    </row>
    <row r="2117" spans="1:13" ht="15" x14ac:dyDescent="0.25">
      <c r="A2117" t="s">
        <v>572</v>
      </c>
      <c r="B2117" t="s">
        <v>120</v>
      </c>
      <c r="C2117">
        <v>42.9</v>
      </c>
      <c r="D2117">
        <v>18</v>
      </c>
      <c r="E2117">
        <f t="shared" si="207"/>
        <v>1.1690244133563041</v>
      </c>
      <c r="F2117">
        <v>20</v>
      </c>
      <c r="G2117">
        <f t="shared" si="208"/>
        <v>1.2989160148403378</v>
      </c>
      <c r="H2117">
        <f t="shared" si="211"/>
        <v>38</v>
      </c>
      <c r="I2117">
        <f t="shared" si="209"/>
        <v>2.4679404281966422</v>
      </c>
      <c r="J2117">
        <v>4.62</v>
      </c>
      <c r="K2117">
        <f t="shared" si="210"/>
        <v>0.66539611618267192</v>
      </c>
      <c r="L2117">
        <v>3.84</v>
      </c>
      <c r="M2117">
        <v>16.66</v>
      </c>
    </row>
    <row r="2118" spans="1:13" ht="15" x14ac:dyDescent="0.25">
      <c r="A2118" t="s">
        <v>232</v>
      </c>
      <c r="B2118" t="s">
        <v>233</v>
      </c>
      <c r="C2118">
        <v>54.1</v>
      </c>
      <c r="D2118">
        <v>18</v>
      </c>
      <c r="E2118">
        <f t="shared" si="207"/>
        <v>0.98751876299506669</v>
      </c>
      <c r="F2118">
        <v>22</v>
      </c>
      <c r="G2118">
        <f t="shared" si="208"/>
        <v>1.2069673769939704</v>
      </c>
      <c r="H2118">
        <f t="shared" si="211"/>
        <v>40</v>
      </c>
      <c r="I2118">
        <f t="shared" si="209"/>
        <v>2.1944861399890372</v>
      </c>
      <c r="J2118">
        <v>5.5600000000000005</v>
      </c>
      <c r="K2118">
        <f t="shared" si="210"/>
        <v>0.71052566791202543</v>
      </c>
      <c r="L2118">
        <v>3.97</v>
      </c>
    </row>
    <row r="2119" spans="1:13" ht="15" x14ac:dyDescent="0.25">
      <c r="A2119" t="s">
        <v>303</v>
      </c>
      <c r="B2119" t="s">
        <v>141</v>
      </c>
      <c r="C2119">
        <v>44.9</v>
      </c>
      <c r="D2119">
        <v>20</v>
      </c>
      <c r="E2119">
        <f t="shared" si="207"/>
        <v>1.2565695271050439</v>
      </c>
      <c r="F2119">
        <v>22</v>
      </c>
      <c r="G2119">
        <f t="shared" si="208"/>
        <v>1.3822264798155481</v>
      </c>
      <c r="H2119">
        <f t="shared" si="211"/>
        <v>42</v>
      </c>
      <c r="I2119">
        <f t="shared" si="209"/>
        <v>2.6387960069205922</v>
      </c>
      <c r="J2119">
        <v>6.24</v>
      </c>
      <c r="K2119">
        <f t="shared" si="210"/>
        <v>0.87785190852583883</v>
      </c>
      <c r="L2119">
        <v>6.3</v>
      </c>
    </row>
    <row r="2120" spans="1:13" ht="15" x14ac:dyDescent="0.25">
      <c r="A2120" t="s">
        <v>303</v>
      </c>
      <c r="B2120" t="s">
        <v>141</v>
      </c>
      <c r="C2120">
        <v>71</v>
      </c>
      <c r="D2120">
        <v>78</v>
      </c>
      <c r="E2120">
        <f t="shared" si="207"/>
        <v>3.5114772436668922</v>
      </c>
      <c r="G2120" t="str">
        <f t="shared" si="208"/>
        <v/>
      </c>
      <c r="H2120">
        <f t="shared" si="211"/>
        <v>78</v>
      </c>
      <c r="I2120">
        <f t="shared" si="209"/>
        <v>3.5114772436668922</v>
      </c>
      <c r="J2120">
        <v>10.69</v>
      </c>
      <c r="K2120">
        <f t="shared" si="210"/>
        <v>1.1874628414371591</v>
      </c>
      <c r="L2120">
        <v>8.35</v>
      </c>
    </row>
    <row r="2121" spans="1:13" ht="15" x14ac:dyDescent="0.25">
      <c r="A2121" t="s">
        <v>303</v>
      </c>
      <c r="B2121" t="s">
        <v>141</v>
      </c>
      <c r="C2121">
        <v>77.900000000000006</v>
      </c>
      <c r="D2121">
        <v>105</v>
      </c>
      <c r="E2121">
        <f t="shared" si="207"/>
        <v>4.4186087008074493</v>
      </c>
      <c r="F2121">
        <v>135</v>
      </c>
      <c r="G2121">
        <f t="shared" si="208"/>
        <v>5.6810683296095768</v>
      </c>
      <c r="H2121">
        <f t="shared" si="211"/>
        <v>240</v>
      </c>
      <c r="I2121">
        <f t="shared" si="209"/>
        <v>10.099677030417025</v>
      </c>
      <c r="J2121">
        <v>11.46</v>
      </c>
      <c r="K2121">
        <f t="shared" si="210"/>
        <v>1.213562981946358</v>
      </c>
      <c r="L2121">
        <v>9.0299999999999994</v>
      </c>
      <c r="M2121">
        <v>11.5</v>
      </c>
    </row>
    <row r="2122" spans="1:13" ht="15" x14ac:dyDescent="0.25">
      <c r="A2122" t="s">
        <v>303</v>
      </c>
      <c r="B2122" t="s">
        <v>141</v>
      </c>
      <c r="C2122">
        <v>78.8</v>
      </c>
      <c r="D2122">
        <v>112</v>
      </c>
      <c r="E2122">
        <f t="shared" si="207"/>
        <v>4.6739648786631323</v>
      </c>
      <c r="F2122">
        <v>143</v>
      </c>
      <c r="G2122">
        <f t="shared" si="208"/>
        <v>5.9676515861502484</v>
      </c>
      <c r="H2122">
        <f t="shared" si="211"/>
        <v>255</v>
      </c>
      <c r="I2122">
        <f t="shared" si="209"/>
        <v>10.641616464813382</v>
      </c>
      <c r="J2122">
        <v>12.45</v>
      </c>
      <c r="K2122">
        <f t="shared" si="210"/>
        <v>1.3106153705105152</v>
      </c>
      <c r="L2122">
        <v>9.58</v>
      </c>
    </row>
    <row r="2123" spans="1:13" ht="15" x14ac:dyDescent="0.25">
      <c r="A2123" t="s">
        <v>1160</v>
      </c>
      <c r="C2123">
        <v>62.4</v>
      </c>
      <c r="D2123">
        <v>58</v>
      </c>
      <c r="E2123">
        <f t="shared" si="207"/>
        <v>2.8682122344224306</v>
      </c>
      <c r="F2123">
        <v>70</v>
      </c>
      <c r="G2123">
        <f t="shared" si="208"/>
        <v>3.4616354553374165</v>
      </c>
      <c r="H2123">
        <f t="shared" si="211"/>
        <v>128</v>
      </c>
      <c r="I2123">
        <f t="shared" si="209"/>
        <v>6.3298476897598466</v>
      </c>
      <c r="J2123">
        <v>9.56</v>
      </c>
      <c r="K2123">
        <f t="shared" si="210"/>
        <v>1.1350298105259737</v>
      </c>
      <c r="L2123">
        <v>7.28</v>
      </c>
    </row>
    <row r="2124" spans="1:13" ht="15" x14ac:dyDescent="0.25">
      <c r="A2124" t="s">
        <v>1532</v>
      </c>
      <c r="B2124" t="s">
        <v>802</v>
      </c>
      <c r="C2124">
        <v>44.2</v>
      </c>
      <c r="D2124">
        <v>52</v>
      </c>
      <c r="E2124">
        <f t="shared" si="207"/>
        <v>3.3046365279992451</v>
      </c>
      <c r="F2124">
        <v>70</v>
      </c>
      <c r="G2124">
        <f t="shared" si="208"/>
        <v>4.4485491723066763</v>
      </c>
      <c r="H2124">
        <f t="shared" si="211"/>
        <v>122</v>
      </c>
      <c r="I2124">
        <f t="shared" si="209"/>
        <v>7.753185700305921</v>
      </c>
      <c r="J2124">
        <v>9.9600000000000009</v>
      </c>
      <c r="K2124">
        <f t="shared" si="210"/>
        <v>1.4125828872048565</v>
      </c>
      <c r="L2124">
        <v>7.25</v>
      </c>
    </row>
    <row r="2125" spans="1:13" ht="15" x14ac:dyDescent="0.25">
      <c r="A2125" t="s">
        <v>1532</v>
      </c>
      <c r="B2125" t="s">
        <v>1533</v>
      </c>
      <c r="C2125">
        <v>43.4</v>
      </c>
      <c r="D2125">
        <v>48</v>
      </c>
      <c r="E2125">
        <f t="shared" si="207"/>
        <v>3.0912328489904151</v>
      </c>
      <c r="F2125">
        <v>63</v>
      </c>
      <c r="G2125">
        <f t="shared" si="208"/>
        <v>4.0572431142999204</v>
      </c>
      <c r="H2125">
        <f t="shared" si="211"/>
        <v>111</v>
      </c>
      <c r="I2125">
        <f t="shared" si="209"/>
        <v>7.148475963290335</v>
      </c>
      <c r="J2125">
        <v>8.83</v>
      </c>
      <c r="K2125">
        <f t="shared" si="210"/>
        <v>1.2641676594083582</v>
      </c>
      <c r="L2125">
        <v>7.1400000000000006</v>
      </c>
    </row>
    <row r="2126" spans="1:13" ht="15" x14ac:dyDescent="0.25">
      <c r="A2126" t="s">
        <v>1532</v>
      </c>
      <c r="B2126" t="s">
        <v>802</v>
      </c>
      <c r="C2126">
        <v>54.3</v>
      </c>
      <c r="D2126">
        <v>77</v>
      </c>
      <c r="E2126">
        <f t="shared" si="207"/>
        <v>4.2130622026261806</v>
      </c>
      <c r="F2126">
        <v>97</v>
      </c>
      <c r="G2126">
        <f t="shared" si="208"/>
        <v>5.3073640734381753</v>
      </c>
      <c r="H2126">
        <f t="shared" si="211"/>
        <v>174</v>
      </c>
      <c r="I2126">
        <f t="shared" si="209"/>
        <v>9.5204262760643559</v>
      </c>
      <c r="J2126">
        <v>11.46</v>
      </c>
      <c r="K2126">
        <f t="shared" si="210"/>
        <v>1.4617174990120925</v>
      </c>
      <c r="L2126">
        <v>8.4600000000000009</v>
      </c>
    </row>
    <row r="2127" spans="1:13" ht="15" x14ac:dyDescent="0.25">
      <c r="A2127" t="s">
        <v>1532</v>
      </c>
      <c r="B2127" t="s">
        <v>802</v>
      </c>
      <c r="C2127">
        <v>58.1</v>
      </c>
      <c r="D2127">
        <v>93</v>
      </c>
      <c r="E2127">
        <f t="shared" si="207"/>
        <v>4.8441968296106923</v>
      </c>
      <c r="F2127">
        <v>115</v>
      </c>
      <c r="G2127">
        <f t="shared" si="208"/>
        <v>5.9901358645723617</v>
      </c>
      <c r="H2127">
        <f t="shared" si="211"/>
        <v>208</v>
      </c>
      <c r="I2127">
        <f t="shared" si="209"/>
        <v>10.834332694183054</v>
      </c>
      <c r="J2127">
        <v>12.1</v>
      </c>
      <c r="K2127">
        <f t="shared" si="210"/>
        <v>1.4904594854095548</v>
      </c>
      <c r="L2127">
        <v>9.16</v>
      </c>
    </row>
    <row r="2128" spans="1:13" ht="15" x14ac:dyDescent="0.25">
      <c r="A2128" t="s">
        <v>1532</v>
      </c>
      <c r="B2128" t="s">
        <v>802</v>
      </c>
      <c r="C2128">
        <v>49.9</v>
      </c>
      <c r="D2128">
        <v>60</v>
      </c>
      <c r="E2128">
        <f t="shared" si="207"/>
        <v>3.491028900184272</v>
      </c>
      <c r="F2128">
        <v>80</v>
      </c>
      <c r="G2128">
        <f t="shared" si="208"/>
        <v>4.6547052002456963</v>
      </c>
      <c r="H2128">
        <f t="shared" si="211"/>
        <v>140</v>
      </c>
      <c r="I2128">
        <f t="shared" si="209"/>
        <v>8.1457341004299675</v>
      </c>
      <c r="J2128">
        <v>9.57</v>
      </c>
      <c r="K2128">
        <f t="shared" si="210"/>
        <v>1.2749992261365619</v>
      </c>
      <c r="L2128">
        <v>7.93</v>
      </c>
    </row>
    <row r="2129" spans="1:13" ht="15" x14ac:dyDescent="0.25">
      <c r="A2129" t="s">
        <v>893</v>
      </c>
      <c r="B2129" t="s">
        <v>802</v>
      </c>
      <c r="C2129">
        <v>37.9</v>
      </c>
      <c r="D2129">
        <v>39</v>
      </c>
      <c r="E2129">
        <f t="shared" si="207"/>
        <v>2.7718066921003119</v>
      </c>
      <c r="F2129">
        <v>47</v>
      </c>
      <c r="G2129">
        <f t="shared" si="208"/>
        <v>3.3403824238131965</v>
      </c>
      <c r="H2129">
        <f t="shared" si="211"/>
        <v>86</v>
      </c>
      <c r="I2129">
        <f t="shared" si="209"/>
        <v>6.1121891159135089</v>
      </c>
      <c r="J2129">
        <v>7</v>
      </c>
      <c r="K2129">
        <f t="shared" si="210"/>
        <v>1.0746833880999884</v>
      </c>
      <c r="L2129">
        <v>6.55</v>
      </c>
      <c r="M2129">
        <v>13.45</v>
      </c>
    </row>
    <row r="2130" spans="1:13" ht="15" x14ac:dyDescent="0.25">
      <c r="A2130" t="s">
        <v>1868</v>
      </c>
      <c r="B2130" t="s">
        <v>217</v>
      </c>
      <c r="C2130">
        <v>73.599999999999994</v>
      </c>
      <c r="D2130">
        <v>53</v>
      </c>
      <c r="E2130">
        <f t="shared" si="207"/>
        <v>2.3243928496954531</v>
      </c>
      <c r="F2130">
        <v>70</v>
      </c>
      <c r="G2130">
        <f t="shared" si="208"/>
        <v>3.0699528203524853</v>
      </c>
      <c r="H2130">
        <f t="shared" si="211"/>
        <v>123</v>
      </c>
      <c r="I2130">
        <f t="shared" si="209"/>
        <v>5.3943456700479384</v>
      </c>
      <c r="J2130">
        <v>8.39</v>
      </c>
      <c r="K2130">
        <f t="shared" si="210"/>
        <v>0.91485478228473305</v>
      </c>
      <c r="L2130">
        <v>7.6</v>
      </c>
      <c r="M2130">
        <v>13</v>
      </c>
    </row>
    <row r="2131" spans="1:13" ht="15" x14ac:dyDescent="0.25">
      <c r="A2131" t="s">
        <v>1868</v>
      </c>
      <c r="B2131" t="s">
        <v>217</v>
      </c>
      <c r="C2131">
        <v>73.099999999999994</v>
      </c>
      <c r="D2131">
        <v>70</v>
      </c>
      <c r="E2131">
        <f t="shared" si="207"/>
        <v>3.0852127852537485</v>
      </c>
      <c r="F2131">
        <v>90</v>
      </c>
      <c r="G2131">
        <f t="shared" si="208"/>
        <v>3.9667021524691055</v>
      </c>
      <c r="H2131">
        <f t="shared" si="211"/>
        <v>160</v>
      </c>
      <c r="I2131">
        <f t="shared" si="209"/>
        <v>7.051914937722854</v>
      </c>
      <c r="J2131">
        <v>9.9499999999999993</v>
      </c>
      <c r="K2131">
        <f t="shared" si="210"/>
        <v>1.0887782645452522</v>
      </c>
      <c r="L2131">
        <v>7.45</v>
      </c>
      <c r="M2131">
        <v>12.79</v>
      </c>
    </row>
    <row r="2132" spans="1:13" ht="15" x14ac:dyDescent="0.25">
      <c r="A2132" t="s">
        <v>1973</v>
      </c>
      <c r="B2132" t="s">
        <v>114</v>
      </c>
      <c r="C2132">
        <v>75.599999999999994</v>
      </c>
      <c r="D2132">
        <v>74</v>
      </c>
      <c r="E2132">
        <f t="shared" si="207"/>
        <v>3.182698889967734</v>
      </c>
      <c r="F2132">
        <v>100</v>
      </c>
      <c r="G2132">
        <f t="shared" si="208"/>
        <v>4.3009444459023429</v>
      </c>
      <c r="H2132">
        <f t="shared" si="211"/>
        <v>174</v>
      </c>
      <c r="I2132">
        <f t="shared" si="209"/>
        <v>7.4836433358700774</v>
      </c>
      <c r="J2132">
        <v>9.42</v>
      </c>
      <c r="K2132">
        <f t="shared" si="210"/>
        <v>1.013067582578943</v>
      </c>
    </row>
    <row r="2133" spans="1:13" ht="15" x14ac:dyDescent="0.25">
      <c r="A2133" t="s">
        <v>1295</v>
      </c>
      <c r="B2133" t="s">
        <v>114</v>
      </c>
      <c r="C2133">
        <v>50</v>
      </c>
      <c r="D2133">
        <v>50</v>
      </c>
      <c r="E2133">
        <f t="shared" si="207"/>
        <v>2.9049573065650875</v>
      </c>
      <c r="F2133">
        <v>50</v>
      </c>
      <c r="G2133">
        <f t="shared" si="208"/>
        <v>2.9049573065650875</v>
      </c>
      <c r="H2133">
        <f t="shared" si="211"/>
        <v>100</v>
      </c>
      <c r="I2133">
        <f t="shared" si="209"/>
        <v>5.8099146131301751</v>
      </c>
      <c r="J2133">
        <v>7.42</v>
      </c>
      <c r="K2133">
        <f t="shared" si="210"/>
        <v>0.98753766044925329</v>
      </c>
      <c r="L2133">
        <v>6.74</v>
      </c>
      <c r="M2133">
        <v>14.6</v>
      </c>
    </row>
    <row r="2134" spans="1:13" ht="15" x14ac:dyDescent="0.25">
      <c r="A2134" t="s">
        <v>1295</v>
      </c>
      <c r="B2134" t="s">
        <v>114</v>
      </c>
      <c r="C2134">
        <v>69.599999999999994</v>
      </c>
      <c r="D2134">
        <v>70</v>
      </c>
      <c r="E2134">
        <f t="shared" si="207"/>
        <v>3.197309329238307</v>
      </c>
      <c r="F2134">
        <v>85</v>
      </c>
      <c r="G2134">
        <f t="shared" si="208"/>
        <v>3.8824470426465156</v>
      </c>
      <c r="H2134">
        <f t="shared" si="211"/>
        <v>155</v>
      </c>
      <c r="I2134">
        <f t="shared" si="209"/>
        <v>7.0797563718848231</v>
      </c>
      <c r="J2134">
        <v>7.72</v>
      </c>
      <c r="K2134">
        <f t="shared" si="210"/>
        <v>0.86639990920388665</v>
      </c>
      <c r="L2134">
        <v>7.3</v>
      </c>
      <c r="M2134">
        <v>12.7</v>
      </c>
    </row>
    <row r="2135" spans="1:13" ht="15" x14ac:dyDescent="0.25">
      <c r="A2135" t="s">
        <v>1285</v>
      </c>
      <c r="B2135" t="s">
        <v>114</v>
      </c>
      <c r="C2135">
        <v>59.2</v>
      </c>
      <c r="D2135">
        <v>48</v>
      </c>
      <c r="E2135">
        <f t="shared" si="207"/>
        <v>2.4663515576755306</v>
      </c>
      <c r="F2135">
        <v>60</v>
      </c>
      <c r="G2135">
        <f t="shared" si="208"/>
        <v>3.0829394470944131</v>
      </c>
      <c r="H2135">
        <f t="shared" si="211"/>
        <v>108</v>
      </c>
      <c r="I2135">
        <f t="shared" si="209"/>
        <v>5.5492910047699437</v>
      </c>
      <c r="J2135">
        <v>7.23</v>
      </c>
      <c r="K2135">
        <f t="shared" si="210"/>
        <v>0.88201081237805334</v>
      </c>
      <c r="L2135">
        <v>6.64</v>
      </c>
      <c r="M2135">
        <v>13.8</v>
      </c>
    </row>
    <row r="2136" spans="1:13" ht="15" x14ac:dyDescent="0.25">
      <c r="A2136" t="s">
        <v>2066</v>
      </c>
      <c r="B2136" t="s">
        <v>840</v>
      </c>
      <c r="C2136">
        <v>91.3</v>
      </c>
      <c r="D2136">
        <v>72</v>
      </c>
      <c r="E2136">
        <f t="shared" si="207"/>
        <v>2.6995207213479846</v>
      </c>
      <c r="F2136">
        <v>77</v>
      </c>
      <c r="G2136">
        <f t="shared" si="208"/>
        <v>2.8869874381082616</v>
      </c>
      <c r="H2136">
        <f t="shared" si="211"/>
        <v>149</v>
      </c>
      <c r="I2136">
        <f t="shared" si="209"/>
        <v>5.5865081594562458</v>
      </c>
      <c r="J2136">
        <v>9.98</v>
      </c>
      <c r="K2136">
        <f t="shared" si="210"/>
        <v>0.97380466735745541</v>
      </c>
      <c r="L2136">
        <v>6.87</v>
      </c>
    </row>
    <row r="2137" spans="1:13" ht="15" x14ac:dyDescent="0.25">
      <c r="A2137" t="s">
        <v>2066</v>
      </c>
      <c r="B2137" t="s">
        <v>72</v>
      </c>
      <c r="C2137">
        <v>67.5</v>
      </c>
      <c r="D2137">
        <v>83</v>
      </c>
      <c r="E2137">
        <f t="shared" si="207"/>
        <v>3.8765295567847331</v>
      </c>
      <c r="F2137">
        <v>107</v>
      </c>
      <c r="G2137">
        <f t="shared" si="208"/>
        <v>4.9974537659754992</v>
      </c>
      <c r="H2137">
        <f t="shared" si="211"/>
        <v>190</v>
      </c>
      <c r="I2137">
        <f t="shared" si="209"/>
        <v>8.8739833227602318</v>
      </c>
      <c r="J2137">
        <v>11.6</v>
      </c>
      <c r="K2137">
        <f t="shared" si="210"/>
        <v>1.3225688797538573</v>
      </c>
      <c r="L2137">
        <v>7.96</v>
      </c>
    </row>
    <row r="2138" spans="1:13" ht="15" x14ac:dyDescent="0.25">
      <c r="A2138" t="s">
        <v>1105</v>
      </c>
      <c r="B2138" t="s">
        <v>72</v>
      </c>
      <c r="C2138">
        <v>47</v>
      </c>
      <c r="D2138">
        <v>44</v>
      </c>
      <c r="E2138">
        <f t="shared" si="207"/>
        <v>2.6740481131839475</v>
      </c>
      <c r="F2138">
        <v>60</v>
      </c>
      <c r="G2138">
        <f t="shared" si="208"/>
        <v>3.6464292452508373</v>
      </c>
      <c r="H2138">
        <f t="shared" si="211"/>
        <v>104</v>
      </c>
      <c r="I2138">
        <f t="shared" si="209"/>
        <v>6.3204773584347853</v>
      </c>
      <c r="J2138">
        <v>6.97</v>
      </c>
      <c r="K2138">
        <f t="shared" si="210"/>
        <v>0.95771353357038824</v>
      </c>
      <c r="L2138">
        <v>6</v>
      </c>
      <c r="M2138">
        <v>13.4</v>
      </c>
    </row>
    <row r="2139" spans="1:13" ht="15" x14ac:dyDescent="0.25">
      <c r="A2139" t="s">
        <v>76</v>
      </c>
      <c r="B2139" t="s">
        <v>72</v>
      </c>
      <c r="C2139">
        <v>44.8</v>
      </c>
      <c r="D2139">
        <v>21</v>
      </c>
      <c r="E2139">
        <f t="shared" si="207"/>
        <v>1.3215396060987998</v>
      </c>
      <c r="F2139">
        <v>31</v>
      </c>
      <c r="G2139">
        <f t="shared" si="208"/>
        <v>1.9508441804315617</v>
      </c>
      <c r="H2139">
        <f t="shared" si="211"/>
        <v>52</v>
      </c>
      <c r="I2139">
        <f t="shared" si="209"/>
        <v>3.2723837865303618</v>
      </c>
      <c r="J2139">
        <v>6.25</v>
      </c>
      <c r="K2139">
        <f t="shared" si="210"/>
        <v>0.88026994836719152</v>
      </c>
      <c r="L2139">
        <v>5.0999999999999996</v>
      </c>
      <c r="M2139">
        <v>14.91</v>
      </c>
    </row>
    <row r="2140" spans="1:13" ht="15" x14ac:dyDescent="0.25">
      <c r="A2140" t="s">
        <v>804</v>
      </c>
      <c r="B2140" t="s">
        <v>805</v>
      </c>
      <c r="C2140">
        <v>56.1</v>
      </c>
      <c r="D2140">
        <v>58</v>
      </c>
      <c r="E2140">
        <f t="shared" si="207"/>
        <v>3.0990811950415873</v>
      </c>
      <c r="F2140">
        <v>73</v>
      </c>
      <c r="G2140">
        <f t="shared" si="208"/>
        <v>3.9005677110006185</v>
      </c>
      <c r="H2140">
        <f t="shared" si="211"/>
        <v>131</v>
      </c>
      <c r="I2140">
        <f t="shared" si="209"/>
        <v>6.9996489060422062</v>
      </c>
      <c r="J2140">
        <v>10.3</v>
      </c>
      <c r="K2140">
        <f t="shared" si="210"/>
        <v>1.2918579147357592</v>
      </c>
      <c r="L2140">
        <v>7.87</v>
      </c>
      <c r="M2140">
        <v>11.92</v>
      </c>
    </row>
    <row r="2141" spans="1:13" ht="15" x14ac:dyDescent="0.25">
      <c r="A2141" t="s">
        <v>825</v>
      </c>
      <c r="B2141" t="s">
        <v>21</v>
      </c>
      <c r="C2141">
        <v>38.6</v>
      </c>
      <c r="D2141">
        <v>33</v>
      </c>
      <c r="E2141">
        <f t="shared" si="207"/>
        <v>2.3143595502082075</v>
      </c>
      <c r="F2141">
        <v>45</v>
      </c>
      <c r="G2141">
        <f t="shared" si="208"/>
        <v>3.1559448411930102</v>
      </c>
      <c r="H2141">
        <f t="shared" si="211"/>
        <v>78</v>
      </c>
      <c r="I2141">
        <f t="shared" si="209"/>
        <v>5.4703043914012177</v>
      </c>
      <c r="J2141">
        <v>7.95</v>
      </c>
      <c r="K2141">
        <f t="shared" si="210"/>
        <v>1.209072200181561</v>
      </c>
      <c r="L2141">
        <v>6.93</v>
      </c>
      <c r="M2141">
        <v>13</v>
      </c>
    </row>
    <row r="2142" spans="1:13" ht="15" x14ac:dyDescent="0.25">
      <c r="A2142" t="s">
        <v>1506</v>
      </c>
      <c r="B2142" t="s">
        <v>3</v>
      </c>
      <c r="C2142">
        <v>67.2</v>
      </c>
      <c r="D2142">
        <v>106</v>
      </c>
      <c r="E2142">
        <f t="shared" si="207"/>
        <v>4.9668154917759253</v>
      </c>
      <c r="F2142">
        <v>137</v>
      </c>
      <c r="G2142">
        <f t="shared" si="208"/>
        <v>6.4193747393707712</v>
      </c>
      <c r="H2142">
        <f t="shared" si="211"/>
        <v>243</v>
      </c>
      <c r="I2142">
        <f t="shared" si="209"/>
        <v>11.386190231146696</v>
      </c>
      <c r="J2142">
        <v>12.15</v>
      </c>
      <c r="K2142">
        <f t="shared" si="210"/>
        <v>1.3884615525532065</v>
      </c>
      <c r="L2142">
        <v>8.83</v>
      </c>
    </row>
    <row r="2143" spans="1:13" ht="15" x14ac:dyDescent="0.25">
      <c r="A2143" t="s">
        <v>1506</v>
      </c>
      <c r="B2143" t="s">
        <v>3</v>
      </c>
      <c r="C2143">
        <v>68.3</v>
      </c>
      <c r="D2143">
        <v>110</v>
      </c>
      <c r="E2143">
        <f t="shared" si="207"/>
        <v>5.0937266880628815</v>
      </c>
      <c r="F2143">
        <v>135</v>
      </c>
      <c r="G2143">
        <f t="shared" si="208"/>
        <v>6.2513918444408096</v>
      </c>
      <c r="H2143">
        <f t="shared" si="211"/>
        <v>245</v>
      </c>
      <c r="I2143">
        <f t="shared" si="209"/>
        <v>11.345118532503692</v>
      </c>
      <c r="J2143">
        <v>11.4</v>
      </c>
      <c r="K2143">
        <f t="shared" si="210"/>
        <v>1.291895215258545</v>
      </c>
      <c r="L2143">
        <v>8.8800000000000008</v>
      </c>
      <c r="M2143">
        <v>14.095084130878501</v>
      </c>
    </row>
    <row r="2144" spans="1:13" ht="15" x14ac:dyDescent="0.25">
      <c r="A2144" t="s">
        <v>1506</v>
      </c>
      <c r="B2144" t="s">
        <v>3</v>
      </c>
      <c r="C2144">
        <v>54.6</v>
      </c>
      <c r="D2144">
        <v>70</v>
      </c>
      <c r="E2144">
        <f t="shared" si="207"/>
        <v>3.8147374640965217</v>
      </c>
      <c r="F2144">
        <v>90</v>
      </c>
      <c r="G2144">
        <f t="shared" si="208"/>
        <v>4.9046624538383847</v>
      </c>
      <c r="H2144">
        <f t="shared" si="211"/>
        <v>160</v>
      </c>
      <c r="I2144">
        <f t="shared" si="209"/>
        <v>8.7193999179349078</v>
      </c>
      <c r="J2144">
        <v>10.99</v>
      </c>
      <c r="K2144">
        <f t="shared" si="210"/>
        <v>1.397793388198151</v>
      </c>
      <c r="L2144">
        <v>7.65</v>
      </c>
      <c r="M2144">
        <v>12.3</v>
      </c>
    </row>
    <row r="2145" spans="1:13" ht="15" x14ac:dyDescent="0.25">
      <c r="A2145" t="s">
        <v>445</v>
      </c>
      <c r="B2145" t="s">
        <v>9</v>
      </c>
      <c r="C2145">
        <v>49.2</v>
      </c>
      <c r="D2145">
        <v>18</v>
      </c>
      <c r="E2145">
        <f t="shared" si="207"/>
        <v>1.0581265656021333</v>
      </c>
      <c r="F2145">
        <v>21</v>
      </c>
      <c r="G2145">
        <f t="shared" si="208"/>
        <v>1.2344809932024887</v>
      </c>
      <c r="H2145">
        <f t="shared" si="211"/>
        <v>39</v>
      </c>
      <c r="I2145">
        <f t="shared" si="209"/>
        <v>2.292607558804622</v>
      </c>
      <c r="J2145">
        <v>5.1000000000000005</v>
      </c>
      <c r="K2145">
        <f t="shared" si="210"/>
        <v>0.68443323961237224</v>
      </c>
      <c r="L2145">
        <v>5.08</v>
      </c>
    </row>
    <row r="2146" spans="1:13" ht="15" x14ac:dyDescent="0.25">
      <c r="A2146" t="s">
        <v>445</v>
      </c>
      <c r="B2146" t="s">
        <v>503</v>
      </c>
      <c r="C2146">
        <v>61.6</v>
      </c>
      <c r="D2146">
        <v>25</v>
      </c>
      <c r="E2146">
        <f t="shared" si="207"/>
        <v>1.2479568172818511</v>
      </c>
      <c r="F2146">
        <v>32</v>
      </c>
      <c r="G2146">
        <f t="shared" si="208"/>
        <v>1.5973847261207694</v>
      </c>
      <c r="H2146">
        <f t="shared" si="211"/>
        <v>57</v>
      </c>
      <c r="I2146">
        <f t="shared" si="209"/>
        <v>2.8453415434026206</v>
      </c>
      <c r="J2146">
        <v>7.08</v>
      </c>
      <c r="K2146">
        <f t="shared" si="210"/>
        <v>0.84619710504417645</v>
      </c>
      <c r="L2146">
        <v>5.33</v>
      </c>
    </row>
    <row r="2147" spans="1:13" ht="15" x14ac:dyDescent="0.25">
      <c r="A2147" t="s">
        <v>2023</v>
      </c>
      <c r="B2147" t="s">
        <v>2024</v>
      </c>
      <c r="C2147">
        <v>43.6</v>
      </c>
      <c r="D2147">
        <v>33</v>
      </c>
      <c r="E2147">
        <f t="shared" si="207"/>
        <v>2.1181269200866626</v>
      </c>
      <c r="F2147">
        <v>41</v>
      </c>
      <c r="G2147">
        <f t="shared" si="208"/>
        <v>2.6316122340470653</v>
      </c>
      <c r="H2147">
        <f t="shared" ref="H2147:H2170" si="212">D2147+F2147</f>
        <v>74</v>
      </c>
      <c r="I2147">
        <f t="shared" si="209"/>
        <v>4.7497391541337279</v>
      </c>
      <c r="J2147">
        <v>4.7</v>
      </c>
      <c r="K2147">
        <f t="shared" si="210"/>
        <v>0.67129353369981559</v>
      </c>
      <c r="L2147">
        <v>5.88</v>
      </c>
    </row>
    <row r="2148" spans="1:13" ht="15" x14ac:dyDescent="0.25">
      <c r="A2148" t="s">
        <v>73</v>
      </c>
      <c r="B2148" t="s">
        <v>72</v>
      </c>
      <c r="C2148">
        <v>56</v>
      </c>
      <c r="D2148">
        <v>66</v>
      </c>
      <c r="E2148">
        <f t="shared" si="207"/>
        <v>3.5311202786141442</v>
      </c>
      <c r="F2148">
        <v>84</v>
      </c>
      <c r="G2148">
        <f t="shared" si="208"/>
        <v>4.4941530818725477</v>
      </c>
      <c r="H2148">
        <f t="shared" si="212"/>
        <v>150</v>
      </c>
      <c r="I2148">
        <f t="shared" si="209"/>
        <v>8.0252733604866915</v>
      </c>
      <c r="J2148">
        <v>10.199999999999999</v>
      </c>
      <c r="K2148">
        <f t="shared" si="210"/>
        <v>1.2804927935519874</v>
      </c>
      <c r="L2148">
        <v>7.65</v>
      </c>
    </row>
    <row r="2149" spans="1:13" ht="15" x14ac:dyDescent="0.25">
      <c r="A2149" t="s">
        <v>73</v>
      </c>
      <c r="B2149" t="s">
        <v>72</v>
      </c>
      <c r="C2149">
        <v>40</v>
      </c>
      <c r="D2149">
        <v>38</v>
      </c>
      <c r="E2149">
        <f t="shared" si="207"/>
        <v>2.5968427947894757</v>
      </c>
      <c r="F2149">
        <v>46</v>
      </c>
      <c r="G2149">
        <f t="shared" si="208"/>
        <v>3.1435465410609438</v>
      </c>
      <c r="H2149">
        <f t="shared" si="212"/>
        <v>84</v>
      </c>
      <c r="I2149">
        <f t="shared" si="209"/>
        <v>5.740389335850419</v>
      </c>
      <c r="J2149">
        <v>6.4</v>
      </c>
      <c r="K2149">
        <f t="shared" si="210"/>
        <v>0.95562747355397748</v>
      </c>
      <c r="L2149">
        <v>6.1</v>
      </c>
      <c r="M2149">
        <v>13.72</v>
      </c>
    </row>
    <row r="2150" spans="1:13" ht="15" x14ac:dyDescent="0.25">
      <c r="A2150" t="s">
        <v>752</v>
      </c>
      <c r="B2150" t="s">
        <v>753</v>
      </c>
      <c r="C2150">
        <v>39.799999999999997</v>
      </c>
      <c r="D2150">
        <v>15</v>
      </c>
      <c r="E2150">
        <f t="shared" si="207"/>
        <v>1.028813874171896</v>
      </c>
      <c r="F2150">
        <v>17</v>
      </c>
      <c r="G2150">
        <f t="shared" si="208"/>
        <v>1.1659890573948155</v>
      </c>
      <c r="H2150">
        <f t="shared" si="212"/>
        <v>32</v>
      </c>
      <c r="I2150">
        <f t="shared" si="209"/>
        <v>2.1948029315667115</v>
      </c>
      <c r="J2150">
        <v>6.9</v>
      </c>
      <c r="K2150">
        <f t="shared" si="210"/>
        <v>1.0329516304708704</v>
      </c>
      <c r="L2150">
        <v>5.9</v>
      </c>
    </row>
    <row r="2151" spans="1:13" ht="15" x14ac:dyDescent="0.25">
      <c r="A2151" t="s">
        <v>1971</v>
      </c>
      <c r="B2151" t="s">
        <v>1306</v>
      </c>
      <c r="C2151">
        <v>76.8</v>
      </c>
      <c r="D2151">
        <v>64</v>
      </c>
      <c r="E2151">
        <f t="shared" si="207"/>
        <v>2.721252315870792</v>
      </c>
      <c r="F2151">
        <v>79</v>
      </c>
      <c r="G2151">
        <f t="shared" si="208"/>
        <v>3.3590458274030088</v>
      </c>
      <c r="H2151">
        <f t="shared" si="212"/>
        <v>143</v>
      </c>
      <c r="I2151">
        <f t="shared" si="209"/>
        <v>6.0802981432738008</v>
      </c>
      <c r="J2151">
        <v>9.49</v>
      </c>
      <c r="K2151">
        <f t="shared" si="210"/>
        <v>1.0123434544157337</v>
      </c>
    </row>
    <row r="2152" spans="1:13" ht="15" x14ac:dyDescent="0.25">
      <c r="A2152" t="s">
        <v>1310</v>
      </c>
      <c r="B2152" t="s">
        <v>1306</v>
      </c>
      <c r="C2152">
        <v>65.5</v>
      </c>
      <c r="D2152">
        <v>38</v>
      </c>
      <c r="E2152">
        <f t="shared" si="207"/>
        <v>1.814054132439554</v>
      </c>
      <c r="F2152">
        <v>45</v>
      </c>
      <c r="G2152">
        <f t="shared" si="208"/>
        <v>2.1482219989415774</v>
      </c>
      <c r="H2152">
        <f t="shared" si="212"/>
        <v>83</v>
      </c>
      <c r="I2152">
        <f t="shared" si="209"/>
        <v>3.9622761313811314</v>
      </c>
      <c r="J2152">
        <v>6.92</v>
      </c>
      <c r="K2152">
        <f t="shared" si="210"/>
        <v>0.8013096065559201</v>
      </c>
      <c r="L2152">
        <v>5.36</v>
      </c>
      <c r="M2152">
        <v>15.6</v>
      </c>
    </row>
    <row r="2153" spans="1:13" ht="15" x14ac:dyDescent="0.25">
      <c r="A2153" t="s">
        <v>1310</v>
      </c>
      <c r="B2153" t="s">
        <v>1306</v>
      </c>
      <c r="C2153">
        <v>70.8</v>
      </c>
      <c r="D2153">
        <v>50</v>
      </c>
      <c r="E2153">
        <f t="shared" si="207"/>
        <v>2.2555704212406678</v>
      </c>
      <c r="F2153">
        <v>58</v>
      </c>
      <c r="G2153">
        <f t="shared" si="208"/>
        <v>2.6164616886391747</v>
      </c>
      <c r="H2153">
        <f t="shared" si="212"/>
        <v>108</v>
      </c>
      <c r="I2153">
        <f t="shared" si="209"/>
        <v>4.8720321098798429</v>
      </c>
      <c r="J2153">
        <v>9.52</v>
      </c>
      <c r="K2153">
        <f t="shared" si="210"/>
        <v>1.0590362562500379</v>
      </c>
      <c r="L2153">
        <v>6.28</v>
      </c>
      <c r="M2153">
        <v>13.6</v>
      </c>
    </row>
    <row r="2154" spans="1:13" ht="15" x14ac:dyDescent="0.25">
      <c r="A2154" t="s">
        <v>1305</v>
      </c>
      <c r="B2154" t="s">
        <v>1306</v>
      </c>
      <c r="C2154">
        <v>65.599999999999994</v>
      </c>
      <c r="D2154">
        <v>39</v>
      </c>
      <c r="E2154">
        <f t="shared" si="207"/>
        <v>1.8597275381469973</v>
      </c>
      <c r="F2154">
        <v>45</v>
      </c>
      <c r="G2154">
        <f t="shared" si="208"/>
        <v>2.145839467092689</v>
      </c>
      <c r="H2154">
        <f t="shared" si="212"/>
        <v>84</v>
      </c>
      <c r="I2154">
        <f t="shared" si="209"/>
        <v>4.0055670052396861</v>
      </c>
      <c r="J2154">
        <v>5.77</v>
      </c>
      <c r="K2154">
        <f t="shared" si="210"/>
        <v>0.6676187369782709</v>
      </c>
      <c r="L2154">
        <v>5.32</v>
      </c>
      <c r="M2154">
        <v>15.4</v>
      </c>
    </row>
    <row r="2155" spans="1:13" ht="15" x14ac:dyDescent="0.25">
      <c r="A2155" t="s">
        <v>1112</v>
      </c>
      <c r="B2155" t="s">
        <v>677</v>
      </c>
      <c r="C2155">
        <v>50.2</v>
      </c>
      <c r="D2155">
        <v>32</v>
      </c>
      <c r="E2155">
        <f t="shared" si="207"/>
        <v>1.8537818505499051</v>
      </c>
      <c r="F2155">
        <v>35</v>
      </c>
      <c r="G2155">
        <f t="shared" si="208"/>
        <v>2.0275738990389587</v>
      </c>
      <c r="H2155">
        <f t="shared" si="212"/>
        <v>67</v>
      </c>
      <c r="I2155">
        <f t="shared" si="209"/>
        <v>3.881355749588864</v>
      </c>
      <c r="J2155">
        <v>5.51</v>
      </c>
      <c r="K2155">
        <f t="shared" si="210"/>
        <v>0.73182560344787195</v>
      </c>
      <c r="L2155">
        <v>5.5</v>
      </c>
      <c r="M2155">
        <v>14.2</v>
      </c>
    </row>
    <row r="2156" spans="1:13" ht="15" x14ac:dyDescent="0.25">
      <c r="A2156" t="s">
        <v>2067</v>
      </c>
      <c r="B2156" t="s">
        <v>800</v>
      </c>
      <c r="C2156">
        <v>59.5</v>
      </c>
      <c r="D2156">
        <v>75</v>
      </c>
      <c r="E2156">
        <f t="shared" si="207"/>
        <v>3.8395309877064481</v>
      </c>
      <c r="F2156">
        <v>95</v>
      </c>
      <c r="G2156">
        <f t="shared" si="208"/>
        <v>4.8634059177615008</v>
      </c>
      <c r="H2156">
        <f t="shared" si="212"/>
        <v>170</v>
      </c>
      <c r="I2156">
        <f t="shared" si="209"/>
        <v>8.7029369054679488</v>
      </c>
      <c r="J2156">
        <v>9.58</v>
      </c>
      <c r="K2156">
        <f t="shared" si="210"/>
        <v>1.1656533725174636</v>
      </c>
      <c r="L2156">
        <v>8.4700000000000006</v>
      </c>
    </row>
    <row r="2157" spans="1:13" ht="15" x14ac:dyDescent="0.25">
      <c r="A2157" t="s">
        <v>2067</v>
      </c>
      <c r="B2157" t="s">
        <v>800</v>
      </c>
      <c r="C2157">
        <v>66.2</v>
      </c>
      <c r="D2157">
        <v>90</v>
      </c>
      <c r="E2157">
        <f t="shared" si="207"/>
        <v>4.2633498953079805</v>
      </c>
      <c r="F2157">
        <v>115</v>
      </c>
      <c r="G2157">
        <f t="shared" si="208"/>
        <v>5.4476137551157526</v>
      </c>
      <c r="H2157">
        <f t="shared" si="212"/>
        <v>205</v>
      </c>
      <c r="I2157">
        <f t="shared" si="209"/>
        <v>9.710963650423734</v>
      </c>
      <c r="J2157">
        <v>10.6</v>
      </c>
      <c r="K2157">
        <f t="shared" si="210"/>
        <v>1.2207314455130809</v>
      </c>
      <c r="L2157">
        <v>8.5</v>
      </c>
    </row>
    <row r="2158" spans="1:13" ht="15" x14ac:dyDescent="0.25">
      <c r="A2158" t="s">
        <v>1938</v>
      </c>
      <c r="B2158" t="s">
        <v>330</v>
      </c>
      <c r="C2158">
        <v>58.6</v>
      </c>
      <c r="D2158">
        <v>42</v>
      </c>
      <c r="E2158">
        <f t="shared" si="207"/>
        <v>2.1741080140971905</v>
      </c>
      <c r="F2158">
        <v>58</v>
      </c>
      <c r="G2158">
        <f t="shared" si="208"/>
        <v>3.0023396385151675</v>
      </c>
      <c r="H2158">
        <f t="shared" si="212"/>
        <v>100</v>
      </c>
      <c r="I2158">
        <f t="shared" si="209"/>
        <v>5.1764476526123575</v>
      </c>
      <c r="J2158">
        <v>7.63</v>
      </c>
      <c r="K2158">
        <f t="shared" si="210"/>
        <v>0.93570909274914893</v>
      </c>
      <c r="L2158">
        <v>7.46</v>
      </c>
      <c r="M2158">
        <v>13</v>
      </c>
    </row>
    <row r="2159" spans="1:13" x14ac:dyDescent="0.3">
      <c r="A2159" t="s">
        <v>1046</v>
      </c>
      <c r="B2159" t="s">
        <v>428</v>
      </c>
      <c r="C2159">
        <v>73.3</v>
      </c>
      <c r="D2159">
        <v>72</v>
      </c>
      <c r="E2159">
        <f t="shared" si="207"/>
        <v>3.1670611441574099</v>
      </c>
      <c r="F2159">
        <v>90</v>
      </c>
      <c r="G2159">
        <f t="shared" si="208"/>
        <v>3.9588264301967624</v>
      </c>
      <c r="H2159">
        <f t="shared" si="212"/>
        <v>162</v>
      </c>
      <c r="I2159">
        <f t="shared" si="209"/>
        <v>7.1258875743541719</v>
      </c>
      <c r="J2159">
        <v>9.8800000000000008</v>
      </c>
      <c r="K2159">
        <f t="shared" si="210"/>
        <v>1.0795968117550008</v>
      </c>
      <c r="L2159">
        <v>7.11</v>
      </c>
    </row>
    <row r="2160" spans="1:13" x14ac:dyDescent="0.3">
      <c r="A2160" t="s">
        <v>1046</v>
      </c>
      <c r="B2160" t="s">
        <v>11</v>
      </c>
      <c r="C2160">
        <v>39.700000000000003</v>
      </c>
      <c r="D2160">
        <v>25</v>
      </c>
      <c r="E2160">
        <f t="shared" si="207"/>
        <v>1.7178304377851485</v>
      </c>
      <c r="F2160">
        <v>32</v>
      </c>
      <c r="G2160">
        <f t="shared" si="208"/>
        <v>2.19882296036499</v>
      </c>
      <c r="H2160">
        <f t="shared" si="212"/>
        <v>57</v>
      </c>
      <c r="I2160">
        <f t="shared" si="209"/>
        <v>3.9166533981501388</v>
      </c>
      <c r="J2160">
        <v>5.48</v>
      </c>
      <c r="K2160">
        <f t="shared" si="210"/>
        <v>0.82143781300242291</v>
      </c>
      <c r="L2160">
        <v>5.93</v>
      </c>
    </row>
    <row r="2161" spans="1:13" x14ac:dyDescent="0.3">
      <c r="A2161" t="s">
        <v>1046</v>
      </c>
      <c r="B2161" t="s">
        <v>428</v>
      </c>
      <c r="C2161">
        <v>83.4</v>
      </c>
      <c r="D2161">
        <v>93</v>
      </c>
      <c r="E2161">
        <f t="shared" si="207"/>
        <v>3.7241517030372124</v>
      </c>
      <c r="F2161">
        <v>113</v>
      </c>
      <c r="G2161">
        <f t="shared" si="208"/>
        <v>4.525044542400054</v>
      </c>
      <c r="H2161">
        <f t="shared" si="212"/>
        <v>206</v>
      </c>
      <c r="I2161">
        <f t="shared" si="209"/>
        <v>8.2491962454372665</v>
      </c>
      <c r="J2161">
        <v>12.97</v>
      </c>
      <c r="K2161">
        <f t="shared" si="210"/>
        <v>1.3260002168305729</v>
      </c>
      <c r="L2161">
        <v>7.8</v>
      </c>
    </row>
    <row r="2162" spans="1:13" x14ac:dyDescent="0.3">
      <c r="A2162" t="s">
        <v>1046</v>
      </c>
      <c r="B2162" t="s">
        <v>1884</v>
      </c>
      <c r="C2162">
        <v>56.1</v>
      </c>
      <c r="D2162">
        <v>41</v>
      </c>
      <c r="E2162">
        <f t="shared" si="207"/>
        <v>2.1907298102880186</v>
      </c>
      <c r="F2162">
        <v>51</v>
      </c>
      <c r="G2162">
        <f t="shared" si="208"/>
        <v>2.7250541542607061</v>
      </c>
      <c r="H2162">
        <f t="shared" si="212"/>
        <v>92</v>
      </c>
      <c r="I2162">
        <f t="shared" si="209"/>
        <v>4.9157839645487247</v>
      </c>
      <c r="J2162">
        <v>7.8</v>
      </c>
      <c r="K2162">
        <f t="shared" si="210"/>
        <v>0.97830016844067191</v>
      </c>
      <c r="L2162">
        <v>6.88</v>
      </c>
    </row>
    <row r="2163" spans="1:13" x14ac:dyDescent="0.3">
      <c r="A2163" t="s">
        <v>1046</v>
      </c>
      <c r="B2163" t="s">
        <v>428</v>
      </c>
      <c r="C2163">
        <v>86.8</v>
      </c>
      <c r="D2163">
        <v>105</v>
      </c>
      <c r="E2163">
        <f t="shared" si="207"/>
        <v>4.0842343792682971</v>
      </c>
      <c r="F2163">
        <v>131</v>
      </c>
      <c r="G2163">
        <f t="shared" si="208"/>
        <v>5.0955686065156858</v>
      </c>
      <c r="H2163">
        <f t="shared" si="212"/>
        <v>236</v>
      </c>
      <c r="I2163">
        <f t="shared" si="209"/>
        <v>9.1798029857839829</v>
      </c>
      <c r="J2163">
        <v>13.4</v>
      </c>
      <c r="K2163">
        <f t="shared" si="210"/>
        <v>1.3420301705735382</v>
      </c>
      <c r="L2163">
        <v>8.18</v>
      </c>
    </row>
    <row r="2164" spans="1:13" x14ac:dyDescent="0.3">
      <c r="A2164" t="s">
        <v>1046</v>
      </c>
      <c r="B2164" t="s">
        <v>955</v>
      </c>
      <c r="C2164">
        <v>70.5</v>
      </c>
      <c r="D2164">
        <v>63</v>
      </c>
      <c r="E2164">
        <f t="shared" si="207"/>
        <v>2.8508105889336415</v>
      </c>
      <c r="F2164">
        <v>84</v>
      </c>
      <c r="G2164">
        <f t="shared" si="208"/>
        <v>3.8010807852448556</v>
      </c>
      <c r="H2164">
        <f t="shared" si="212"/>
        <v>147</v>
      </c>
      <c r="I2164">
        <f t="shared" si="209"/>
        <v>6.6518913741784971</v>
      </c>
      <c r="J2164">
        <v>9.83</v>
      </c>
      <c r="K2164">
        <f t="shared" si="210"/>
        <v>1.0959180662154799</v>
      </c>
      <c r="L2164">
        <v>6.92</v>
      </c>
    </row>
    <row r="2165" spans="1:13" x14ac:dyDescent="0.3">
      <c r="A2165" t="s">
        <v>1046</v>
      </c>
      <c r="B2165" t="s">
        <v>428</v>
      </c>
      <c r="C2165">
        <v>80.099999999999994</v>
      </c>
      <c r="D2165">
        <v>82</v>
      </c>
      <c r="E2165">
        <f t="shared" si="207"/>
        <v>3.3815215152340139</v>
      </c>
      <c r="F2165">
        <v>100</v>
      </c>
      <c r="G2165">
        <f t="shared" si="208"/>
        <v>4.1238067258951387</v>
      </c>
      <c r="H2165">
        <f t="shared" si="212"/>
        <v>182</v>
      </c>
      <c r="I2165">
        <f t="shared" si="209"/>
        <v>7.5053282411291526</v>
      </c>
      <c r="J2165">
        <v>10.47</v>
      </c>
      <c r="K2165">
        <f t="shared" si="210"/>
        <v>1.0929219787407409</v>
      </c>
      <c r="L2165">
        <v>7.17</v>
      </c>
    </row>
    <row r="2166" spans="1:13" x14ac:dyDescent="0.3">
      <c r="A2166" t="s">
        <v>1046</v>
      </c>
      <c r="B2166" t="s">
        <v>428</v>
      </c>
      <c r="C2166">
        <v>89.2</v>
      </c>
      <c r="D2166">
        <v>112</v>
      </c>
      <c r="E2166">
        <f t="shared" si="207"/>
        <v>4.2709377057679907</v>
      </c>
      <c r="F2166">
        <v>139</v>
      </c>
      <c r="G2166">
        <f t="shared" si="208"/>
        <v>5.3005387598370595</v>
      </c>
      <c r="H2166">
        <f t="shared" si="212"/>
        <v>251</v>
      </c>
      <c r="I2166">
        <f t="shared" si="209"/>
        <v>9.5714764656050502</v>
      </c>
      <c r="J2166">
        <v>13.05</v>
      </c>
      <c r="K2166">
        <f t="shared" si="210"/>
        <v>1.2887290286387016</v>
      </c>
      <c r="L2166">
        <v>8.0500000000000007</v>
      </c>
      <c r="M2166">
        <v>14.0644596130777</v>
      </c>
    </row>
    <row r="2167" spans="1:13" x14ac:dyDescent="0.3">
      <c r="A2167" t="s">
        <v>911</v>
      </c>
      <c r="B2167" t="s">
        <v>428</v>
      </c>
      <c r="C2167">
        <v>63.4</v>
      </c>
      <c r="D2167">
        <v>48</v>
      </c>
      <c r="E2167">
        <f t="shared" si="207"/>
        <v>2.3464001313668073</v>
      </c>
      <c r="F2167">
        <v>61</v>
      </c>
      <c r="G2167">
        <f t="shared" si="208"/>
        <v>2.9818835002786508</v>
      </c>
      <c r="H2167">
        <f t="shared" si="212"/>
        <v>109</v>
      </c>
      <c r="I2167">
        <f t="shared" si="209"/>
        <v>5.3282836316454576</v>
      </c>
      <c r="J2167">
        <v>8.7900000000000009</v>
      </c>
      <c r="K2167">
        <f t="shared" si="210"/>
        <v>1.0350915603490594</v>
      </c>
      <c r="L2167">
        <v>6.63</v>
      </c>
      <c r="M2167">
        <v>13.96</v>
      </c>
    </row>
    <row r="2168" spans="1:13" ht="15" x14ac:dyDescent="0.25">
      <c r="A2168" t="s">
        <v>2091</v>
      </c>
      <c r="B2168" t="s">
        <v>152</v>
      </c>
      <c r="C2168">
        <v>77.2</v>
      </c>
      <c r="D2168">
        <v>70</v>
      </c>
      <c r="E2168">
        <f t="shared" si="207"/>
        <v>2.9651441104039193</v>
      </c>
      <c r="F2168">
        <v>90</v>
      </c>
      <c r="G2168">
        <f t="shared" si="208"/>
        <v>3.8123281419478965</v>
      </c>
      <c r="H2168">
        <f t="shared" si="212"/>
        <v>160</v>
      </c>
      <c r="I2168">
        <f t="shared" si="209"/>
        <v>6.7774722523518154</v>
      </c>
      <c r="J2168">
        <v>10.199999999999999</v>
      </c>
      <c r="K2168">
        <f t="shared" si="210"/>
        <v>1.085172520355377</v>
      </c>
      <c r="L2168">
        <v>7.75</v>
      </c>
    </row>
    <row r="2169" spans="1:13" ht="15" x14ac:dyDescent="0.25">
      <c r="A2169" t="s">
        <v>1110</v>
      </c>
      <c r="B2169" t="s">
        <v>152</v>
      </c>
      <c r="C2169">
        <v>52.2</v>
      </c>
      <c r="D2169">
        <v>26</v>
      </c>
      <c r="E2169">
        <f t="shared" si="207"/>
        <v>1.463997586650712</v>
      </c>
      <c r="F2169">
        <v>37</v>
      </c>
      <c r="G2169">
        <f t="shared" si="208"/>
        <v>2.0833811810029363</v>
      </c>
      <c r="H2169">
        <f t="shared" si="212"/>
        <v>63</v>
      </c>
      <c r="I2169">
        <f t="shared" si="209"/>
        <v>3.5473787676536479</v>
      </c>
      <c r="J2169">
        <v>5.83</v>
      </c>
      <c r="K2169">
        <f t="shared" si="210"/>
        <v>0.75888831484214081</v>
      </c>
      <c r="L2169">
        <v>5.6</v>
      </c>
      <c r="M2169">
        <v>13.9</v>
      </c>
    </row>
    <row r="2170" spans="1:13" ht="15" x14ac:dyDescent="0.25">
      <c r="A2170" t="s">
        <v>738</v>
      </c>
      <c r="B2170" t="s">
        <v>739</v>
      </c>
      <c r="C2170">
        <v>35.700000000000003</v>
      </c>
      <c r="D2170">
        <v>20</v>
      </c>
      <c r="E2170">
        <f t="shared" si="207"/>
        <v>1.4846347459096194</v>
      </c>
      <c r="F2170">
        <v>22</v>
      </c>
      <c r="G2170">
        <f t="shared" si="208"/>
        <v>1.6330982205005815</v>
      </c>
      <c r="H2170">
        <f t="shared" si="212"/>
        <v>42</v>
      </c>
      <c r="I2170">
        <f t="shared" si="209"/>
        <v>3.1177329664102009</v>
      </c>
      <c r="J2170">
        <v>5.01</v>
      </c>
      <c r="K2170">
        <f t="shared" si="210"/>
        <v>0.79324756194932677</v>
      </c>
      <c r="L2170">
        <v>5.0200000000000005</v>
      </c>
    </row>
    <row r="2171" spans="1:13" ht="15" x14ac:dyDescent="0.25">
      <c r="A2171" t="s">
        <v>1654</v>
      </c>
      <c r="B2171" t="s">
        <v>285</v>
      </c>
      <c r="C2171">
        <v>49.3</v>
      </c>
      <c r="E2171" t="str">
        <f t="shared" si="207"/>
        <v/>
      </c>
      <c r="G2171" t="str">
        <f t="shared" si="208"/>
        <v/>
      </c>
      <c r="I2171" t="str">
        <f t="shared" si="209"/>
        <v/>
      </c>
      <c r="J2171">
        <v>6.06</v>
      </c>
      <c r="K2171">
        <f t="shared" si="210"/>
        <v>0.81241689878597823</v>
      </c>
      <c r="L2171">
        <v>5.28</v>
      </c>
    </row>
    <row r="2172" spans="1:13" ht="15" x14ac:dyDescent="0.25">
      <c r="A2172" t="s">
        <v>1888</v>
      </c>
      <c r="B2172" t="s">
        <v>72</v>
      </c>
      <c r="C2172">
        <v>98.3</v>
      </c>
      <c r="D2172">
        <v>60</v>
      </c>
      <c r="E2172">
        <f t="shared" si="207"/>
        <v>2.1319079255490596</v>
      </c>
      <c r="F2172">
        <v>72</v>
      </c>
      <c r="G2172">
        <f t="shared" si="208"/>
        <v>2.5582895106588714</v>
      </c>
      <c r="H2172">
        <f t="shared" ref="H2172:H2184" si="213">D2172+F2172</f>
        <v>132</v>
      </c>
      <c r="I2172">
        <f t="shared" si="209"/>
        <v>4.6901974362079315</v>
      </c>
      <c r="J2172">
        <v>10.199999999999999</v>
      </c>
      <c r="K2172">
        <f t="shared" si="210"/>
        <v>0.95808102819872221</v>
      </c>
      <c r="L2172">
        <v>6.5</v>
      </c>
    </row>
    <row r="2173" spans="1:13" ht="15" x14ac:dyDescent="0.25">
      <c r="A2173" t="s">
        <v>2073</v>
      </c>
      <c r="B2173" t="s">
        <v>360</v>
      </c>
      <c r="C2173">
        <v>58.5</v>
      </c>
      <c r="D2173">
        <v>43</v>
      </c>
      <c r="E2173">
        <f t="shared" si="207"/>
        <v>2.2286395367614253</v>
      </c>
      <c r="F2173">
        <v>45</v>
      </c>
      <c r="G2173">
        <f t="shared" si="208"/>
        <v>2.3322971896340499</v>
      </c>
      <c r="H2173">
        <f t="shared" si="213"/>
        <v>88</v>
      </c>
      <c r="I2173">
        <f t="shared" si="209"/>
        <v>4.5609367263954752</v>
      </c>
      <c r="J2173">
        <v>6.93</v>
      </c>
      <c r="K2173">
        <f t="shared" si="210"/>
        <v>0.85061283612358829</v>
      </c>
      <c r="L2173">
        <v>6.54</v>
      </c>
    </row>
    <row r="2174" spans="1:13" ht="15" x14ac:dyDescent="0.25">
      <c r="A2174" t="s">
        <v>562</v>
      </c>
      <c r="B2174" t="s">
        <v>294</v>
      </c>
      <c r="C2174">
        <v>55.7</v>
      </c>
      <c r="D2174">
        <v>58</v>
      </c>
      <c r="E2174">
        <f t="shared" si="207"/>
        <v>3.115254055872398</v>
      </c>
      <c r="F2174">
        <v>72</v>
      </c>
      <c r="G2174">
        <f t="shared" si="208"/>
        <v>3.8672119314278048</v>
      </c>
      <c r="H2174">
        <f t="shared" si="213"/>
        <v>130</v>
      </c>
      <c r="I2174">
        <f t="shared" si="209"/>
        <v>6.9824659873002028</v>
      </c>
      <c r="J2174">
        <v>8.64</v>
      </c>
      <c r="K2174">
        <f t="shared" si="210"/>
        <v>1.0876604255037174</v>
      </c>
      <c r="L2174">
        <v>7.12</v>
      </c>
    </row>
    <row r="2175" spans="1:13" ht="15" x14ac:dyDescent="0.25">
      <c r="A2175" t="s">
        <v>562</v>
      </c>
      <c r="B2175" t="s">
        <v>294</v>
      </c>
      <c r="C2175">
        <v>51.7</v>
      </c>
      <c r="D2175">
        <v>48</v>
      </c>
      <c r="E2175">
        <f t="shared" si="207"/>
        <v>2.7217532597966843</v>
      </c>
      <c r="F2175">
        <v>57</v>
      </c>
      <c r="G2175">
        <f t="shared" si="208"/>
        <v>3.2320819960085627</v>
      </c>
      <c r="H2175">
        <f t="shared" si="213"/>
        <v>105</v>
      </c>
      <c r="I2175">
        <f t="shared" si="209"/>
        <v>5.953835255805247</v>
      </c>
      <c r="J2175">
        <v>7.88</v>
      </c>
      <c r="K2175">
        <f t="shared" si="210"/>
        <v>1.0308378929329289</v>
      </c>
      <c r="L2175">
        <v>6.42</v>
      </c>
    </row>
    <row r="2176" spans="1:13" ht="15" x14ac:dyDescent="0.25">
      <c r="A2176" t="s">
        <v>1044</v>
      </c>
      <c r="B2176" t="s">
        <v>294</v>
      </c>
      <c r="C2176">
        <v>44.8</v>
      </c>
      <c r="D2176">
        <v>35</v>
      </c>
      <c r="E2176">
        <f t="shared" si="207"/>
        <v>2.2025660101646665</v>
      </c>
      <c r="F2176">
        <v>40</v>
      </c>
      <c r="G2176">
        <f t="shared" si="208"/>
        <v>2.5172182973310475</v>
      </c>
      <c r="H2176">
        <f t="shared" si="213"/>
        <v>75</v>
      </c>
      <c r="I2176">
        <f t="shared" si="209"/>
        <v>4.719784307495714</v>
      </c>
      <c r="J2176">
        <v>4.76</v>
      </c>
      <c r="K2176">
        <f t="shared" si="210"/>
        <v>0.67041359267645295</v>
      </c>
      <c r="L2176">
        <v>5.53</v>
      </c>
    </row>
    <row r="2177" spans="1:13" ht="15" x14ac:dyDescent="0.25">
      <c r="A2177" t="s">
        <v>2040</v>
      </c>
      <c r="B2177" t="s">
        <v>2041</v>
      </c>
      <c r="C2177">
        <v>46.6</v>
      </c>
      <c r="D2177">
        <v>45</v>
      </c>
      <c r="E2177">
        <f t="shared" si="207"/>
        <v>2.7518776390479549</v>
      </c>
      <c r="F2177">
        <v>63</v>
      </c>
      <c r="G2177">
        <f t="shared" si="208"/>
        <v>3.8526286946671373</v>
      </c>
      <c r="H2177">
        <f t="shared" si="213"/>
        <v>108</v>
      </c>
      <c r="I2177">
        <f t="shared" si="209"/>
        <v>6.6045063337150927</v>
      </c>
      <c r="J2177">
        <v>8.3000000000000007</v>
      </c>
      <c r="K2177">
        <f t="shared" si="210"/>
        <v>1.1454984679901856</v>
      </c>
      <c r="L2177">
        <v>7.9</v>
      </c>
      <c r="M2177">
        <v>12.1</v>
      </c>
    </row>
    <row r="2178" spans="1:13" ht="15" x14ac:dyDescent="0.25">
      <c r="A2178" t="s">
        <v>901</v>
      </c>
      <c r="B2178" t="s">
        <v>257</v>
      </c>
      <c r="C2178">
        <v>83.9</v>
      </c>
      <c r="D2178">
        <v>81</v>
      </c>
      <c r="E2178">
        <f t="shared" ref="E2178:E2241" si="214">IF(AND($C2178&gt;0,D2178&gt;0),D2178/($C2178^0.727399687532279),"")</f>
        <v>3.2295437311386679</v>
      </c>
      <c r="F2178">
        <v>94</v>
      </c>
      <c r="G2178">
        <f t="shared" ref="G2178:G2241" si="215">IF(AND($C2178&gt;0,F2178&gt;0),F2178/($C2178^0.727399687532279),"")</f>
        <v>3.7478655645312937</v>
      </c>
      <c r="H2178">
        <f t="shared" si="213"/>
        <v>175</v>
      </c>
      <c r="I2178">
        <f t="shared" ref="I2178:I2241" si="216">IF(AND($C2178&gt;0,H2178&gt;0),H2178/($C2178^0.727399687532279),"")</f>
        <v>6.9774092956699612</v>
      </c>
      <c r="J2178">
        <v>13.8</v>
      </c>
      <c r="K2178">
        <f t="shared" ref="K2178:K2241" si="217">IF(AND($C2178&gt;0,J2178&gt;0),J2178/($C2178^0.515518364833551),"")</f>
        <v>1.4065153170553062</v>
      </c>
      <c r="L2178">
        <v>7.76</v>
      </c>
    </row>
    <row r="2179" spans="1:13" ht="15" x14ac:dyDescent="0.25">
      <c r="A2179" t="s">
        <v>2110</v>
      </c>
      <c r="B2179" t="s">
        <v>2111</v>
      </c>
      <c r="C2179">
        <v>60.1</v>
      </c>
      <c r="D2179">
        <v>78</v>
      </c>
      <c r="E2179">
        <f t="shared" si="214"/>
        <v>3.9640750446042201</v>
      </c>
      <c r="F2179">
        <v>98</v>
      </c>
      <c r="G2179">
        <f t="shared" si="215"/>
        <v>4.9805045432206869</v>
      </c>
      <c r="H2179">
        <f t="shared" si="213"/>
        <v>176</v>
      </c>
      <c r="I2179">
        <f t="shared" si="216"/>
        <v>8.9445795878249061</v>
      </c>
      <c r="J2179">
        <v>7.6</v>
      </c>
      <c r="K2179">
        <f t="shared" si="217"/>
        <v>0.91996463622736169</v>
      </c>
      <c r="L2179">
        <v>7.65</v>
      </c>
    </row>
    <row r="2180" spans="1:13" ht="15" x14ac:dyDescent="0.25">
      <c r="A2180" t="s">
        <v>2034</v>
      </c>
      <c r="B2180" t="s">
        <v>1090</v>
      </c>
      <c r="C2180">
        <v>86.4</v>
      </c>
      <c r="D2180">
        <v>72</v>
      </c>
      <c r="E2180">
        <f t="shared" si="214"/>
        <v>2.8100432562812583</v>
      </c>
      <c r="F2180">
        <v>82</v>
      </c>
      <c r="G2180">
        <f t="shared" si="215"/>
        <v>3.2003270418758776</v>
      </c>
      <c r="H2180">
        <f t="shared" si="213"/>
        <v>154</v>
      </c>
      <c r="I2180">
        <f t="shared" si="216"/>
        <v>6.0103702981571354</v>
      </c>
      <c r="J2180">
        <v>9.34</v>
      </c>
      <c r="K2180">
        <f t="shared" si="217"/>
        <v>0.93764507803530106</v>
      </c>
      <c r="L2180">
        <v>6.47</v>
      </c>
      <c r="M2180">
        <v>13.7</v>
      </c>
    </row>
    <row r="2181" spans="1:13" ht="15" x14ac:dyDescent="0.25">
      <c r="A2181" t="s">
        <v>609</v>
      </c>
      <c r="B2181" t="s">
        <v>92</v>
      </c>
      <c r="C2181">
        <v>45.6</v>
      </c>
      <c r="D2181">
        <v>26</v>
      </c>
      <c r="E2181">
        <f t="shared" si="214"/>
        <v>1.6152614928132638</v>
      </c>
      <c r="F2181">
        <v>35</v>
      </c>
      <c r="G2181">
        <f t="shared" si="215"/>
        <v>2.1743904710947781</v>
      </c>
      <c r="H2181">
        <f t="shared" si="213"/>
        <v>61</v>
      </c>
      <c r="I2181">
        <f t="shared" si="216"/>
        <v>3.7896519639080424</v>
      </c>
      <c r="J2181">
        <v>5.79</v>
      </c>
      <c r="K2181">
        <f t="shared" si="217"/>
        <v>0.80807509271514744</v>
      </c>
      <c r="L2181">
        <v>5.5</v>
      </c>
      <c r="M2181">
        <v>14.6</v>
      </c>
    </row>
    <row r="2182" spans="1:13" ht="15" x14ac:dyDescent="0.25">
      <c r="A2182" t="s">
        <v>1549</v>
      </c>
      <c r="B2182" t="s">
        <v>242</v>
      </c>
      <c r="C2182">
        <v>78.599999999999994</v>
      </c>
      <c r="D2182">
        <v>65</v>
      </c>
      <c r="E2182">
        <f t="shared" si="214"/>
        <v>2.7175878294935583</v>
      </c>
      <c r="F2182">
        <v>80</v>
      </c>
      <c r="G2182">
        <f t="shared" si="215"/>
        <v>3.3447234824536105</v>
      </c>
      <c r="H2182">
        <f t="shared" si="213"/>
        <v>145</v>
      </c>
      <c r="I2182">
        <f t="shared" si="216"/>
        <v>6.0623113119471688</v>
      </c>
      <c r="J2182">
        <v>8.1</v>
      </c>
      <c r="K2182">
        <f t="shared" si="217"/>
        <v>0.853807346398338</v>
      </c>
      <c r="L2182">
        <v>6.6</v>
      </c>
    </row>
    <row r="2183" spans="1:13" ht="15" x14ac:dyDescent="0.25">
      <c r="A2183" t="s">
        <v>1549</v>
      </c>
      <c r="B2183" t="s">
        <v>242</v>
      </c>
      <c r="C2183">
        <v>92.6</v>
      </c>
      <c r="D2183">
        <v>82</v>
      </c>
      <c r="E2183">
        <f t="shared" si="214"/>
        <v>3.0429977775635484</v>
      </c>
      <c r="F2183">
        <v>100</v>
      </c>
      <c r="G2183">
        <f t="shared" si="215"/>
        <v>3.710972899467742</v>
      </c>
      <c r="H2183">
        <f t="shared" si="213"/>
        <v>182</v>
      </c>
      <c r="I2183">
        <f t="shared" si="216"/>
        <v>6.7539706770312904</v>
      </c>
      <c r="J2183">
        <v>10.85</v>
      </c>
      <c r="K2183">
        <f t="shared" si="217"/>
        <v>1.0510071198067132</v>
      </c>
      <c r="L2183">
        <v>7.24</v>
      </c>
    </row>
    <row r="2184" spans="1:13" ht="15" x14ac:dyDescent="0.25">
      <c r="A2184" t="s">
        <v>923</v>
      </c>
      <c r="B2184" t="s">
        <v>242</v>
      </c>
      <c r="C2184">
        <v>69</v>
      </c>
      <c r="D2184">
        <v>48</v>
      </c>
      <c r="E2184">
        <f t="shared" si="214"/>
        <v>2.2062919650081807</v>
      </c>
      <c r="F2184">
        <v>65</v>
      </c>
      <c r="G2184">
        <f t="shared" si="215"/>
        <v>2.9876870359485781</v>
      </c>
      <c r="H2184">
        <f t="shared" si="213"/>
        <v>113</v>
      </c>
      <c r="I2184">
        <f t="shared" si="216"/>
        <v>5.1939790009567588</v>
      </c>
      <c r="J2184">
        <v>8.4600000000000009</v>
      </c>
      <c r="K2184">
        <f t="shared" si="217"/>
        <v>0.95369583637836064</v>
      </c>
      <c r="L2184">
        <v>6.2</v>
      </c>
      <c r="M2184">
        <v>14.25</v>
      </c>
    </row>
    <row r="2185" spans="1:13" ht="15" x14ac:dyDescent="0.25">
      <c r="A2185" t="s">
        <v>127</v>
      </c>
      <c r="B2185" t="s">
        <v>103</v>
      </c>
      <c r="E2185" t="str">
        <f t="shared" si="214"/>
        <v/>
      </c>
      <c r="F2185">
        <v>25</v>
      </c>
      <c r="G2185" t="str">
        <f t="shared" si="215"/>
        <v/>
      </c>
      <c r="I2185" t="str">
        <f t="shared" si="216"/>
        <v/>
      </c>
      <c r="J2185">
        <v>5.64</v>
      </c>
      <c r="K2185" t="str">
        <f t="shared" si="217"/>
        <v/>
      </c>
      <c r="L2185">
        <v>5</v>
      </c>
      <c r="M2185">
        <v>14.6</v>
      </c>
    </row>
    <row r="2186" spans="1:13" ht="15" x14ac:dyDescent="0.25">
      <c r="A2186" t="s">
        <v>783</v>
      </c>
      <c r="B2186" t="s">
        <v>784</v>
      </c>
      <c r="C2186">
        <v>51.9</v>
      </c>
      <c r="D2186">
        <v>30</v>
      </c>
      <c r="E2186">
        <f t="shared" si="214"/>
        <v>1.6963249683733335</v>
      </c>
      <c r="F2186">
        <v>35</v>
      </c>
      <c r="G2186">
        <f t="shared" si="215"/>
        <v>1.9790457964355559</v>
      </c>
      <c r="H2186">
        <f>D2186+F2186</f>
        <v>65</v>
      </c>
      <c r="I2186">
        <f t="shared" si="216"/>
        <v>3.6753707648088891</v>
      </c>
      <c r="J2186">
        <v>6.46</v>
      </c>
      <c r="K2186">
        <f t="shared" si="217"/>
        <v>0.84339737749258259</v>
      </c>
      <c r="L2186">
        <v>5.7700000000000005</v>
      </c>
    </row>
    <row r="2187" spans="1:13" ht="15" x14ac:dyDescent="0.25">
      <c r="A2187" t="s">
        <v>1683</v>
      </c>
      <c r="B2187" t="s">
        <v>360</v>
      </c>
      <c r="C2187">
        <v>51.3</v>
      </c>
      <c r="D2187">
        <v>19</v>
      </c>
      <c r="E2187">
        <f t="shared" si="214"/>
        <v>1.08346469412105</v>
      </c>
      <c r="F2187">
        <v>27</v>
      </c>
      <c r="G2187">
        <f t="shared" si="215"/>
        <v>1.5396603548035972</v>
      </c>
      <c r="H2187">
        <f>D2187+F2187</f>
        <v>46</v>
      </c>
      <c r="I2187">
        <f t="shared" si="216"/>
        <v>2.6231250489246469</v>
      </c>
      <c r="J2187">
        <v>4.91</v>
      </c>
      <c r="K2187">
        <f t="shared" si="217"/>
        <v>0.64488842865659557</v>
      </c>
      <c r="L2187">
        <v>5.0999999999999996</v>
      </c>
      <c r="M2187">
        <v>14.6</v>
      </c>
    </row>
    <row r="2188" spans="1:13" ht="15" x14ac:dyDescent="0.25">
      <c r="A2188" t="s">
        <v>177</v>
      </c>
      <c r="B2188" t="s">
        <v>178</v>
      </c>
      <c r="C2188">
        <v>32.4</v>
      </c>
      <c r="D2188">
        <v>8</v>
      </c>
      <c r="E2188">
        <f t="shared" si="214"/>
        <v>0.63726492933301049</v>
      </c>
      <c r="F2188">
        <v>10</v>
      </c>
      <c r="G2188">
        <f t="shared" si="215"/>
        <v>0.79658116166626303</v>
      </c>
      <c r="H2188">
        <f>D2188+F2188</f>
        <v>18</v>
      </c>
      <c r="I2188">
        <f t="shared" si="216"/>
        <v>1.4338460909992736</v>
      </c>
      <c r="J2188">
        <v>5.66</v>
      </c>
      <c r="K2188">
        <f t="shared" si="217"/>
        <v>0.94211243805334111</v>
      </c>
      <c r="L2188">
        <v>4.99</v>
      </c>
    </row>
    <row r="2189" spans="1:13" ht="15" x14ac:dyDescent="0.25">
      <c r="A2189" t="s">
        <v>1625</v>
      </c>
      <c r="B2189">
        <v>44.4</v>
      </c>
      <c r="C2189">
        <v>43</v>
      </c>
      <c r="D2189">
        <v>55</v>
      </c>
      <c r="E2189">
        <f t="shared" si="214"/>
        <v>3.5659745990789706</v>
      </c>
      <c r="G2189" t="str">
        <f t="shared" si="215"/>
        <v/>
      </c>
      <c r="I2189" t="str">
        <f t="shared" si="216"/>
        <v/>
      </c>
      <c r="J2189">
        <v>9.24</v>
      </c>
      <c r="K2189">
        <f t="shared" si="217"/>
        <v>1.3291958724432205</v>
      </c>
      <c r="L2189">
        <v>6.84</v>
      </c>
    </row>
    <row r="2190" spans="1:13" ht="15" x14ac:dyDescent="0.25">
      <c r="A2190" t="s">
        <v>1625</v>
      </c>
      <c r="B2190" t="s">
        <v>1137</v>
      </c>
      <c r="C2190">
        <v>52.3</v>
      </c>
      <c r="E2190" t="str">
        <f t="shared" si="214"/>
        <v/>
      </c>
      <c r="G2190" t="str">
        <f t="shared" si="215"/>
        <v/>
      </c>
      <c r="I2190" t="str">
        <f t="shared" si="216"/>
        <v/>
      </c>
      <c r="J2190">
        <v>9.5299999999999994</v>
      </c>
      <c r="K2190">
        <f t="shared" si="217"/>
        <v>1.2392922106654072</v>
      </c>
      <c r="L2190">
        <v>7.9</v>
      </c>
    </row>
    <row r="2191" spans="1:13" ht="15" x14ac:dyDescent="0.25">
      <c r="A2191" t="s">
        <v>1625</v>
      </c>
      <c r="B2191" t="s">
        <v>1137</v>
      </c>
      <c r="C2191">
        <v>41.9</v>
      </c>
      <c r="D2191">
        <v>40</v>
      </c>
      <c r="E2191">
        <f t="shared" si="214"/>
        <v>2.6427861242504949</v>
      </c>
      <c r="F2191">
        <v>50</v>
      </c>
      <c r="G2191">
        <f t="shared" si="215"/>
        <v>3.3034826553131187</v>
      </c>
      <c r="H2191">
        <f t="shared" ref="H2191:H2209" si="218">D2191+F2191</f>
        <v>90</v>
      </c>
      <c r="I2191">
        <f t="shared" si="216"/>
        <v>5.9462687795636135</v>
      </c>
      <c r="J2191">
        <v>8.58</v>
      </c>
      <c r="K2191">
        <f t="shared" si="217"/>
        <v>1.2508526913279976</v>
      </c>
      <c r="L2191">
        <v>6.78</v>
      </c>
      <c r="M2191">
        <v>13.7</v>
      </c>
    </row>
    <row r="2192" spans="1:13" ht="15" x14ac:dyDescent="0.25">
      <c r="A2192" t="s">
        <v>1136</v>
      </c>
      <c r="B2192" t="s">
        <v>1137</v>
      </c>
      <c r="C2192">
        <v>39.200000000000003</v>
      </c>
      <c r="D2192">
        <v>29</v>
      </c>
      <c r="E2192">
        <f t="shared" si="214"/>
        <v>2.0111395680806781</v>
      </c>
      <c r="F2192">
        <v>36</v>
      </c>
      <c r="G2192">
        <f t="shared" si="215"/>
        <v>2.4965870500311866</v>
      </c>
      <c r="H2192">
        <f t="shared" si="218"/>
        <v>65</v>
      </c>
      <c r="I2192">
        <f t="shared" si="216"/>
        <v>4.5077266181118647</v>
      </c>
      <c r="J2192">
        <v>6.38</v>
      </c>
      <c r="K2192">
        <f t="shared" si="217"/>
        <v>0.96261461416789484</v>
      </c>
      <c r="L2192">
        <v>6</v>
      </c>
    </row>
    <row r="2193" spans="1:13" ht="15" x14ac:dyDescent="0.25">
      <c r="A2193" t="s">
        <v>842</v>
      </c>
      <c r="B2193" t="s">
        <v>196</v>
      </c>
      <c r="C2193">
        <v>79.5</v>
      </c>
      <c r="D2193">
        <v>86</v>
      </c>
      <c r="E2193">
        <f t="shared" si="214"/>
        <v>3.5659232838257573</v>
      </c>
      <c r="F2193">
        <v>107</v>
      </c>
      <c r="G2193">
        <f t="shared" si="215"/>
        <v>4.4366719926669305</v>
      </c>
      <c r="H2193">
        <f t="shared" si="218"/>
        <v>193</v>
      </c>
      <c r="I2193">
        <f t="shared" si="216"/>
        <v>8.0025952764926878</v>
      </c>
      <c r="J2193">
        <v>11.76</v>
      </c>
      <c r="K2193">
        <f t="shared" si="217"/>
        <v>1.2323474392791851</v>
      </c>
      <c r="L2193">
        <v>7.96</v>
      </c>
    </row>
    <row r="2194" spans="1:13" ht="15" x14ac:dyDescent="0.25">
      <c r="A2194" t="s">
        <v>842</v>
      </c>
      <c r="B2194" t="s">
        <v>1562</v>
      </c>
      <c r="C2194">
        <v>61</v>
      </c>
      <c r="D2194">
        <v>40</v>
      </c>
      <c r="E2194">
        <f t="shared" si="214"/>
        <v>2.0109979468487635</v>
      </c>
      <c r="F2194">
        <v>48</v>
      </c>
      <c r="G2194">
        <f t="shared" si="215"/>
        <v>2.4131975362185161</v>
      </c>
      <c r="H2194">
        <f t="shared" si="218"/>
        <v>88</v>
      </c>
      <c r="I2194">
        <f t="shared" si="216"/>
        <v>4.4241954830672796</v>
      </c>
      <c r="J2194">
        <v>7.1</v>
      </c>
      <c r="K2194">
        <f t="shared" si="217"/>
        <v>0.85288019862859421</v>
      </c>
      <c r="L2194">
        <v>5.4</v>
      </c>
      <c r="M2194">
        <v>14.35</v>
      </c>
    </row>
    <row r="2195" spans="1:13" ht="15" x14ac:dyDescent="0.25">
      <c r="A2195" t="s">
        <v>842</v>
      </c>
      <c r="B2195" t="s">
        <v>196</v>
      </c>
      <c r="C2195">
        <v>67.7</v>
      </c>
      <c r="D2195">
        <v>51</v>
      </c>
      <c r="E2195">
        <f t="shared" si="214"/>
        <v>2.3768432994249591</v>
      </c>
      <c r="F2195">
        <v>60</v>
      </c>
      <c r="G2195">
        <f t="shared" si="215"/>
        <v>2.796286234617599</v>
      </c>
      <c r="H2195">
        <f t="shared" si="218"/>
        <v>111</v>
      </c>
      <c r="I2195">
        <f t="shared" si="216"/>
        <v>5.173129534042558</v>
      </c>
      <c r="J2195">
        <v>8.66</v>
      </c>
      <c r="K2195">
        <f t="shared" si="217"/>
        <v>0.98586129124157051</v>
      </c>
      <c r="L2195">
        <v>6.25</v>
      </c>
      <c r="M2195">
        <v>13.33</v>
      </c>
    </row>
    <row r="2196" spans="1:13" ht="15" x14ac:dyDescent="0.25">
      <c r="A2196" t="s">
        <v>842</v>
      </c>
      <c r="B2196" t="s">
        <v>196</v>
      </c>
      <c r="C2196">
        <v>78.8</v>
      </c>
      <c r="D2196">
        <v>85</v>
      </c>
      <c r="E2196">
        <f t="shared" si="214"/>
        <v>3.547205488271127</v>
      </c>
      <c r="F2196">
        <v>105</v>
      </c>
      <c r="G2196">
        <f t="shared" si="215"/>
        <v>4.3818420737466859</v>
      </c>
      <c r="H2196">
        <f t="shared" si="218"/>
        <v>190</v>
      </c>
      <c r="I2196">
        <f t="shared" si="216"/>
        <v>7.9290475620178134</v>
      </c>
      <c r="J2196">
        <v>11.73</v>
      </c>
      <c r="K2196">
        <f t="shared" si="217"/>
        <v>1.2348207466737626</v>
      </c>
      <c r="L2196">
        <v>7.98</v>
      </c>
      <c r="M2196">
        <v>13</v>
      </c>
    </row>
    <row r="2197" spans="1:13" ht="15" x14ac:dyDescent="0.25">
      <c r="A2197" t="s">
        <v>842</v>
      </c>
      <c r="B2197" t="s">
        <v>196</v>
      </c>
      <c r="C2197">
        <v>68.7</v>
      </c>
      <c r="D2197">
        <v>62</v>
      </c>
      <c r="E2197">
        <f t="shared" si="214"/>
        <v>2.8588405461414323</v>
      </c>
      <c r="F2197">
        <v>72</v>
      </c>
      <c r="G2197">
        <f t="shared" si="215"/>
        <v>3.3199438600352118</v>
      </c>
      <c r="H2197">
        <f t="shared" si="218"/>
        <v>134</v>
      </c>
      <c r="I2197">
        <f t="shared" si="216"/>
        <v>6.1787844061766446</v>
      </c>
      <c r="J2197">
        <v>8.6</v>
      </c>
      <c r="K2197">
        <f t="shared" si="217"/>
        <v>0.97165819501683426</v>
      </c>
      <c r="L2197">
        <v>6.88</v>
      </c>
      <c r="M2197">
        <v>12.9</v>
      </c>
    </row>
    <row r="2198" spans="1:13" ht="15" x14ac:dyDescent="0.25">
      <c r="A2198" t="s">
        <v>759</v>
      </c>
      <c r="B2198" t="s">
        <v>760</v>
      </c>
      <c r="C2198">
        <v>56.3</v>
      </c>
      <c r="D2198">
        <v>22</v>
      </c>
      <c r="E2198">
        <f t="shared" si="214"/>
        <v>1.1724745413348441</v>
      </c>
      <c r="F2198">
        <v>27</v>
      </c>
      <c r="G2198">
        <f t="shared" si="215"/>
        <v>1.4389460280018542</v>
      </c>
      <c r="H2198">
        <f t="shared" si="218"/>
        <v>49</v>
      </c>
      <c r="I2198">
        <f t="shared" si="216"/>
        <v>2.6114205693366985</v>
      </c>
      <c r="J2198">
        <v>7.2700000000000005</v>
      </c>
      <c r="K2198">
        <f t="shared" si="217"/>
        <v>0.91015463589163526</v>
      </c>
      <c r="L2198">
        <v>5.73</v>
      </c>
    </row>
    <row r="2199" spans="1:13" ht="15" x14ac:dyDescent="0.25">
      <c r="A2199" t="s">
        <v>819</v>
      </c>
      <c r="B2199" t="s">
        <v>272</v>
      </c>
      <c r="C2199">
        <v>66.8</v>
      </c>
      <c r="D2199">
        <v>88</v>
      </c>
      <c r="E2199">
        <f t="shared" si="214"/>
        <v>4.1413395843072882</v>
      </c>
      <c r="F2199">
        <v>115</v>
      </c>
      <c r="G2199">
        <f t="shared" si="215"/>
        <v>5.4119778658561151</v>
      </c>
      <c r="H2199">
        <f t="shared" si="218"/>
        <v>203</v>
      </c>
      <c r="I2199">
        <f t="shared" si="216"/>
        <v>9.5533174501634033</v>
      </c>
      <c r="J2199">
        <v>12.65</v>
      </c>
      <c r="K2199">
        <f t="shared" si="217"/>
        <v>1.4500559089361029</v>
      </c>
      <c r="L2199">
        <v>8.1999999999999993</v>
      </c>
    </row>
    <row r="2200" spans="1:13" ht="15" x14ac:dyDescent="0.25">
      <c r="A2200" t="s">
        <v>819</v>
      </c>
      <c r="B2200" t="s">
        <v>272</v>
      </c>
      <c r="C2200">
        <v>59.7</v>
      </c>
      <c r="D2200">
        <v>73</v>
      </c>
      <c r="E2200">
        <f t="shared" si="214"/>
        <v>3.7280324727787808</v>
      </c>
      <c r="F2200">
        <v>100</v>
      </c>
      <c r="G2200">
        <f t="shared" si="215"/>
        <v>5.1068937983270972</v>
      </c>
      <c r="H2200">
        <f t="shared" si="218"/>
        <v>173</v>
      </c>
      <c r="I2200">
        <f t="shared" si="216"/>
        <v>8.8349262711058785</v>
      </c>
      <c r="J2200">
        <v>11.24</v>
      </c>
      <c r="K2200">
        <f t="shared" si="217"/>
        <v>1.3652711970334226</v>
      </c>
      <c r="L2200">
        <v>8.1</v>
      </c>
    </row>
    <row r="2201" spans="1:13" ht="15" x14ac:dyDescent="0.25">
      <c r="A2201" t="s">
        <v>819</v>
      </c>
      <c r="B2201" t="s">
        <v>272</v>
      </c>
      <c r="C2201">
        <v>66.2</v>
      </c>
      <c r="D2201">
        <v>96</v>
      </c>
      <c r="E2201">
        <f t="shared" si="214"/>
        <v>4.5475732216618461</v>
      </c>
      <c r="F2201">
        <v>120</v>
      </c>
      <c r="G2201">
        <f t="shared" si="215"/>
        <v>5.6844665270773076</v>
      </c>
      <c r="H2201">
        <f t="shared" si="218"/>
        <v>216</v>
      </c>
      <c r="I2201">
        <f t="shared" si="216"/>
        <v>10.232039748739153</v>
      </c>
      <c r="J2201">
        <v>12.9</v>
      </c>
      <c r="K2201">
        <f t="shared" si="217"/>
        <v>1.4856071365206363</v>
      </c>
      <c r="L2201">
        <v>8.25</v>
      </c>
      <c r="M2201">
        <v>14.0928966653213</v>
      </c>
    </row>
    <row r="2202" spans="1:13" x14ac:dyDescent="0.3">
      <c r="A2202" t="s">
        <v>819</v>
      </c>
      <c r="B2202" t="s">
        <v>301</v>
      </c>
      <c r="C2202">
        <v>57.7</v>
      </c>
      <c r="D2202">
        <v>47</v>
      </c>
      <c r="E2202">
        <f t="shared" si="214"/>
        <v>2.4604759352195944</v>
      </c>
      <c r="F2202">
        <v>62</v>
      </c>
      <c r="G2202">
        <f t="shared" si="215"/>
        <v>3.2457342124173376</v>
      </c>
      <c r="H2202">
        <f t="shared" si="218"/>
        <v>109</v>
      </c>
      <c r="I2202">
        <f t="shared" si="216"/>
        <v>5.7062101476369316</v>
      </c>
      <c r="J2202">
        <v>9.1</v>
      </c>
      <c r="K2202">
        <f t="shared" si="217"/>
        <v>1.1249233122604452</v>
      </c>
      <c r="L2202">
        <v>7.43</v>
      </c>
    </row>
    <row r="2203" spans="1:13" ht="15" x14ac:dyDescent="0.25">
      <c r="A2203" t="s">
        <v>819</v>
      </c>
      <c r="B2203" t="s">
        <v>272</v>
      </c>
      <c r="C2203">
        <v>46.6</v>
      </c>
      <c r="D2203">
        <v>46</v>
      </c>
      <c r="E2203">
        <f t="shared" si="214"/>
        <v>2.8130304754712432</v>
      </c>
      <c r="F2203">
        <v>61</v>
      </c>
      <c r="G2203">
        <f t="shared" si="215"/>
        <v>3.7303230218205612</v>
      </c>
      <c r="H2203">
        <f t="shared" si="218"/>
        <v>107</v>
      </c>
      <c r="I2203">
        <f t="shared" si="216"/>
        <v>6.5433534972918048</v>
      </c>
      <c r="J2203">
        <v>9.68</v>
      </c>
      <c r="K2203">
        <f t="shared" si="217"/>
        <v>1.3359548397765055</v>
      </c>
      <c r="L2203">
        <v>7</v>
      </c>
      <c r="M2203">
        <v>13.23</v>
      </c>
    </row>
    <row r="2204" spans="1:13" ht="15" x14ac:dyDescent="0.25">
      <c r="A2204" t="s">
        <v>819</v>
      </c>
      <c r="B2204" t="s">
        <v>272</v>
      </c>
      <c r="C2204">
        <v>39</v>
      </c>
      <c r="D2204">
        <v>36</v>
      </c>
      <c r="E2204">
        <f t="shared" si="214"/>
        <v>2.505893460507473</v>
      </c>
      <c r="F2204">
        <v>50</v>
      </c>
      <c r="G2204">
        <f t="shared" si="215"/>
        <v>3.480407584038157</v>
      </c>
      <c r="H2204">
        <f t="shared" si="218"/>
        <v>86</v>
      </c>
      <c r="I2204">
        <f t="shared" si="216"/>
        <v>5.9863010445456295</v>
      </c>
      <c r="J2204">
        <v>7.5</v>
      </c>
      <c r="K2204">
        <f t="shared" si="217"/>
        <v>1.1345881382186882</v>
      </c>
      <c r="L2204">
        <v>6.7</v>
      </c>
      <c r="M2204">
        <v>12.6</v>
      </c>
    </row>
    <row r="2205" spans="1:13" ht="15" x14ac:dyDescent="0.25">
      <c r="A2205" t="s">
        <v>444</v>
      </c>
      <c r="B2205" t="s">
        <v>39</v>
      </c>
      <c r="C2205">
        <v>49.9</v>
      </c>
      <c r="D2205">
        <v>37</v>
      </c>
      <c r="E2205">
        <f t="shared" si="214"/>
        <v>2.1528011551136346</v>
      </c>
      <c r="F2205">
        <v>45</v>
      </c>
      <c r="G2205">
        <f t="shared" si="215"/>
        <v>2.618271675138204</v>
      </c>
      <c r="H2205">
        <f t="shared" si="218"/>
        <v>82</v>
      </c>
      <c r="I2205">
        <f t="shared" si="216"/>
        <v>4.7710728302518381</v>
      </c>
      <c r="J2205">
        <v>7.8900000000000006</v>
      </c>
      <c r="K2205">
        <f t="shared" si="217"/>
        <v>1.0511749105765384</v>
      </c>
      <c r="L2205">
        <v>6.59</v>
      </c>
    </row>
    <row r="2206" spans="1:13" ht="15" x14ac:dyDescent="0.25">
      <c r="A2206" t="s">
        <v>444</v>
      </c>
      <c r="B2206" t="s">
        <v>39</v>
      </c>
      <c r="C2206">
        <v>57</v>
      </c>
      <c r="D2206">
        <v>42</v>
      </c>
      <c r="E2206">
        <f t="shared" si="214"/>
        <v>2.2183316167977947</v>
      </c>
      <c r="F2206">
        <v>56</v>
      </c>
      <c r="G2206">
        <f t="shared" si="215"/>
        <v>2.9577754890637262</v>
      </c>
      <c r="H2206">
        <f t="shared" si="218"/>
        <v>98</v>
      </c>
      <c r="I2206">
        <f t="shared" si="216"/>
        <v>5.1761071058615213</v>
      </c>
      <c r="J2206">
        <v>8.7799999999999994</v>
      </c>
      <c r="K2206">
        <f t="shared" si="217"/>
        <v>1.0922166216398312</v>
      </c>
      <c r="L2206">
        <v>6.57</v>
      </c>
    </row>
    <row r="2207" spans="1:13" ht="15" x14ac:dyDescent="0.25">
      <c r="A2207" t="s">
        <v>819</v>
      </c>
      <c r="B2207" t="s">
        <v>1400</v>
      </c>
      <c r="C2207">
        <v>70.7</v>
      </c>
      <c r="D2207">
        <v>72</v>
      </c>
      <c r="E2207">
        <f t="shared" si="214"/>
        <v>3.2513625021307138</v>
      </c>
      <c r="F2207">
        <v>90</v>
      </c>
      <c r="G2207">
        <f t="shared" si="215"/>
        <v>4.0642031276633928</v>
      </c>
      <c r="H2207">
        <f t="shared" si="218"/>
        <v>162</v>
      </c>
      <c r="I2207">
        <f t="shared" si="216"/>
        <v>7.3155656297941061</v>
      </c>
      <c r="J2207">
        <v>11.48</v>
      </c>
      <c r="K2207">
        <f t="shared" si="217"/>
        <v>1.2780040084030511</v>
      </c>
      <c r="L2207">
        <v>7.96</v>
      </c>
    </row>
    <row r="2208" spans="1:13" ht="15" x14ac:dyDescent="0.25">
      <c r="A2208" t="s">
        <v>819</v>
      </c>
      <c r="B2208" t="s">
        <v>1400</v>
      </c>
      <c r="C2208">
        <v>73.599999999999994</v>
      </c>
      <c r="D2208">
        <v>85</v>
      </c>
      <c r="E2208">
        <f t="shared" si="214"/>
        <v>3.7277998532851608</v>
      </c>
      <c r="F2208">
        <v>100</v>
      </c>
      <c r="G2208">
        <f t="shared" si="215"/>
        <v>4.3856468862178364</v>
      </c>
      <c r="H2208">
        <f t="shared" si="218"/>
        <v>185</v>
      </c>
      <c r="I2208">
        <f t="shared" si="216"/>
        <v>8.1134467395029972</v>
      </c>
      <c r="J2208">
        <v>12.99</v>
      </c>
      <c r="K2208">
        <f t="shared" si="217"/>
        <v>1.4164438166720716</v>
      </c>
      <c r="L2208">
        <v>8.620000000000001</v>
      </c>
    </row>
    <row r="2209" spans="1:13" x14ac:dyDescent="0.3">
      <c r="A2209" t="s">
        <v>819</v>
      </c>
      <c r="B2209" t="s">
        <v>301</v>
      </c>
      <c r="C2209">
        <v>64.400000000000006</v>
      </c>
      <c r="D2209">
        <v>67</v>
      </c>
      <c r="E2209">
        <f t="shared" si="214"/>
        <v>3.2381114178529842</v>
      </c>
      <c r="F2209">
        <v>83</v>
      </c>
      <c r="G2209">
        <f t="shared" si="215"/>
        <v>4.0113917564447412</v>
      </c>
      <c r="H2209">
        <f t="shared" si="218"/>
        <v>150</v>
      </c>
      <c r="I2209">
        <f t="shared" si="216"/>
        <v>7.2495031742977263</v>
      </c>
      <c r="J2209">
        <v>10.1</v>
      </c>
      <c r="K2209">
        <f t="shared" si="217"/>
        <v>1.1797975481108278</v>
      </c>
      <c r="L2209">
        <v>7.97</v>
      </c>
    </row>
    <row r="2210" spans="1:13" ht="15" x14ac:dyDescent="0.25">
      <c r="A2210" t="s">
        <v>1212</v>
      </c>
      <c r="B2210" t="s">
        <v>1213</v>
      </c>
      <c r="C2210">
        <v>55</v>
      </c>
      <c r="E2210" t="str">
        <f t="shared" si="214"/>
        <v/>
      </c>
      <c r="G2210" t="str">
        <f t="shared" si="215"/>
        <v/>
      </c>
      <c r="I2210" t="str">
        <f t="shared" si="216"/>
        <v/>
      </c>
      <c r="J2210">
        <v>8.2900000000000009</v>
      </c>
      <c r="K2210">
        <f t="shared" si="217"/>
        <v>1.0504263382136709</v>
      </c>
      <c r="L2210">
        <v>7.1400000000000006</v>
      </c>
    </row>
    <row r="2211" spans="1:13" ht="15" x14ac:dyDescent="0.25">
      <c r="A2211" t="s">
        <v>1212</v>
      </c>
      <c r="B2211" t="s">
        <v>39</v>
      </c>
      <c r="C2211">
        <v>61.6</v>
      </c>
      <c r="D2211">
        <v>55</v>
      </c>
      <c r="E2211">
        <f t="shared" si="214"/>
        <v>2.7455049980200723</v>
      </c>
      <c r="F2211">
        <v>70</v>
      </c>
      <c r="G2211">
        <f t="shared" si="215"/>
        <v>3.4942790883891828</v>
      </c>
      <c r="H2211">
        <f t="shared" ref="H2211:H2238" si="219">D2211+F2211</f>
        <v>125</v>
      </c>
      <c r="I2211">
        <f t="shared" si="216"/>
        <v>6.2397840864092551</v>
      </c>
      <c r="J2211">
        <v>10.52</v>
      </c>
      <c r="K2211">
        <f t="shared" si="217"/>
        <v>1.2573437210543412</v>
      </c>
      <c r="L2211">
        <v>7.45</v>
      </c>
    </row>
    <row r="2212" spans="1:13" ht="15" x14ac:dyDescent="0.25">
      <c r="A2212" t="s">
        <v>422</v>
      </c>
      <c r="B2212" t="s">
        <v>26</v>
      </c>
      <c r="C2212">
        <v>41.9</v>
      </c>
      <c r="D2212">
        <v>27</v>
      </c>
      <c r="E2212">
        <f t="shared" si="214"/>
        <v>1.783880633869084</v>
      </c>
      <c r="F2212">
        <v>31</v>
      </c>
      <c r="G2212">
        <f t="shared" si="215"/>
        <v>2.0481592462941336</v>
      </c>
      <c r="H2212">
        <f t="shared" si="219"/>
        <v>58</v>
      </c>
      <c r="I2212">
        <f t="shared" si="216"/>
        <v>3.8320398801632178</v>
      </c>
      <c r="J2212">
        <v>6.73</v>
      </c>
      <c r="K2212">
        <f t="shared" si="217"/>
        <v>0.98114669144958322</v>
      </c>
      <c r="L2212">
        <v>5.98</v>
      </c>
      <c r="M2212">
        <v>14.1</v>
      </c>
    </row>
    <row r="2213" spans="1:13" ht="15" x14ac:dyDescent="0.25">
      <c r="A2213" t="s">
        <v>422</v>
      </c>
      <c r="B2213" t="s">
        <v>26</v>
      </c>
      <c r="C2213">
        <v>72.7</v>
      </c>
      <c r="D2213">
        <v>63</v>
      </c>
      <c r="E2213">
        <f t="shared" si="214"/>
        <v>2.7877960644855757</v>
      </c>
      <c r="F2213">
        <v>75</v>
      </c>
      <c r="G2213">
        <f t="shared" si="215"/>
        <v>3.3188048386733042</v>
      </c>
      <c r="H2213">
        <f t="shared" si="219"/>
        <v>138</v>
      </c>
      <c r="I2213">
        <f t="shared" si="216"/>
        <v>6.1066009031588795</v>
      </c>
      <c r="J2213">
        <v>11.03</v>
      </c>
      <c r="K2213">
        <f t="shared" si="217"/>
        <v>1.2103760925330016</v>
      </c>
      <c r="L2213">
        <v>7.58</v>
      </c>
    </row>
    <row r="2214" spans="1:13" ht="15" x14ac:dyDescent="0.25">
      <c r="A2214" t="s">
        <v>1370</v>
      </c>
      <c r="B2214" t="s">
        <v>26</v>
      </c>
      <c r="C2214">
        <v>52.2</v>
      </c>
      <c r="D2214">
        <v>41</v>
      </c>
      <c r="E2214">
        <f t="shared" si="214"/>
        <v>2.3086115789491997</v>
      </c>
      <c r="F2214">
        <v>51</v>
      </c>
      <c r="G2214">
        <f t="shared" si="215"/>
        <v>2.871687573814858</v>
      </c>
      <c r="H2214">
        <f t="shared" si="219"/>
        <v>92</v>
      </c>
      <c r="I2214">
        <f t="shared" si="216"/>
        <v>5.1802991527640572</v>
      </c>
      <c r="J2214">
        <v>7.33</v>
      </c>
      <c r="K2214">
        <f t="shared" si="217"/>
        <v>0.95414259824920966</v>
      </c>
    </row>
    <row r="2215" spans="1:13" x14ac:dyDescent="0.3">
      <c r="A2215" t="s">
        <v>1847</v>
      </c>
      <c r="B2215" t="s">
        <v>226</v>
      </c>
      <c r="C2215">
        <v>81.3</v>
      </c>
      <c r="D2215">
        <v>60</v>
      </c>
      <c r="E2215">
        <f t="shared" si="214"/>
        <v>2.4476650371531736</v>
      </c>
      <c r="F2215">
        <v>76</v>
      </c>
      <c r="G2215">
        <f t="shared" si="215"/>
        <v>3.1003757137273533</v>
      </c>
      <c r="H2215">
        <f t="shared" si="219"/>
        <v>136</v>
      </c>
      <c r="I2215">
        <f t="shared" si="216"/>
        <v>5.548040750880527</v>
      </c>
      <c r="J2215">
        <v>8.9</v>
      </c>
      <c r="K2215">
        <f t="shared" si="217"/>
        <v>0.92194126070779181</v>
      </c>
      <c r="L2215">
        <v>7.06</v>
      </c>
    </row>
    <row r="2216" spans="1:13" x14ac:dyDescent="0.3">
      <c r="A2216" t="s">
        <v>1847</v>
      </c>
      <c r="B2216" t="s">
        <v>226</v>
      </c>
      <c r="C2216">
        <v>85.1</v>
      </c>
      <c r="D2216">
        <v>60</v>
      </c>
      <c r="E2216">
        <f t="shared" si="214"/>
        <v>2.367669564092568</v>
      </c>
      <c r="F2216">
        <v>75</v>
      </c>
      <c r="G2216">
        <f t="shared" si="215"/>
        <v>2.9595869551157099</v>
      </c>
      <c r="H2216">
        <f t="shared" si="219"/>
        <v>135</v>
      </c>
      <c r="I2216">
        <f t="shared" si="216"/>
        <v>5.3272565192082775</v>
      </c>
      <c r="J2216">
        <v>11</v>
      </c>
      <c r="K2216">
        <f t="shared" si="217"/>
        <v>1.112957432481773</v>
      </c>
      <c r="L2216">
        <v>7.2</v>
      </c>
    </row>
    <row r="2217" spans="1:13" x14ac:dyDescent="0.3">
      <c r="A2217" t="s">
        <v>1847</v>
      </c>
      <c r="B2217" t="s">
        <v>226</v>
      </c>
      <c r="C2217">
        <v>81</v>
      </c>
      <c r="D2217">
        <v>31</v>
      </c>
      <c r="E2217">
        <f t="shared" si="214"/>
        <v>1.2680322158320867</v>
      </c>
      <c r="F2217">
        <v>48</v>
      </c>
      <c r="G2217">
        <f t="shared" si="215"/>
        <v>1.9634047212883925</v>
      </c>
      <c r="H2217">
        <f t="shared" si="219"/>
        <v>79</v>
      </c>
      <c r="I2217">
        <f t="shared" si="216"/>
        <v>3.2314369371204794</v>
      </c>
      <c r="J2217">
        <v>9.5</v>
      </c>
      <c r="K2217">
        <f t="shared" si="217"/>
        <v>0.98597188010011538</v>
      </c>
      <c r="L2217">
        <v>6.65</v>
      </c>
      <c r="M2217">
        <v>12.87</v>
      </c>
    </row>
    <row r="2218" spans="1:13" ht="15" x14ac:dyDescent="0.25">
      <c r="A2218" t="s">
        <v>870</v>
      </c>
      <c r="B2218" t="s">
        <v>288</v>
      </c>
      <c r="C2218">
        <v>66.8</v>
      </c>
      <c r="D2218">
        <v>62</v>
      </c>
      <c r="E2218">
        <f t="shared" si="214"/>
        <v>2.917761979852862</v>
      </c>
      <c r="F2218">
        <v>77</v>
      </c>
      <c r="G2218">
        <f t="shared" si="215"/>
        <v>3.6236721362688771</v>
      </c>
      <c r="H2218">
        <f t="shared" si="219"/>
        <v>139</v>
      </c>
      <c r="I2218">
        <f t="shared" si="216"/>
        <v>6.5414341161217395</v>
      </c>
      <c r="J2218">
        <v>11.6</v>
      </c>
      <c r="K2218">
        <f t="shared" si="217"/>
        <v>1.3296955370481258</v>
      </c>
      <c r="L2218">
        <v>8</v>
      </c>
    </row>
    <row r="2219" spans="1:13" ht="15" x14ac:dyDescent="0.25">
      <c r="A2219" t="s">
        <v>870</v>
      </c>
      <c r="B2219" t="s">
        <v>288</v>
      </c>
      <c r="C2219">
        <v>77.8</v>
      </c>
      <c r="D2219">
        <v>86</v>
      </c>
      <c r="E2219">
        <f t="shared" si="214"/>
        <v>3.6224340150462795</v>
      </c>
      <c r="F2219">
        <v>110</v>
      </c>
      <c r="G2219">
        <f t="shared" si="215"/>
        <v>4.6333458331987298</v>
      </c>
      <c r="H2219">
        <f t="shared" si="219"/>
        <v>196</v>
      </c>
      <c r="I2219">
        <f t="shared" si="216"/>
        <v>8.2557798482450089</v>
      </c>
      <c r="J2219">
        <v>13.07</v>
      </c>
      <c r="K2219">
        <f t="shared" si="217"/>
        <v>1.3849716315275749</v>
      </c>
      <c r="L2219">
        <v>9.0500000000000007</v>
      </c>
    </row>
    <row r="2220" spans="1:13" ht="15" x14ac:dyDescent="0.25">
      <c r="A2220" t="s">
        <v>870</v>
      </c>
      <c r="B2220" t="s">
        <v>288</v>
      </c>
      <c r="C2220">
        <v>58.5</v>
      </c>
      <c r="D2220">
        <v>48</v>
      </c>
      <c r="E2220">
        <f t="shared" si="214"/>
        <v>2.4877836689429866</v>
      </c>
      <c r="F2220">
        <v>55</v>
      </c>
      <c r="G2220">
        <f t="shared" si="215"/>
        <v>2.850585453997172</v>
      </c>
      <c r="H2220">
        <f t="shared" si="219"/>
        <v>103</v>
      </c>
      <c r="I2220">
        <f t="shared" si="216"/>
        <v>5.3383691229401586</v>
      </c>
      <c r="J2220">
        <v>10</v>
      </c>
      <c r="K2220">
        <f t="shared" si="217"/>
        <v>1.2274355499618879</v>
      </c>
      <c r="L2220">
        <v>7.65</v>
      </c>
      <c r="M2220">
        <v>12.6</v>
      </c>
    </row>
    <row r="2221" spans="1:13" ht="15" x14ac:dyDescent="0.25">
      <c r="A2221" t="s">
        <v>870</v>
      </c>
      <c r="B2221" t="s">
        <v>288</v>
      </c>
      <c r="C2221">
        <v>73.8</v>
      </c>
      <c r="D2221">
        <v>71</v>
      </c>
      <c r="E2221">
        <f t="shared" si="214"/>
        <v>3.1076688515439148</v>
      </c>
      <c r="F2221">
        <v>92</v>
      </c>
      <c r="G2221">
        <f t="shared" si="215"/>
        <v>4.0268385118597205</v>
      </c>
      <c r="H2221">
        <f t="shared" si="219"/>
        <v>163</v>
      </c>
      <c r="I2221">
        <f t="shared" si="216"/>
        <v>7.1345073634036353</v>
      </c>
      <c r="J2221">
        <v>12.3</v>
      </c>
      <c r="K2221">
        <f t="shared" si="217"/>
        <v>1.3393304735563301</v>
      </c>
      <c r="L2221">
        <v>8.6999999999999993</v>
      </c>
      <c r="M2221">
        <v>12.06</v>
      </c>
    </row>
    <row r="2222" spans="1:13" ht="15" x14ac:dyDescent="0.25">
      <c r="A2222" t="s">
        <v>868</v>
      </c>
      <c r="B2222" t="s">
        <v>288</v>
      </c>
      <c r="C2222">
        <v>63.5</v>
      </c>
      <c r="D2222">
        <v>52</v>
      </c>
      <c r="E2222">
        <f t="shared" si="214"/>
        <v>2.5390210366522168</v>
      </c>
      <c r="F2222">
        <v>61</v>
      </c>
      <c r="G2222">
        <f t="shared" si="215"/>
        <v>2.9784669853035619</v>
      </c>
      <c r="H2222">
        <f t="shared" si="219"/>
        <v>113</v>
      </c>
      <c r="I2222">
        <f t="shared" si="216"/>
        <v>5.5174880219557787</v>
      </c>
      <c r="J2222">
        <v>10.43</v>
      </c>
      <c r="K2222">
        <f t="shared" si="217"/>
        <v>1.2272169511044058</v>
      </c>
      <c r="L2222">
        <v>7.3900000000000006</v>
      </c>
      <c r="M2222">
        <v>12.53</v>
      </c>
    </row>
    <row r="2223" spans="1:13" ht="15" x14ac:dyDescent="0.25">
      <c r="A2223" t="s">
        <v>854</v>
      </c>
      <c r="B2223" t="s">
        <v>314</v>
      </c>
      <c r="C2223">
        <v>42.8</v>
      </c>
      <c r="D2223">
        <v>40</v>
      </c>
      <c r="E2223">
        <f t="shared" si="214"/>
        <v>2.6022457236612015</v>
      </c>
      <c r="F2223">
        <v>52</v>
      </c>
      <c r="G2223">
        <f t="shared" si="215"/>
        <v>3.382919440759562</v>
      </c>
      <c r="H2223">
        <f t="shared" si="219"/>
        <v>92</v>
      </c>
      <c r="I2223">
        <f t="shared" si="216"/>
        <v>5.9851651644207635</v>
      </c>
      <c r="J2223">
        <v>7.34</v>
      </c>
      <c r="K2223">
        <f t="shared" si="217"/>
        <v>1.0584170707821603</v>
      </c>
      <c r="L2223">
        <v>6.3500000000000005</v>
      </c>
      <c r="M2223">
        <v>14.1</v>
      </c>
    </row>
    <row r="2224" spans="1:13" ht="15" x14ac:dyDescent="0.25">
      <c r="A2224" t="s">
        <v>136</v>
      </c>
      <c r="B2224" t="s">
        <v>135</v>
      </c>
      <c r="C2224">
        <v>44.8</v>
      </c>
      <c r="D2224">
        <v>29</v>
      </c>
      <c r="E2224">
        <f t="shared" si="214"/>
        <v>1.8249832655650093</v>
      </c>
      <c r="F2224">
        <v>40</v>
      </c>
      <c r="G2224">
        <f t="shared" si="215"/>
        <v>2.5172182973310475</v>
      </c>
      <c r="H2224">
        <f t="shared" si="219"/>
        <v>69</v>
      </c>
      <c r="I2224">
        <f t="shared" si="216"/>
        <v>4.3422015628960571</v>
      </c>
      <c r="K2224" t="str">
        <f t="shared" si="217"/>
        <v/>
      </c>
      <c r="L2224">
        <v>5.4</v>
      </c>
      <c r="M2224">
        <v>13.45</v>
      </c>
    </row>
    <row r="2225" spans="1:13" ht="15" x14ac:dyDescent="0.25">
      <c r="A2225" t="s">
        <v>136</v>
      </c>
      <c r="B2225" t="s">
        <v>135</v>
      </c>
      <c r="C2225">
        <v>52.4</v>
      </c>
      <c r="D2225">
        <v>37</v>
      </c>
      <c r="E2225">
        <f t="shared" si="214"/>
        <v>2.0775940035919271</v>
      </c>
      <c r="F2225">
        <v>51</v>
      </c>
      <c r="G2225">
        <f t="shared" si="215"/>
        <v>2.8637106535996835</v>
      </c>
      <c r="H2225">
        <f t="shared" si="219"/>
        <v>88</v>
      </c>
      <c r="I2225">
        <f t="shared" si="216"/>
        <v>4.941304657191611</v>
      </c>
      <c r="J2225">
        <v>8.5</v>
      </c>
      <c r="K2225">
        <f t="shared" si="217"/>
        <v>1.1042618591699302</v>
      </c>
      <c r="L2225">
        <v>5.95</v>
      </c>
      <c r="M2225">
        <v>13.23</v>
      </c>
    </row>
    <row r="2226" spans="1:13" ht="15" x14ac:dyDescent="0.25">
      <c r="A2226" t="s">
        <v>136</v>
      </c>
      <c r="B2226" t="s">
        <v>135</v>
      </c>
      <c r="C2226">
        <v>52.6</v>
      </c>
      <c r="D2226">
        <v>46</v>
      </c>
      <c r="E2226">
        <f t="shared" si="214"/>
        <v>2.5758071188307117</v>
      </c>
      <c r="F2226">
        <v>58</v>
      </c>
      <c r="G2226">
        <f t="shared" si="215"/>
        <v>3.2477568020039405</v>
      </c>
      <c r="H2226">
        <f t="shared" si="219"/>
        <v>104</v>
      </c>
      <c r="I2226">
        <f t="shared" si="216"/>
        <v>5.8235639208346521</v>
      </c>
      <c r="J2226">
        <v>8.42</v>
      </c>
      <c r="K2226">
        <f t="shared" si="217"/>
        <v>1.0917226853253874</v>
      </c>
      <c r="L2226">
        <v>6.38</v>
      </c>
    </row>
    <row r="2227" spans="1:13" ht="15" x14ac:dyDescent="0.25">
      <c r="A2227" s="1" t="s">
        <v>136</v>
      </c>
      <c r="B2227" s="1" t="s">
        <v>135</v>
      </c>
      <c r="C2227" s="1">
        <v>55.25</v>
      </c>
      <c r="D2227" s="1">
        <v>53</v>
      </c>
      <c r="E2227">
        <f t="shared" si="214"/>
        <v>2.8635443372719016</v>
      </c>
      <c r="F2227" s="1">
        <v>70</v>
      </c>
      <c r="G2227">
        <f t="shared" si="215"/>
        <v>3.7820396907364739</v>
      </c>
      <c r="H2227">
        <f t="shared" si="219"/>
        <v>123</v>
      </c>
      <c r="I2227">
        <f t="shared" si="216"/>
        <v>6.6455840280083756</v>
      </c>
      <c r="J2227" s="1">
        <v>10.4</v>
      </c>
      <c r="K2227">
        <f t="shared" si="217"/>
        <v>1.3147072264754858</v>
      </c>
      <c r="L2227" s="1">
        <v>6.6000000000000005</v>
      </c>
    </row>
    <row r="2228" spans="1:13" ht="15" x14ac:dyDescent="0.25">
      <c r="A2228" t="s">
        <v>136</v>
      </c>
      <c r="B2228" t="s">
        <v>135</v>
      </c>
      <c r="C2228">
        <v>63.7</v>
      </c>
      <c r="D2228">
        <v>63</v>
      </c>
      <c r="E2228">
        <f t="shared" si="214"/>
        <v>3.0690932928283718</v>
      </c>
      <c r="F2228">
        <v>80</v>
      </c>
      <c r="G2228">
        <f t="shared" si="215"/>
        <v>3.8972613242265042</v>
      </c>
      <c r="H2228">
        <f t="shared" si="219"/>
        <v>143</v>
      </c>
      <c r="I2228">
        <f t="shared" si="216"/>
        <v>6.9663546170548765</v>
      </c>
      <c r="K2228" t="str">
        <f t="shared" si="217"/>
        <v/>
      </c>
      <c r="L2228">
        <v>7.7</v>
      </c>
    </row>
    <row r="2229" spans="1:13" ht="15" x14ac:dyDescent="0.25">
      <c r="A2229" t="s">
        <v>2114</v>
      </c>
      <c r="B2229" t="s">
        <v>135</v>
      </c>
      <c r="C2229">
        <v>81.7</v>
      </c>
      <c r="D2229">
        <v>93</v>
      </c>
      <c r="E2229">
        <f t="shared" si="214"/>
        <v>3.7803605474579127</v>
      </c>
      <c r="F2229">
        <v>120</v>
      </c>
      <c r="G2229">
        <f t="shared" si="215"/>
        <v>4.8778845773650481</v>
      </c>
      <c r="H2229">
        <f t="shared" si="219"/>
        <v>213</v>
      </c>
      <c r="I2229">
        <f t="shared" si="216"/>
        <v>8.6582451248229617</v>
      </c>
      <c r="J2229">
        <v>13.56</v>
      </c>
      <c r="K2229">
        <f t="shared" si="217"/>
        <v>1.4011160297985941</v>
      </c>
      <c r="L2229">
        <v>7.61</v>
      </c>
    </row>
    <row r="2230" spans="1:13" ht="15" x14ac:dyDescent="0.25">
      <c r="A2230" t="s">
        <v>1099</v>
      </c>
      <c r="B2230" t="s">
        <v>85</v>
      </c>
      <c r="C2230">
        <v>46.2</v>
      </c>
      <c r="D2230">
        <v>44</v>
      </c>
      <c r="E2230">
        <f t="shared" si="214"/>
        <v>2.7076506131509106</v>
      </c>
      <c r="F2230">
        <v>54</v>
      </c>
      <c r="G2230">
        <f t="shared" si="215"/>
        <v>3.3230257525033906</v>
      </c>
      <c r="H2230">
        <f t="shared" si="219"/>
        <v>98</v>
      </c>
      <c r="I2230">
        <f t="shared" si="216"/>
        <v>6.0306763656543012</v>
      </c>
      <c r="J2230">
        <v>8.4499999999999993</v>
      </c>
      <c r="K2230">
        <f t="shared" si="217"/>
        <v>1.1713945515329571</v>
      </c>
      <c r="L2230">
        <v>6.2</v>
      </c>
      <c r="M2230">
        <v>13</v>
      </c>
    </row>
    <row r="2231" spans="1:13" ht="15" x14ac:dyDescent="0.25">
      <c r="A2231" t="s">
        <v>1345</v>
      </c>
      <c r="B2231" t="s">
        <v>135</v>
      </c>
      <c r="C2231">
        <v>54</v>
      </c>
      <c r="D2231">
        <v>48</v>
      </c>
      <c r="E2231">
        <f t="shared" si="214"/>
        <v>2.636929736738475</v>
      </c>
      <c r="F2231">
        <v>64</v>
      </c>
      <c r="G2231">
        <f t="shared" si="215"/>
        <v>3.5159063156513</v>
      </c>
      <c r="H2231">
        <f t="shared" si="219"/>
        <v>112</v>
      </c>
      <c r="I2231">
        <f t="shared" si="216"/>
        <v>6.1528360523897749</v>
      </c>
      <c r="J2231">
        <v>9.4</v>
      </c>
      <c r="K2231">
        <f t="shared" si="217"/>
        <v>1.2023947055888196</v>
      </c>
    </row>
    <row r="2232" spans="1:13" x14ac:dyDescent="0.3">
      <c r="A2232" t="s">
        <v>608</v>
      </c>
      <c r="B2232" t="s">
        <v>90</v>
      </c>
      <c r="C2232">
        <v>39.1</v>
      </c>
      <c r="D2232">
        <v>24</v>
      </c>
      <c r="E2232">
        <f t="shared" si="214"/>
        <v>1.6674866510418453</v>
      </c>
      <c r="F2232">
        <v>34</v>
      </c>
      <c r="G2232">
        <f t="shared" si="215"/>
        <v>2.3622727556426142</v>
      </c>
      <c r="H2232">
        <f t="shared" si="219"/>
        <v>58</v>
      </c>
      <c r="I2232">
        <f t="shared" si="216"/>
        <v>4.0297594066844598</v>
      </c>
      <c r="J2232">
        <v>5.65</v>
      </c>
      <c r="K2232">
        <f t="shared" si="217"/>
        <v>0.8535954457915621</v>
      </c>
      <c r="L2232">
        <v>5.52</v>
      </c>
      <c r="M2232">
        <v>14</v>
      </c>
    </row>
    <row r="2233" spans="1:13" x14ac:dyDescent="0.3">
      <c r="A2233" t="s">
        <v>1146</v>
      </c>
      <c r="B2233" t="s">
        <v>90</v>
      </c>
      <c r="C2233">
        <v>45.5</v>
      </c>
      <c r="D2233">
        <v>43</v>
      </c>
      <c r="E2233">
        <f t="shared" si="214"/>
        <v>2.6756634350600916</v>
      </c>
      <c r="F2233">
        <v>54</v>
      </c>
      <c r="G2233">
        <f t="shared" si="215"/>
        <v>3.3601354765870917</v>
      </c>
      <c r="H2233">
        <f t="shared" si="219"/>
        <v>97</v>
      </c>
      <c r="I2233">
        <f t="shared" si="216"/>
        <v>6.0357989116471833</v>
      </c>
      <c r="J2233">
        <v>7.9</v>
      </c>
      <c r="K2233">
        <f t="shared" si="217"/>
        <v>1.1038035010025364</v>
      </c>
      <c r="L2233">
        <v>6.5</v>
      </c>
      <c r="M2233">
        <v>13</v>
      </c>
    </row>
    <row r="2234" spans="1:13" ht="15" x14ac:dyDescent="0.25">
      <c r="A2234" t="s">
        <v>148</v>
      </c>
      <c r="B2234" t="s">
        <v>33</v>
      </c>
      <c r="C2234">
        <v>48.3</v>
      </c>
      <c r="D2234">
        <v>28</v>
      </c>
      <c r="E2234">
        <f t="shared" si="214"/>
        <v>1.6682280321662266</v>
      </c>
      <c r="F2234">
        <v>36</v>
      </c>
      <c r="G2234">
        <f t="shared" si="215"/>
        <v>2.1448646127851485</v>
      </c>
      <c r="H2234">
        <f t="shared" si="219"/>
        <v>64</v>
      </c>
      <c r="I2234">
        <f t="shared" si="216"/>
        <v>3.8130926449513751</v>
      </c>
      <c r="J2234">
        <v>7.05</v>
      </c>
      <c r="K2234">
        <f t="shared" si="217"/>
        <v>0.95517609667058256</v>
      </c>
      <c r="L2234">
        <v>5.7</v>
      </c>
      <c r="M2234">
        <v>15.71</v>
      </c>
    </row>
    <row r="2235" spans="1:13" ht="15" x14ac:dyDescent="0.25">
      <c r="A2235" s="1" t="s">
        <v>148</v>
      </c>
      <c r="B2235" s="1" t="s">
        <v>719</v>
      </c>
      <c r="C2235" s="1">
        <v>58.3</v>
      </c>
      <c r="D2235" s="1">
        <v>37</v>
      </c>
      <c r="E2235">
        <f t="shared" si="214"/>
        <v>1.9224496271390388</v>
      </c>
      <c r="F2235" s="1">
        <v>47</v>
      </c>
      <c r="G2235">
        <f t="shared" si="215"/>
        <v>2.4420306074468869</v>
      </c>
      <c r="H2235">
        <f t="shared" si="219"/>
        <v>84</v>
      </c>
      <c r="I2235">
        <f t="shared" si="216"/>
        <v>4.3644802345859262</v>
      </c>
      <c r="J2235" s="1">
        <v>8.620000000000001</v>
      </c>
      <c r="K2235">
        <f t="shared" si="217"/>
        <v>1.0599190544107</v>
      </c>
      <c r="L2235" s="1">
        <v>6.1000000000000005</v>
      </c>
    </row>
    <row r="2236" spans="1:13" ht="15" x14ac:dyDescent="0.25">
      <c r="A2236" t="s">
        <v>32</v>
      </c>
      <c r="B2236" t="s">
        <v>33</v>
      </c>
      <c r="C2236">
        <v>41.1</v>
      </c>
      <c r="D2236">
        <v>15</v>
      </c>
      <c r="E2236">
        <f t="shared" si="214"/>
        <v>1.0050397114933407</v>
      </c>
      <c r="F2236">
        <v>20</v>
      </c>
      <c r="G2236">
        <f t="shared" si="215"/>
        <v>1.3400529486577877</v>
      </c>
      <c r="H2236">
        <f t="shared" si="219"/>
        <v>35</v>
      </c>
      <c r="I2236">
        <f t="shared" si="216"/>
        <v>2.3450926601511286</v>
      </c>
      <c r="J2236">
        <v>4.1100000000000003</v>
      </c>
      <c r="K2236">
        <f t="shared" si="217"/>
        <v>0.60516907208730608</v>
      </c>
      <c r="L2236">
        <v>5.03</v>
      </c>
      <c r="M2236">
        <v>15.5</v>
      </c>
    </row>
    <row r="2237" spans="1:13" ht="15" x14ac:dyDescent="0.25">
      <c r="A2237" t="s">
        <v>32</v>
      </c>
      <c r="B2237" t="s">
        <v>719</v>
      </c>
      <c r="C2237">
        <v>65.400000000000006</v>
      </c>
      <c r="D2237">
        <v>40</v>
      </c>
      <c r="E2237">
        <f t="shared" si="214"/>
        <v>1.9116540643761897</v>
      </c>
      <c r="F2237">
        <v>50</v>
      </c>
      <c r="G2237">
        <f t="shared" si="215"/>
        <v>2.3895675804702368</v>
      </c>
      <c r="H2237">
        <f t="shared" si="219"/>
        <v>90</v>
      </c>
      <c r="I2237">
        <f t="shared" si="216"/>
        <v>4.3012216448464269</v>
      </c>
      <c r="J2237">
        <v>7.5200000000000005</v>
      </c>
      <c r="K2237">
        <f t="shared" si="217"/>
        <v>0.87147346597470765</v>
      </c>
      <c r="L2237">
        <v>5.93</v>
      </c>
    </row>
    <row r="2238" spans="1:13" ht="15" x14ac:dyDescent="0.25">
      <c r="A2238" t="s">
        <v>637</v>
      </c>
      <c r="C2238">
        <v>63.9</v>
      </c>
      <c r="D2238">
        <v>30</v>
      </c>
      <c r="E2238">
        <f t="shared" si="214"/>
        <v>1.4581442669545941</v>
      </c>
      <c r="F2238">
        <v>37</v>
      </c>
      <c r="G2238">
        <f t="shared" si="215"/>
        <v>1.7983779292439994</v>
      </c>
      <c r="H2238">
        <f t="shared" si="219"/>
        <v>67</v>
      </c>
      <c r="I2238">
        <f t="shared" si="216"/>
        <v>3.2565221961985937</v>
      </c>
      <c r="J2238">
        <v>6.28</v>
      </c>
      <c r="K2238">
        <f t="shared" si="217"/>
        <v>0.73653059800390075</v>
      </c>
      <c r="L2238">
        <v>4.84</v>
      </c>
    </row>
    <row r="2239" spans="1:13" ht="15" x14ac:dyDescent="0.25">
      <c r="A2239" t="s">
        <v>1193</v>
      </c>
      <c r="B2239" t="s">
        <v>1194</v>
      </c>
      <c r="C2239">
        <v>72.7</v>
      </c>
      <c r="E2239" t="str">
        <f t="shared" si="214"/>
        <v/>
      </c>
      <c r="G2239" t="str">
        <f t="shared" si="215"/>
        <v/>
      </c>
      <c r="I2239" t="str">
        <f t="shared" si="216"/>
        <v/>
      </c>
      <c r="J2239">
        <v>6.38</v>
      </c>
      <c r="K2239">
        <f t="shared" si="217"/>
        <v>0.70010874617956032</v>
      </c>
      <c r="L2239">
        <v>5.05</v>
      </c>
    </row>
    <row r="2240" spans="1:13" ht="15" x14ac:dyDescent="0.25">
      <c r="A2240" t="s">
        <v>1870</v>
      </c>
      <c r="B2240" t="s">
        <v>123</v>
      </c>
      <c r="C2240">
        <v>70.099999999999994</v>
      </c>
      <c r="D2240">
        <v>53</v>
      </c>
      <c r="E2240">
        <f t="shared" si="214"/>
        <v>2.4082477325737841</v>
      </c>
      <c r="F2240">
        <v>76</v>
      </c>
      <c r="G2240">
        <f t="shared" si="215"/>
        <v>3.4533363712378788</v>
      </c>
      <c r="H2240">
        <f>D2240+F2240</f>
        <v>129</v>
      </c>
      <c r="I2240">
        <f t="shared" si="216"/>
        <v>5.8615841038116629</v>
      </c>
      <c r="J2240">
        <v>9.43</v>
      </c>
      <c r="K2240">
        <f t="shared" si="217"/>
        <v>1.054411558846009</v>
      </c>
      <c r="L2240">
        <v>8.06</v>
      </c>
    </row>
    <row r="2241" spans="1:13" ht="15" x14ac:dyDescent="0.25">
      <c r="A2241" t="s">
        <v>638</v>
      </c>
      <c r="B2241" t="s">
        <v>639</v>
      </c>
      <c r="C2241">
        <v>38.299999999999997</v>
      </c>
      <c r="D2241">
        <v>13</v>
      </c>
      <c r="E2241">
        <f t="shared" si="214"/>
        <v>0.91690651550272773</v>
      </c>
      <c r="F2241">
        <v>20</v>
      </c>
      <c r="G2241">
        <f t="shared" si="215"/>
        <v>1.410625408465735</v>
      </c>
      <c r="H2241">
        <f>D2241+F2241</f>
        <v>33</v>
      </c>
      <c r="I2241">
        <f t="shared" si="216"/>
        <v>2.3275319239684626</v>
      </c>
      <c r="J2241">
        <v>6.05</v>
      </c>
      <c r="K2241">
        <f t="shared" si="217"/>
        <v>0.92381993901887516</v>
      </c>
      <c r="L2241">
        <v>6.12</v>
      </c>
      <c r="M2241">
        <v>13.64</v>
      </c>
    </row>
    <row r="2242" spans="1:13" ht="15" x14ac:dyDescent="0.25">
      <c r="A2242" t="s">
        <v>590</v>
      </c>
      <c r="B2242" t="s">
        <v>1587</v>
      </c>
      <c r="C2242">
        <v>93</v>
      </c>
      <c r="E2242" t="str">
        <f t="shared" ref="E2242:E2305" si="220">IF(AND($C2242&gt;0,D2242&gt;0),D2242/($C2242^0.727399687532279),"")</f>
        <v/>
      </c>
      <c r="G2242" t="str">
        <f t="shared" ref="G2242:G2305" si="221">IF(AND($C2242&gt;0,F2242&gt;0),F2242/($C2242^0.727399687532279),"")</f>
        <v/>
      </c>
      <c r="I2242" t="str">
        <f t="shared" ref="I2242:I2305" si="222">IF(AND($C2242&gt;0,H2242&gt;0),H2242/($C2242^0.727399687532279),"")</f>
        <v/>
      </c>
      <c r="J2242">
        <v>15.17</v>
      </c>
      <c r="K2242">
        <f t="shared" ref="K2242:K2305" si="223">IF(AND($C2242&gt;0,J2242&gt;0),J2242/($C2242^0.515518364833551),"")</f>
        <v>1.4662109883265602</v>
      </c>
      <c r="L2242">
        <v>8</v>
      </c>
    </row>
    <row r="2243" spans="1:13" ht="15" x14ac:dyDescent="0.25">
      <c r="A2243" t="s">
        <v>1631</v>
      </c>
      <c r="B2243" t="s">
        <v>1712</v>
      </c>
      <c r="C2243">
        <v>60.5</v>
      </c>
      <c r="D2243">
        <v>38</v>
      </c>
      <c r="E2243">
        <f t="shared" si="220"/>
        <v>1.9219199453587943</v>
      </c>
      <c r="F2243">
        <v>47</v>
      </c>
      <c r="G2243">
        <f t="shared" si="221"/>
        <v>2.3771115113648245</v>
      </c>
      <c r="H2243">
        <f t="shared" ref="H2243:H2288" si="224">D2243+F2243</f>
        <v>85</v>
      </c>
      <c r="I2243">
        <f t="shared" si="222"/>
        <v>4.2990314567236192</v>
      </c>
      <c r="J2243">
        <v>9.76</v>
      </c>
      <c r="K2243">
        <f t="shared" si="223"/>
        <v>1.1773950358259622</v>
      </c>
      <c r="L2243">
        <v>6.15</v>
      </c>
      <c r="M2243">
        <v>12.7</v>
      </c>
    </row>
    <row r="2244" spans="1:13" ht="15" x14ac:dyDescent="0.25">
      <c r="A2244" t="s">
        <v>1631</v>
      </c>
      <c r="B2244" t="s">
        <v>540</v>
      </c>
      <c r="C2244">
        <v>64</v>
      </c>
      <c r="D2244">
        <v>56</v>
      </c>
      <c r="E2244">
        <f t="shared" si="220"/>
        <v>2.718775065797522</v>
      </c>
      <c r="F2244">
        <v>72</v>
      </c>
      <c r="G2244">
        <f t="shared" si="221"/>
        <v>3.4955679417396714</v>
      </c>
      <c r="H2244">
        <f t="shared" si="224"/>
        <v>128</v>
      </c>
      <c r="I2244">
        <f t="shared" si="222"/>
        <v>6.2143430075371935</v>
      </c>
      <c r="J2244">
        <v>10.290000000000001</v>
      </c>
      <c r="K2244">
        <f t="shared" si="223"/>
        <v>1.205858719193452</v>
      </c>
      <c r="L2244">
        <v>7.6000000000000005</v>
      </c>
      <c r="M2244">
        <v>12.1</v>
      </c>
    </row>
    <row r="2245" spans="1:13" ht="15" x14ac:dyDescent="0.25">
      <c r="A2245" t="s">
        <v>1081</v>
      </c>
      <c r="B2245" t="s">
        <v>540</v>
      </c>
      <c r="C2245">
        <v>58.5</v>
      </c>
      <c r="D2245">
        <v>43</v>
      </c>
      <c r="E2245">
        <f t="shared" si="220"/>
        <v>2.2286395367614253</v>
      </c>
      <c r="F2245">
        <v>55</v>
      </c>
      <c r="G2245">
        <f t="shared" si="221"/>
        <v>2.850585453997172</v>
      </c>
      <c r="H2245">
        <f t="shared" si="224"/>
        <v>98</v>
      </c>
      <c r="I2245">
        <f t="shared" si="222"/>
        <v>5.0792249907585978</v>
      </c>
      <c r="J2245">
        <v>7.97</v>
      </c>
      <c r="K2245">
        <f t="shared" si="223"/>
        <v>0.97826613331962464</v>
      </c>
      <c r="L2245">
        <v>6.9</v>
      </c>
      <c r="M2245">
        <v>12.1</v>
      </c>
    </row>
    <row r="2246" spans="1:13" ht="15" x14ac:dyDescent="0.25">
      <c r="A2246" t="s">
        <v>805</v>
      </c>
      <c r="B2246" t="s">
        <v>804</v>
      </c>
      <c r="C2246">
        <v>61.4</v>
      </c>
      <c r="D2246">
        <v>69</v>
      </c>
      <c r="E2246">
        <f t="shared" si="220"/>
        <v>3.4525181973580934</v>
      </c>
      <c r="F2246">
        <v>85</v>
      </c>
      <c r="G2246">
        <f t="shared" si="221"/>
        <v>4.2531021271802594</v>
      </c>
      <c r="H2246">
        <f t="shared" si="224"/>
        <v>154</v>
      </c>
      <c r="I2246">
        <f t="shared" si="222"/>
        <v>7.7056203245383532</v>
      </c>
      <c r="J2246">
        <v>9.61</v>
      </c>
      <c r="K2246">
        <f t="shared" si="223"/>
        <v>1.1505082915927338</v>
      </c>
      <c r="L2246">
        <v>7.53</v>
      </c>
      <c r="M2246">
        <v>13.3</v>
      </c>
    </row>
    <row r="2247" spans="1:13" ht="15" x14ac:dyDescent="0.25">
      <c r="A2247" t="s">
        <v>805</v>
      </c>
      <c r="B2247" t="s">
        <v>804</v>
      </c>
      <c r="C2247">
        <v>59</v>
      </c>
      <c r="D2247">
        <v>70</v>
      </c>
      <c r="E2247">
        <f t="shared" si="220"/>
        <v>3.6056273559960235</v>
      </c>
      <c r="F2247">
        <v>86</v>
      </c>
      <c r="G2247">
        <f t="shared" si="221"/>
        <v>4.4297707516522573</v>
      </c>
      <c r="H2247">
        <f t="shared" si="224"/>
        <v>156</v>
      </c>
      <c r="I2247">
        <f t="shared" si="222"/>
        <v>8.0353981076482803</v>
      </c>
      <c r="J2247">
        <v>10.4</v>
      </c>
      <c r="K2247">
        <f t="shared" si="223"/>
        <v>1.2709445580414538</v>
      </c>
      <c r="L2247">
        <v>8.07</v>
      </c>
      <c r="M2247">
        <v>11.78</v>
      </c>
    </row>
    <row r="2248" spans="1:13" ht="15" x14ac:dyDescent="0.25">
      <c r="A2248" t="s">
        <v>1889</v>
      </c>
      <c r="B2248" t="s">
        <v>312</v>
      </c>
      <c r="C2248">
        <v>90.8</v>
      </c>
      <c r="D2248">
        <v>60</v>
      </c>
      <c r="E2248">
        <f t="shared" si="220"/>
        <v>2.2586046400148936</v>
      </c>
      <c r="F2248">
        <v>80</v>
      </c>
      <c r="G2248">
        <f t="shared" si="221"/>
        <v>3.0114728533531911</v>
      </c>
      <c r="H2248">
        <f t="shared" si="224"/>
        <v>140</v>
      </c>
      <c r="I2248">
        <f t="shared" si="222"/>
        <v>5.2700774933680847</v>
      </c>
      <c r="J2248">
        <v>10.199999999999999</v>
      </c>
      <c r="K2248">
        <f t="shared" si="223"/>
        <v>0.99809287865373575</v>
      </c>
      <c r="L2248">
        <v>6</v>
      </c>
    </row>
    <row r="2249" spans="1:13" ht="15" x14ac:dyDescent="0.25">
      <c r="A2249" t="s">
        <v>824</v>
      </c>
      <c r="B2249" t="s">
        <v>64</v>
      </c>
      <c r="C2249">
        <v>44.7</v>
      </c>
      <c r="D2249">
        <v>39</v>
      </c>
      <c r="E2249">
        <f t="shared" si="220"/>
        <v>2.4582804671063911</v>
      </c>
      <c r="F2249">
        <v>45</v>
      </c>
      <c r="G2249">
        <f t="shared" si="221"/>
        <v>2.8364774620458357</v>
      </c>
      <c r="H2249">
        <f t="shared" si="224"/>
        <v>84</v>
      </c>
      <c r="I2249">
        <f t="shared" si="222"/>
        <v>5.2947579291522269</v>
      </c>
      <c r="J2249">
        <v>6.78</v>
      </c>
      <c r="K2249">
        <f t="shared" si="223"/>
        <v>0.95601753503377096</v>
      </c>
      <c r="L2249">
        <v>6.34</v>
      </c>
      <c r="M2249">
        <v>12.95</v>
      </c>
    </row>
    <row r="2250" spans="1:13" ht="15" x14ac:dyDescent="0.25">
      <c r="A2250" t="s">
        <v>824</v>
      </c>
      <c r="B2250" t="s">
        <v>64</v>
      </c>
      <c r="C2250">
        <v>55.5</v>
      </c>
      <c r="D2250">
        <v>40</v>
      </c>
      <c r="E2250">
        <f t="shared" si="220"/>
        <v>2.1540799602785725</v>
      </c>
      <c r="F2250">
        <v>55</v>
      </c>
      <c r="G2250">
        <f t="shared" si="221"/>
        <v>2.9618599453830372</v>
      </c>
      <c r="H2250">
        <f t="shared" si="224"/>
        <v>95</v>
      </c>
      <c r="I2250">
        <f t="shared" si="222"/>
        <v>5.1159399056616097</v>
      </c>
      <c r="J2250">
        <v>7</v>
      </c>
      <c r="K2250">
        <f t="shared" si="223"/>
        <v>0.88284197482856519</v>
      </c>
      <c r="L2250">
        <v>5.95</v>
      </c>
      <c r="M2250">
        <v>12.8</v>
      </c>
    </row>
    <row r="2251" spans="1:13" ht="15" x14ac:dyDescent="0.25">
      <c r="A2251" t="s">
        <v>787</v>
      </c>
      <c r="B2251" t="s">
        <v>280</v>
      </c>
      <c r="C2251">
        <v>33.5</v>
      </c>
      <c r="D2251">
        <v>19</v>
      </c>
      <c r="E2251">
        <f t="shared" si="220"/>
        <v>1.4771904280838728</v>
      </c>
      <c r="F2251">
        <v>24</v>
      </c>
      <c r="G2251">
        <f t="shared" si="221"/>
        <v>1.8659247512638393</v>
      </c>
      <c r="H2251">
        <f t="shared" si="224"/>
        <v>43</v>
      </c>
      <c r="I2251">
        <f t="shared" si="222"/>
        <v>3.3431151793477119</v>
      </c>
      <c r="J2251">
        <v>7.2</v>
      </c>
      <c r="K2251">
        <f t="shared" si="223"/>
        <v>1.1779962046405834</v>
      </c>
      <c r="L2251">
        <v>5.45</v>
      </c>
    </row>
    <row r="2252" spans="1:13" ht="15" x14ac:dyDescent="0.25">
      <c r="A2252" t="s">
        <v>787</v>
      </c>
      <c r="B2252" t="s">
        <v>19</v>
      </c>
      <c r="C2252">
        <v>36.700000000000003</v>
      </c>
      <c r="D2252">
        <v>10</v>
      </c>
      <c r="E2252">
        <f t="shared" si="220"/>
        <v>0.72754924399613863</v>
      </c>
      <c r="F2252">
        <v>15</v>
      </c>
      <c r="G2252">
        <f t="shared" si="221"/>
        <v>1.0913238659942079</v>
      </c>
      <c r="H2252">
        <f t="shared" si="224"/>
        <v>25</v>
      </c>
      <c r="I2252">
        <f t="shared" si="222"/>
        <v>1.8188731099903468</v>
      </c>
      <c r="J2252">
        <v>5.83</v>
      </c>
      <c r="K2252">
        <f t="shared" si="223"/>
        <v>0.91002738977829722</v>
      </c>
      <c r="L2252">
        <v>5.75</v>
      </c>
    </row>
    <row r="2253" spans="1:13" ht="15" x14ac:dyDescent="0.25">
      <c r="A2253" t="s">
        <v>1438</v>
      </c>
      <c r="B2253" t="s">
        <v>760</v>
      </c>
      <c r="C2253">
        <v>59</v>
      </c>
      <c r="D2253">
        <v>37</v>
      </c>
      <c r="E2253">
        <f t="shared" si="220"/>
        <v>1.905831602455041</v>
      </c>
      <c r="F2253">
        <v>45</v>
      </c>
      <c r="G2253">
        <f t="shared" si="221"/>
        <v>2.3179033002831582</v>
      </c>
      <c r="H2253">
        <f t="shared" si="224"/>
        <v>82</v>
      </c>
      <c r="I2253">
        <f t="shared" si="222"/>
        <v>4.2237349027381992</v>
      </c>
      <c r="J2253">
        <v>7.47</v>
      </c>
      <c r="K2253">
        <f t="shared" si="223"/>
        <v>0.91288037005477496</v>
      </c>
      <c r="L2253">
        <v>6.76</v>
      </c>
    </row>
    <row r="2254" spans="1:13" ht="15" x14ac:dyDescent="0.25">
      <c r="A2254" t="s">
        <v>1703</v>
      </c>
      <c r="B2254" t="s">
        <v>46</v>
      </c>
      <c r="C2254">
        <v>75.7</v>
      </c>
      <c r="D2254">
        <v>67</v>
      </c>
      <c r="E2254">
        <f t="shared" si="220"/>
        <v>2.8788633251172264</v>
      </c>
      <c r="F2254">
        <v>88</v>
      </c>
      <c r="G2254">
        <f t="shared" si="221"/>
        <v>3.7811936210494914</v>
      </c>
      <c r="H2254">
        <f t="shared" si="224"/>
        <v>155</v>
      </c>
      <c r="I2254">
        <f t="shared" si="222"/>
        <v>6.6600569461667183</v>
      </c>
      <c r="J2254">
        <v>10.61</v>
      </c>
      <c r="K2254">
        <f t="shared" si="223"/>
        <v>1.1402680317674958</v>
      </c>
      <c r="L2254">
        <v>7.17</v>
      </c>
      <c r="M2254">
        <v>12.8</v>
      </c>
    </row>
    <row r="2255" spans="1:13" ht="15" x14ac:dyDescent="0.25">
      <c r="A2255" t="s">
        <v>1703</v>
      </c>
      <c r="B2255" t="s">
        <v>46</v>
      </c>
      <c r="C2255">
        <v>88.5</v>
      </c>
      <c r="D2255">
        <v>100</v>
      </c>
      <c r="E2255">
        <f t="shared" si="220"/>
        <v>3.8352534851087432</v>
      </c>
      <c r="F2255">
        <v>130</v>
      </c>
      <c r="G2255">
        <f t="shared" si="221"/>
        <v>4.9858295306413662</v>
      </c>
      <c r="H2255">
        <f t="shared" si="224"/>
        <v>230</v>
      </c>
      <c r="I2255">
        <f t="shared" si="222"/>
        <v>8.8210830157501103</v>
      </c>
      <c r="J2255">
        <v>13.85</v>
      </c>
      <c r="K2255">
        <f t="shared" si="223"/>
        <v>1.3732979193427821</v>
      </c>
      <c r="L2255">
        <v>7.75</v>
      </c>
    </row>
    <row r="2256" spans="1:13" ht="15" x14ac:dyDescent="0.25">
      <c r="A2256" t="s">
        <v>1703</v>
      </c>
      <c r="B2256" t="s">
        <v>46</v>
      </c>
      <c r="C2256">
        <v>94.6</v>
      </c>
      <c r="D2256">
        <v>100</v>
      </c>
      <c r="E2256">
        <f t="shared" si="220"/>
        <v>3.6537380233245758</v>
      </c>
      <c r="F2256">
        <v>127</v>
      </c>
      <c r="G2256">
        <f t="shared" si="221"/>
        <v>4.6402472896222111</v>
      </c>
      <c r="H2256">
        <f t="shared" si="224"/>
        <v>227</v>
      </c>
      <c r="I2256">
        <f t="shared" si="222"/>
        <v>8.293985312946786</v>
      </c>
      <c r="J2256">
        <v>14.86</v>
      </c>
      <c r="K2256">
        <f t="shared" si="223"/>
        <v>1.423674288269938</v>
      </c>
      <c r="L2256">
        <v>7.25</v>
      </c>
    </row>
    <row r="2257" spans="1:13" ht="15" x14ac:dyDescent="0.25">
      <c r="A2257" t="s">
        <v>1242</v>
      </c>
      <c r="B2257" t="s">
        <v>46</v>
      </c>
      <c r="C2257">
        <v>77.400000000000006</v>
      </c>
      <c r="D2257">
        <v>50</v>
      </c>
      <c r="E2257">
        <f t="shared" si="220"/>
        <v>2.1139777876692531</v>
      </c>
      <c r="F2257">
        <v>70</v>
      </c>
      <c r="G2257">
        <f t="shared" si="221"/>
        <v>2.9595689027369545</v>
      </c>
      <c r="H2257">
        <f t="shared" si="224"/>
        <v>120</v>
      </c>
      <c r="I2257">
        <f t="shared" si="222"/>
        <v>5.0735466904062081</v>
      </c>
      <c r="J2257">
        <v>8.3000000000000007</v>
      </c>
      <c r="K2257">
        <f t="shared" si="223"/>
        <v>0.88185552608880535</v>
      </c>
      <c r="L2257">
        <v>6.15</v>
      </c>
      <c r="M2257">
        <v>14</v>
      </c>
    </row>
    <row r="2258" spans="1:13" ht="15" x14ac:dyDescent="0.25">
      <c r="A2258" t="s">
        <v>1518</v>
      </c>
      <c r="B2258" t="s">
        <v>1519</v>
      </c>
      <c r="C2258">
        <v>56.7</v>
      </c>
      <c r="D2258">
        <v>34</v>
      </c>
      <c r="E2258">
        <f t="shared" si="220"/>
        <v>1.8026987099463632</v>
      </c>
      <c r="F2258">
        <v>42</v>
      </c>
      <c r="G2258">
        <f t="shared" si="221"/>
        <v>2.2268631122866838</v>
      </c>
      <c r="H2258">
        <f t="shared" si="224"/>
        <v>76</v>
      </c>
      <c r="I2258">
        <f t="shared" si="222"/>
        <v>4.0295618222330472</v>
      </c>
      <c r="J2258">
        <v>6.25</v>
      </c>
      <c r="K2258">
        <f t="shared" si="223"/>
        <v>0.77960702922688918</v>
      </c>
      <c r="L2258">
        <v>5.7</v>
      </c>
    </row>
    <row r="2259" spans="1:13" ht="15" x14ac:dyDescent="0.25">
      <c r="A2259" t="s">
        <v>1518</v>
      </c>
      <c r="B2259" t="s">
        <v>94</v>
      </c>
      <c r="C2259">
        <v>52.1</v>
      </c>
      <c r="D2259">
        <v>47</v>
      </c>
      <c r="E2259">
        <f t="shared" si="220"/>
        <v>2.6501510893422284</v>
      </c>
      <c r="F2259">
        <v>53</v>
      </c>
      <c r="G2259">
        <f t="shared" si="221"/>
        <v>2.9884682496837898</v>
      </c>
      <c r="H2259">
        <f t="shared" si="224"/>
        <v>100</v>
      </c>
      <c r="I2259">
        <f t="shared" si="222"/>
        <v>5.6386193390260182</v>
      </c>
      <c r="J2259">
        <v>7.18</v>
      </c>
      <c r="K2259">
        <f t="shared" si="223"/>
        <v>0.93554152404924529</v>
      </c>
      <c r="L2259">
        <v>6.47</v>
      </c>
    </row>
    <row r="2260" spans="1:13" ht="15" x14ac:dyDescent="0.25">
      <c r="A2260" t="s">
        <v>1518</v>
      </c>
      <c r="B2260" t="s">
        <v>294</v>
      </c>
      <c r="C2260">
        <v>47.4</v>
      </c>
      <c r="D2260">
        <v>53</v>
      </c>
      <c r="E2260">
        <f t="shared" si="220"/>
        <v>3.2012178325875857</v>
      </c>
      <c r="F2260">
        <v>65</v>
      </c>
      <c r="G2260">
        <f t="shared" si="221"/>
        <v>3.9260218701545866</v>
      </c>
      <c r="H2260">
        <f t="shared" si="224"/>
        <v>118</v>
      </c>
      <c r="I2260">
        <f t="shared" si="222"/>
        <v>7.1272397027421723</v>
      </c>
      <c r="J2260">
        <v>8.15</v>
      </c>
      <c r="K2260">
        <f t="shared" si="223"/>
        <v>1.1149697844561461</v>
      </c>
      <c r="L2260">
        <v>6.79</v>
      </c>
    </row>
    <row r="2261" spans="1:13" ht="15" x14ac:dyDescent="0.25">
      <c r="A2261" t="s">
        <v>1518</v>
      </c>
      <c r="B2261" t="s">
        <v>94</v>
      </c>
      <c r="C2261">
        <v>60.3</v>
      </c>
      <c r="D2261">
        <v>54</v>
      </c>
      <c r="E2261">
        <f t="shared" si="220"/>
        <v>2.7377355995933801</v>
      </c>
      <c r="F2261">
        <v>66</v>
      </c>
      <c r="G2261">
        <f t="shared" si="221"/>
        <v>3.3461212883919091</v>
      </c>
      <c r="H2261">
        <f t="shared" si="224"/>
        <v>120</v>
      </c>
      <c r="I2261">
        <f t="shared" si="222"/>
        <v>6.0838568879852897</v>
      </c>
      <c r="J2261">
        <v>8.4499999999999993</v>
      </c>
      <c r="K2261">
        <f t="shared" si="223"/>
        <v>1.0211050858703146</v>
      </c>
      <c r="L2261">
        <v>7.07</v>
      </c>
    </row>
    <row r="2262" spans="1:13" ht="15" x14ac:dyDescent="0.25">
      <c r="A2262" t="s">
        <v>1518</v>
      </c>
      <c r="B2262" t="s">
        <v>294</v>
      </c>
      <c r="C2262">
        <v>53.4</v>
      </c>
      <c r="D2262">
        <v>73</v>
      </c>
      <c r="E2262">
        <f t="shared" si="220"/>
        <v>4.0430572363937891</v>
      </c>
      <c r="F2262">
        <v>92</v>
      </c>
      <c r="G2262">
        <f t="shared" si="221"/>
        <v>5.0953598047702542</v>
      </c>
      <c r="H2262">
        <f t="shared" si="224"/>
        <v>165</v>
      </c>
      <c r="I2262">
        <f t="shared" si="222"/>
        <v>9.1384170411640433</v>
      </c>
      <c r="J2262">
        <v>8.8000000000000007</v>
      </c>
      <c r="K2262">
        <f t="shared" si="223"/>
        <v>1.1321485851190314</v>
      </c>
      <c r="L2262">
        <v>7.6</v>
      </c>
    </row>
    <row r="2263" spans="1:13" ht="15" x14ac:dyDescent="0.25">
      <c r="A2263" t="s">
        <v>1518</v>
      </c>
      <c r="B2263" t="s">
        <v>294</v>
      </c>
      <c r="C2263">
        <v>55.6</v>
      </c>
      <c r="D2263">
        <v>80</v>
      </c>
      <c r="E2263">
        <f t="shared" si="220"/>
        <v>4.3025222892831847</v>
      </c>
      <c r="F2263">
        <v>105</v>
      </c>
      <c r="G2263">
        <f t="shared" si="221"/>
        <v>5.6470605046841804</v>
      </c>
      <c r="H2263">
        <f t="shared" si="224"/>
        <v>185</v>
      </c>
      <c r="I2263">
        <f t="shared" si="222"/>
        <v>9.949582793967366</v>
      </c>
      <c r="J2263">
        <v>8.99</v>
      </c>
      <c r="K2263">
        <f t="shared" si="223"/>
        <v>1.1327696085309855</v>
      </c>
      <c r="L2263">
        <v>7.84</v>
      </c>
    </row>
    <row r="2264" spans="1:13" ht="15" x14ac:dyDescent="0.25">
      <c r="A2264" t="s">
        <v>1224</v>
      </c>
      <c r="B2264" t="s">
        <v>294</v>
      </c>
      <c r="C2264">
        <v>44.4</v>
      </c>
      <c r="D2264">
        <v>45</v>
      </c>
      <c r="E2264">
        <f t="shared" si="220"/>
        <v>2.850405557305995</v>
      </c>
      <c r="F2264">
        <v>53</v>
      </c>
      <c r="G2264">
        <f t="shared" si="221"/>
        <v>3.3571443230492832</v>
      </c>
      <c r="H2264">
        <f t="shared" si="224"/>
        <v>98</v>
      </c>
      <c r="I2264">
        <f t="shared" si="222"/>
        <v>6.2075498803552787</v>
      </c>
      <c r="J2264">
        <v>6.3500000000000005</v>
      </c>
      <c r="K2264">
        <f t="shared" si="223"/>
        <v>0.89849890109587816</v>
      </c>
      <c r="L2264">
        <v>6.38</v>
      </c>
      <c r="M2264">
        <v>12.7</v>
      </c>
    </row>
    <row r="2265" spans="1:13" ht="15" x14ac:dyDescent="0.25">
      <c r="A2265" t="s">
        <v>428</v>
      </c>
      <c r="B2265" t="s">
        <v>1181</v>
      </c>
      <c r="C2265">
        <v>30.9</v>
      </c>
      <c r="D2265">
        <v>12</v>
      </c>
      <c r="E2265">
        <f t="shared" si="220"/>
        <v>0.98943191242985129</v>
      </c>
      <c r="F2265">
        <v>16</v>
      </c>
      <c r="G2265">
        <f t="shared" si="221"/>
        <v>1.3192425499064684</v>
      </c>
      <c r="H2265">
        <f t="shared" si="224"/>
        <v>28</v>
      </c>
      <c r="I2265">
        <f t="shared" si="222"/>
        <v>2.3086744623363198</v>
      </c>
      <c r="J2265">
        <v>3.76</v>
      </c>
      <c r="K2265">
        <f t="shared" si="223"/>
        <v>0.64133787126870412</v>
      </c>
      <c r="L2265">
        <v>5.53</v>
      </c>
      <c r="M2265">
        <v>13.55</v>
      </c>
    </row>
    <row r="2266" spans="1:13" x14ac:dyDescent="0.3">
      <c r="A2266" t="s">
        <v>428</v>
      </c>
      <c r="B2266" t="s">
        <v>1469</v>
      </c>
      <c r="C2266">
        <v>68.400000000000006</v>
      </c>
      <c r="D2266">
        <v>57</v>
      </c>
      <c r="E2266">
        <f t="shared" si="220"/>
        <v>2.6366690459454833</v>
      </c>
      <c r="F2266">
        <v>70</v>
      </c>
      <c r="G2266">
        <f t="shared" si="221"/>
        <v>3.2380146178277864</v>
      </c>
      <c r="H2266">
        <f t="shared" si="224"/>
        <v>127</v>
      </c>
      <c r="I2266">
        <f t="shared" si="222"/>
        <v>5.8746836637732693</v>
      </c>
      <c r="J2266">
        <v>10.47</v>
      </c>
      <c r="K2266">
        <f t="shared" si="223"/>
        <v>1.1856092002420802</v>
      </c>
      <c r="L2266">
        <v>7.17</v>
      </c>
      <c r="M2266">
        <v>12.75</v>
      </c>
    </row>
    <row r="2267" spans="1:13" ht="15" x14ac:dyDescent="0.25">
      <c r="A2267" t="s">
        <v>955</v>
      </c>
      <c r="B2267" t="s">
        <v>956</v>
      </c>
      <c r="C2267">
        <v>83.6</v>
      </c>
      <c r="D2267">
        <v>56</v>
      </c>
      <c r="E2267">
        <f t="shared" si="220"/>
        <v>2.2385962990239716</v>
      </c>
      <c r="F2267">
        <v>66</v>
      </c>
      <c r="G2267">
        <f t="shared" si="221"/>
        <v>2.6383456381353949</v>
      </c>
      <c r="H2267">
        <f t="shared" si="224"/>
        <v>122</v>
      </c>
      <c r="I2267">
        <f t="shared" si="222"/>
        <v>4.8769419371593665</v>
      </c>
      <c r="J2267">
        <v>10.73</v>
      </c>
      <c r="K2267">
        <f t="shared" si="223"/>
        <v>1.0956379961507217</v>
      </c>
      <c r="L2267">
        <v>6.7</v>
      </c>
    </row>
    <row r="2268" spans="1:13" ht="15" x14ac:dyDescent="0.25">
      <c r="A2268" t="s">
        <v>72</v>
      </c>
      <c r="B2268" t="s">
        <v>80</v>
      </c>
      <c r="C2268">
        <v>29.9</v>
      </c>
      <c r="D2268">
        <v>11</v>
      </c>
      <c r="E2268">
        <f t="shared" si="220"/>
        <v>0.92894483394589888</v>
      </c>
      <c r="F2268">
        <v>11</v>
      </c>
      <c r="G2268">
        <f t="shared" si="221"/>
        <v>0.92894483394589888</v>
      </c>
      <c r="H2268">
        <f t="shared" si="224"/>
        <v>22</v>
      </c>
      <c r="I2268">
        <f t="shared" si="222"/>
        <v>1.8578896678917978</v>
      </c>
      <c r="J2268">
        <v>3.62</v>
      </c>
      <c r="K2268">
        <f t="shared" si="223"/>
        <v>0.62801927399364865</v>
      </c>
      <c r="L2268">
        <v>4.7300000000000004</v>
      </c>
      <c r="M2268">
        <v>15.78</v>
      </c>
    </row>
    <row r="2269" spans="1:13" ht="15" x14ac:dyDescent="0.25">
      <c r="A2269" t="s">
        <v>72</v>
      </c>
      <c r="B2269" t="s">
        <v>73</v>
      </c>
      <c r="C2269">
        <v>35</v>
      </c>
      <c r="D2269">
        <v>26</v>
      </c>
      <c r="E2269">
        <f t="shared" si="220"/>
        <v>1.958027265177847</v>
      </c>
      <c r="F2269">
        <v>35</v>
      </c>
      <c r="G2269">
        <f t="shared" si="221"/>
        <v>2.6358059338932556</v>
      </c>
      <c r="H2269">
        <f t="shared" si="224"/>
        <v>61</v>
      </c>
      <c r="I2269">
        <f t="shared" si="222"/>
        <v>4.5938331990711028</v>
      </c>
      <c r="J2269">
        <v>6.04</v>
      </c>
      <c r="K2269">
        <f t="shared" si="223"/>
        <v>0.96614320817747579</v>
      </c>
      <c r="L2269">
        <v>5.29</v>
      </c>
      <c r="M2269">
        <v>15.41</v>
      </c>
    </row>
    <row r="2270" spans="1:13" ht="15" x14ac:dyDescent="0.25">
      <c r="A2270" t="s">
        <v>72</v>
      </c>
      <c r="B2270" t="s">
        <v>76</v>
      </c>
      <c r="C2270">
        <v>38.700000000000003</v>
      </c>
      <c r="D2270">
        <v>19</v>
      </c>
      <c r="E2270">
        <f t="shared" si="220"/>
        <v>1.3300045940921412</v>
      </c>
      <c r="F2270">
        <v>25</v>
      </c>
      <c r="G2270">
        <f t="shared" si="221"/>
        <v>1.7500060448580805</v>
      </c>
      <c r="H2270">
        <f t="shared" si="224"/>
        <v>44</v>
      </c>
      <c r="I2270">
        <f t="shared" si="222"/>
        <v>3.0800106389502218</v>
      </c>
      <c r="J2270">
        <v>5.03</v>
      </c>
      <c r="K2270">
        <f t="shared" si="223"/>
        <v>0.7639656369872565</v>
      </c>
      <c r="L2270">
        <v>4.9000000000000004</v>
      </c>
      <c r="M2270">
        <v>15.06</v>
      </c>
    </row>
    <row r="2271" spans="1:13" ht="15" x14ac:dyDescent="0.25">
      <c r="A2271" t="s">
        <v>72</v>
      </c>
      <c r="B2271" t="s">
        <v>73</v>
      </c>
      <c r="C2271">
        <v>33</v>
      </c>
      <c r="D2271">
        <v>13</v>
      </c>
      <c r="E2271">
        <f t="shared" si="220"/>
        <v>1.0218256187701893</v>
      </c>
      <c r="F2271">
        <v>17</v>
      </c>
      <c r="G2271">
        <f t="shared" si="221"/>
        <v>1.336233501468709</v>
      </c>
      <c r="H2271">
        <f t="shared" si="224"/>
        <v>30</v>
      </c>
      <c r="I2271">
        <f t="shared" si="222"/>
        <v>2.3580591202388983</v>
      </c>
      <c r="J2271">
        <v>4.1100000000000003</v>
      </c>
      <c r="K2271">
        <f t="shared" si="223"/>
        <v>0.67767271271006368</v>
      </c>
      <c r="L2271">
        <v>4.93</v>
      </c>
      <c r="M2271">
        <v>14.9</v>
      </c>
    </row>
    <row r="2272" spans="1:13" x14ac:dyDescent="0.3">
      <c r="A2272" t="s">
        <v>72</v>
      </c>
      <c r="B2272" t="s">
        <v>140</v>
      </c>
      <c r="C2272">
        <v>68.2</v>
      </c>
      <c r="D2272">
        <v>75</v>
      </c>
      <c r="E2272">
        <f t="shared" si="220"/>
        <v>3.4766989167166225</v>
      </c>
      <c r="F2272">
        <v>87</v>
      </c>
      <c r="G2272">
        <f t="shared" si="221"/>
        <v>4.0329707433912816</v>
      </c>
      <c r="H2272">
        <f t="shared" si="224"/>
        <v>162</v>
      </c>
      <c r="I2272">
        <f t="shared" si="222"/>
        <v>7.509669660107904</v>
      </c>
      <c r="J2272">
        <v>8.69</v>
      </c>
      <c r="K2272">
        <f t="shared" si="223"/>
        <v>0.98553091955727967</v>
      </c>
      <c r="L2272">
        <v>7.43</v>
      </c>
      <c r="M2272">
        <v>12.9</v>
      </c>
    </row>
    <row r="2273" spans="1:13" x14ac:dyDescent="0.3">
      <c r="A2273" t="s">
        <v>72</v>
      </c>
      <c r="B2273" t="s">
        <v>1890</v>
      </c>
      <c r="C2273">
        <v>92.1</v>
      </c>
      <c r="D2273">
        <v>62</v>
      </c>
      <c r="E2273">
        <f t="shared" si="220"/>
        <v>2.309882285481565</v>
      </c>
      <c r="F2273">
        <v>90</v>
      </c>
      <c r="G2273">
        <f t="shared" si="221"/>
        <v>3.3530549305377559</v>
      </c>
      <c r="H2273">
        <f t="shared" si="224"/>
        <v>152</v>
      </c>
      <c r="I2273">
        <f t="shared" si="222"/>
        <v>5.662937216019321</v>
      </c>
      <c r="J2273" s="3">
        <v>8.85</v>
      </c>
      <c r="K2273">
        <f t="shared" si="223"/>
        <v>0.85966918179028295</v>
      </c>
      <c r="L2273" s="3">
        <v>6.08</v>
      </c>
      <c r="M2273">
        <v>12.84</v>
      </c>
    </row>
    <row r="2274" spans="1:13" x14ac:dyDescent="0.3">
      <c r="A2274" t="s">
        <v>72</v>
      </c>
      <c r="B2274" t="s">
        <v>140</v>
      </c>
      <c r="C2274">
        <v>64.099999999999994</v>
      </c>
      <c r="D2274">
        <v>70</v>
      </c>
      <c r="E2274">
        <f t="shared" si="220"/>
        <v>3.3946114669388154</v>
      </c>
      <c r="F2274">
        <v>83</v>
      </c>
      <c r="G2274">
        <f t="shared" si="221"/>
        <v>4.0250393107988813</v>
      </c>
      <c r="H2274">
        <f t="shared" si="224"/>
        <v>153</v>
      </c>
      <c r="I2274">
        <f t="shared" si="222"/>
        <v>7.4196507777376963</v>
      </c>
      <c r="J2274">
        <v>9.77</v>
      </c>
      <c r="K2274">
        <f t="shared" si="223"/>
        <v>1.1440001116826268</v>
      </c>
      <c r="L2274">
        <v>6.63</v>
      </c>
      <c r="M2274">
        <v>12.69</v>
      </c>
    </row>
    <row r="2275" spans="1:13" x14ac:dyDescent="0.3">
      <c r="A2275" t="s">
        <v>72</v>
      </c>
      <c r="B2275" t="s">
        <v>140</v>
      </c>
      <c r="C2275">
        <v>71.8</v>
      </c>
      <c r="D2275">
        <v>93</v>
      </c>
      <c r="E2275">
        <f t="shared" si="220"/>
        <v>4.1527769735831273</v>
      </c>
      <c r="F2275">
        <v>105</v>
      </c>
      <c r="G2275">
        <f t="shared" si="221"/>
        <v>4.688619163722886</v>
      </c>
      <c r="H2275">
        <f t="shared" si="224"/>
        <v>198</v>
      </c>
      <c r="I2275">
        <f t="shared" si="222"/>
        <v>8.8413961373060133</v>
      </c>
      <c r="J2275">
        <v>8.1999999999999993</v>
      </c>
      <c r="K2275">
        <f t="shared" si="223"/>
        <v>0.90562335501921765</v>
      </c>
      <c r="L2275">
        <v>7.48</v>
      </c>
      <c r="M2275">
        <v>12.09</v>
      </c>
    </row>
    <row r="2276" spans="1:13" x14ac:dyDescent="0.3">
      <c r="A2276" t="s">
        <v>978</v>
      </c>
      <c r="B2276" t="s">
        <v>979</v>
      </c>
      <c r="C2276">
        <v>55.4</v>
      </c>
      <c r="D2276">
        <v>55</v>
      </c>
      <c r="E2276">
        <f t="shared" si="220"/>
        <v>2.9657478990747923</v>
      </c>
      <c r="F2276">
        <v>69</v>
      </c>
      <c r="G2276">
        <f t="shared" si="221"/>
        <v>3.7206655461120124</v>
      </c>
      <c r="H2276">
        <f t="shared" si="224"/>
        <v>124</v>
      </c>
      <c r="I2276">
        <f t="shared" si="222"/>
        <v>6.6864134451868047</v>
      </c>
      <c r="J2276">
        <v>8.66</v>
      </c>
      <c r="K2276">
        <f t="shared" si="223"/>
        <v>1.0932175348901714</v>
      </c>
      <c r="L2276">
        <v>7.08</v>
      </c>
    </row>
    <row r="2277" spans="1:13" ht="15" x14ac:dyDescent="0.25">
      <c r="A2277" t="s">
        <v>935</v>
      </c>
      <c r="B2277" t="s">
        <v>152</v>
      </c>
      <c r="C2277">
        <v>61.4</v>
      </c>
      <c r="D2277">
        <v>44</v>
      </c>
      <c r="E2277">
        <f t="shared" si="220"/>
        <v>2.2016058070109579</v>
      </c>
      <c r="F2277">
        <v>49</v>
      </c>
      <c r="G2277">
        <f t="shared" si="221"/>
        <v>2.4517882850803852</v>
      </c>
      <c r="H2277">
        <f t="shared" si="224"/>
        <v>93</v>
      </c>
      <c r="I2277">
        <f t="shared" si="222"/>
        <v>4.653394092091343</v>
      </c>
      <c r="J2277">
        <v>7.1</v>
      </c>
      <c r="K2277">
        <f t="shared" si="223"/>
        <v>0.85001132885623409</v>
      </c>
      <c r="L2277">
        <v>5.4</v>
      </c>
      <c r="M2277">
        <v>15.1</v>
      </c>
    </row>
    <row r="2278" spans="1:13" ht="15" x14ac:dyDescent="0.25">
      <c r="A2278" t="s">
        <v>941</v>
      </c>
      <c r="B2278" t="s">
        <v>152</v>
      </c>
      <c r="C2278">
        <v>64.7</v>
      </c>
      <c r="D2278">
        <v>38</v>
      </c>
      <c r="E2278">
        <f t="shared" si="220"/>
        <v>1.8303426040636965</v>
      </c>
      <c r="F2278">
        <v>54</v>
      </c>
      <c r="G2278">
        <f t="shared" si="221"/>
        <v>2.6010131741957792</v>
      </c>
      <c r="H2278">
        <f t="shared" si="224"/>
        <v>92</v>
      </c>
      <c r="I2278">
        <f t="shared" si="222"/>
        <v>4.4313557782594755</v>
      </c>
      <c r="J2278">
        <v>6.28</v>
      </c>
      <c r="K2278">
        <f t="shared" si="223"/>
        <v>0.73182161076089791</v>
      </c>
      <c r="L2278">
        <v>5.25</v>
      </c>
      <c r="M2278">
        <v>16.34</v>
      </c>
    </row>
    <row r="2279" spans="1:13" ht="15" x14ac:dyDescent="0.25">
      <c r="A2279" t="s">
        <v>378</v>
      </c>
      <c r="C2279">
        <v>25.5</v>
      </c>
      <c r="D2279">
        <v>22</v>
      </c>
      <c r="E2279">
        <f t="shared" si="220"/>
        <v>2.0859591203448211</v>
      </c>
      <c r="F2279">
        <v>26</v>
      </c>
      <c r="G2279">
        <f t="shared" si="221"/>
        <v>2.4652244149529703</v>
      </c>
      <c r="H2279">
        <f t="shared" si="224"/>
        <v>48</v>
      </c>
      <c r="I2279">
        <f t="shared" si="222"/>
        <v>4.5511835352977918</v>
      </c>
      <c r="J2279">
        <v>5.13</v>
      </c>
      <c r="K2279">
        <f t="shared" si="223"/>
        <v>0.9660955267354091</v>
      </c>
      <c r="L2279">
        <v>5.97</v>
      </c>
    </row>
    <row r="2280" spans="1:13" ht="15" x14ac:dyDescent="0.25">
      <c r="A2280" t="s">
        <v>378</v>
      </c>
      <c r="B2280" t="s">
        <v>312</v>
      </c>
      <c r="C2280">
        <v>58.6</v>
      </c>
      <c r="D2280">
        <v>61</v>
      </c>
      <c r="E2280">
        <f t="shared" si="220"/>
        <v>3.1576330680935381</v>
      </c>
      <c r="F2280">
        <v>75</v>
      </c>
      <c r="G2280">
        <f t="shared" si="221"/>
        <v>3.8823357394592684</v>
      </c>
      <c r="H2280">
        <f t="shared" si="224"/>
        <v>136</v>
      </c>
      <c r="I2280">
        <f t="shared" si="222"/>
        <v>7.0399688075528069</v>
      </c>
      <c r="J2280">
        <v>8.6300000000000008</v>
      </c>
      <c r="K2280">
        <f t="shared" si="223"/>
        <v>1.0583446225983166</v>
      </c>
      <c r="L2280">
        <v>7.65</v>
      </c>
    </row>
    <row r="2281" spans="1:13" x14ac:dyDescent="0.3">
      <c r="A2281" t="s">
        <v>378</v>
      </c>
      <c r="B2281" t="s">
        <v>542</v>
      </c>
      <c r="C2281">
        <v>65.8</v>
      </c>
      <c r="D2281">
        <v>72</v>
      </c>
      <c r="E2281">
        <f t="shared" si="220"/>
        <v>3.4257490783133049</v>
      </c>
      <c r="F2281">
        <v>88</v>
      </c>
      <c r="G2281">
        <f t="shared" si="221"/>
        <v>4.1870266512718173</v>
      </c>
      <c r="H2281">
        <f t="shared" si="224"/>
        <v>160</v>
      </c>
      <c r="I2281">
        <f t="shared" si="222"/>
        <v>7.6127757295851222</v>
      </c>
      <c r="J2281">
        <v>11.35</v>
      </c>
      <c r="K2281">
        <f t="shared" si="223"/>
        <v>1.3111942074507166</v>
      </c>
      <c r="L2281">
        <v>7.41</v>
      </c>
      <c r="M2281">
        <v>14.2503941854396</v>
      </c>
    </row>
    <row r="2282" spans="1:13" ht="15" x14ac:dyDescent="0.25">
      <c r="A2282" t="s">
        <v>476</v>
      </c>
      <c r="B2282" t="s">
        <v>3</v>
      </c>
      <c r="C2282">
        <v>72.900000000000006</v>
      </c>
      <c r="D2282">
        <v>64</v>
      </c>
      <c r="E2282">
        <f t="shared" si="220"/>
        <v>2.8263930201555842</v>
      </c>
      <c r="F2282">
        <v>75</v>
      </c>
      <c r="G2282">
        <f t="shared" si="221"/>
        <v>3.3121793204948253</v>
      </c>
      <c r="H2282">
        <f t="shared" si="224"/>
        <v>139</v>
      </c>
      <c r="I2282">
        <f t="shared" si="222"/>
        <v>6.13857234065041</v>
      </c>
      <c r="J2282">
        <v>8.7200000000000006</v>
      </c>
      <c r="K2282">
        <f t="shared" si="223"/>
        <v>0.95553419930591943</v>
      </c>
      <c r="L2282">
        <v>7.45</v>
      </c>
      <c r="M2282">
        <v>14.2153947365244</v>
      </c>
    </row>
    <row r="2283" spans="1:13" ht="15" x14ac:dyDescent="0.25">
      <c r="A2283" t="s">
        <v>378</v>
      </c>
      <c r="B2283" t="s">
        <v>35</v>
      </c>
      <c r="C2283">
        <v>57.9</v>
      </c>
      <c r="D2283">
        <v>54</v>
      </c>
      <c r="E2283">
        <f t="shared" si="220"/>
        <v>2.8198234856215194</v>
      </c>
      <c r="F2283">
        <v>65</v>
      </c>
      <c r="G2283">
        <f t="shared" si="221"/>
        <v>3.3942319734333104</v>
      </c>
      <c r="H2283">
        <f t="shared" si="224"/>
        <v>119</v>
      </c>
      <c r="I2283">
        <f t="shared" si="222"/>
        <v>6.2140554590548298</v>
      </c>
      <c r="J2283">
        <v>9.92</v>
      </c>
      <c r="K2283">
        <f t="shared" si="223"/>
        <v>1.2241045191135529</v>
      </c>
      <c r="L2283">
        <v>6.73</v>
      </c>
      <c r="M2283">
        <v>12.95</v>
      </c>
    </row>
    <row r="2284" spans="1:13" ht="15" x14ac:dyDescent="0.25">
      <c r="A2284" t="s">
        <v>378</v>
      </c>
      <c r="B2284" t="s">
        <v>35</v>
      </c>
      <c r="C2284">
        <v>60.4</v>
      </c>
      <c r="D2284">
        <v>58</v>
      </c>
      <c r="E2284">
        <f t="shared" si="220"/>
        <v>2.9369887361059872</v>
      </c>
      <c r="F2284">
        <v>74</v>
      </c>
      <c r="G2284">
        <f t="shared" si="221"/>
        <v>3.7471925253766045</v>
      </c>
      <c r="H2284">
        <f t="shared" si="224"/>
        <v>132</v>
      </c>
      <c r="I2284">
        <f t="shared" si="222"/>
        <v>6.6841812614825917</v>
      </c>
      <c r="J2284">
        <v>10.36</v>
      </c>
      <c r="K2284">
        <f t="shared" si="223"/>
        <v>1.2508421434772228</v>
      </c>
      <c r="L2284">
        <v>7.01</v>
      </c>
      <c r="M2284">
        <v>12.6</v>
      </c>
    </row>
    <row r="2285" spans="1:13" ht="15" x14ac:dyDescent="0.25">
      <c r="A2285" t="s">
        <v>476</v>
      </c>
      <c r="B2285" t="s">
        <v>242</v>
      </c>
      <c r="C2285">
        <v>29.9</v>
      </c>
      <c r="D2285">
        <v>20</v>
      </c>
      <c r="E2285">
        <f t="shared" si="220"/>
        <v>1.6889906071743617</v>
      </c>
      <c r="F2285">
        <v>25</v>
      </c>
      <c r="G2285">
        <f t="shared" si="221"/>
        <v>2.1112382589679521</v>
      </c>
      <c r="H2285">
        <f t="shared" si="224"/>
        <v>45</v>
      </c>
      <c r="I2285">
        <f t="shared" si="222"/>
        <v>3.8002288661423136</v>
      </c>
      <c r="J2285">
        <v>3.8000000000000003</v>
      </c>
      <c r="K2285">
        <f t="shared" si="223"/>
        <v>0.65924675170604008</v>
      </c>
      <c r="L2285">
        <v>4.96</v>
      </c>
    </row>
    <row r="2286" spans="1:13" ht="15" x14ac:dyDescent="0.25">
      <c r="A2286" t="s">
        <v>378</v>
      </c>
      <c r="B2286" t="s">
        <v>242</v>
      </c>
      <c r="C2286">
        <v>36.700000000000003</v>
      </c>
      <c r="D2286">
        <v>26</v>
      </c>
      <c r="E2286">
        <f t="shared" si="220"/>
        <v>1.8916280343899605</v>
      </c>
      <c r="F2286">
        <v>33</v>
      </c>
      <c r="G2286">
        <f t="shared" si="221"/>
        <v>2.4009125051872577</v>
      </c>
      <c r="H2286">
        <f t="shared" si="224"/>
        <v>59</v>
      </c>
      <c r="I2286">
        <f t="shared" si="222"/>
        <v>4.2925405395772183</v>
      </c>
      <c r="J2286">
        <v>5.64</v>
      </c>
      <c r="K2286">
        <f t="shared" si="223"/>
        <v>0.88036955031725495</v>
      </c>
      <c r="L2286">
        <v>4.76</v>
      </c>
    </row>
    <row r="2287" spans="1:13" ht="15" x14ac:dyDescent="0.25">
      <c r="A2287" t="s">
        <v>378</v>
      </c>
      <c r="B2287" t="s">
        <v>3</v>
      </c>
      <c r="C2287">
        <v>48.6</v>
      </c>
      <c r="D2287">
        <v>37</v>
      </c>
      <c r="E2287">
        <f t="shared" si="220"/>
        <v>2.1945376132265819</v>
      </c>
      <c r="F2287">
        <v>45</v>
      </c>
      <c r="G2287">
        <f t="shared" si="221"/>
        <v>2.6690322323025999</v>
      </c>
      <c r="H2287">
        <f t="shared" si="224"/>
        <v>82</v>
      </c>
      <c r="I2287">
        <f t="shared" si="222"/>
        <v>4.8635698455291818</v>
      </c>
      <c r="J2287">
        <v>5.8</v>
      </c>
      <c r="K2287">
        <f t="shared" si="223"/>
        <v>0.78331424042891884</v>
      </c>
      <c r="L2287">
        <v>6.02</v>
      </c>
    </row>
    <row r="2288" spans="1:13" ht="15" x14ac:dyDescent="0.25">
      <c r="A2288" t="s">
        <v>378</v>
      </c>
      <c r="B2288" t="s">
        <v>35</v>
      </c>
      <c r="C2288">
        <v>63.4</v>
      </c>
      <c r="D2288">
        <v>65</v>
      </c>
      <c r="E2288">
        <f t="shared" si="220"/>
        <v>3.1774168445592181</v>
      </c>
      <c r="F2288">
        <v>90</v>
      </c>
      <c r="G2288">
        <f t="shared" si="221"/>
        <v>4.3995002463127637</v>
      </c>
      <c r="H2288">
        <f t="shared" si="224"/>
        <v>155</v>
      </c>
      <c r="I2288">
        <f t="shared" si="222"/>
        <v>7.5769170908719818</v>
      </c>
      <c r="J2288">
        <v>11.45</v>
      </c>
      <c r="K2288">
        <f t="shared" si="223"/>
        <v>1.3483274591577621</v>
      </c>
      <c r="L2288">
        <v>7.17</v>
      </c>
    </row>
    <row r="2289" spans="1:13" ht="15" x14ac:dyDescent="0.25">
      <c r="A2289" t="s">
        <v>1206</v>
      </c>
      <c r="B2289" t="s">
        <v>35</v>
      </c>
      <c r="C2289">
        <v>48</v>
      </c>
      <c r="E2289" t="str">
        <f t="shared" si="220"/>
        <v/>
      </c>
      <c r="G2289" t="str">
        <f t="shared" si="221"/>
        <v/>
      </c>
      <c r="I2289" t="str">
        <f t="shared" si="222"/>
        <v/>
      </c>
      <c r="J2289">
        <v>6.3</v>
      </c>
      <c r="K2289">
        <f t="shared" si="223"/>
        <v>0.85630763417309674</v>
      </c>
      <c r="L2289">
        <v>5.86</v>
      </c>
    </row>
    <row r="2290" spans="1:13" ht="15" x14ac:dyDescent="0.25">
      <c r="A2290" t="s">
        <v>1206</v>
      </c>
      <c r="B2290" t="s">
        <v>409</v>
      </c>
      <c r="C2290">
        <v>31.5</v>
      </c>
      <c r="D2290">
        <v>34</v>
      </c>
      <c r="E2290">
        <f t="shared" si="220"/>
        <v>2.764447129421403</v>
      </c>
      <c r="F2290">
        <v>43</v>
      </c>
      <c r="G2290">
        <f t="shared" si="221"/>
        <v>3.4962125460329507</v>
      </c>
      <c r="H2290">
        <f t="shared" ref="H2290:H2324" si="225">D2290+F2290</f>
        <v>77</v>
      </c>
      <c r="I2290">
        <f t="shared" si="222"/>
        <v>6.2606596754543533</v>
      </c>
      <c r="J2290">
        <v>5.38</v>
      </c>
      <c r="K2290">
        <f t="shared" si="223"/>
        <v>0.9086061435263133</v>
      </c>
      <c r="L2290">
        <v>6.55</v>
      </c>
      <c r="M2290">
        <v>12.07</v>
      </c>
    </row>
    <row r="2291" spans="1:13" ht="15" x14ac:dyDescent="0.25">
      <c r="A2291" t="s">
        <v>1206</v>
      </c>
      <c r="B2291" t="s">
        <v>242</v>
      </c>
      <c r="C2291">
        <v>39.6</v>
      </c>
      <c r="D2291">
        <v>41</v>
      </c>
      <c r="E2291">
        <f t="shared" si="220"/>
        <v>2.8224150399511583</v>
      </c>
      <c r="F2291">
        <v>49</v>
      </c>
      <c r="G2291">
        <f t="shared" si="221"/>
        <v>3.3731301696977258</v>
      </c>
      <c r="H2291">
        <f t="shared" si="225"/>
        <v>90</v>
      </c>
      <c r="I2291">
        <f t="shared" si="222"/>
        <v>6.1955452096488841</v>
      </c>
      <c r="J2291">
        <v>6.53</v>
      </c>
      <c r="K2291">
        <f t="shared" si="223"/>
        <v>0.98010357094956613</v>
      </c>
      <c r="L2291">
        <v>5.96</v>
      </c>
    </row>
    <row r="2292" spans="1:13" x14ac:dyDescent="0.3">
      <c r="A2292" t="s">
        <v>497</v>
      </c>
      <c r="B2292" t="s">
        <v>161</v>
      </c>
      <c r="C2292">
        <v>51.2</v>
      </c>
      <c r="D2292">
        <v>24</v>
      </c>
      <c r="E2292">
        <f t="shared" si="220"/>
        <v>1.370530819833859</v>
      </c>
      <c r="F2292">
        <v>32</v>
      </c>
      <c r="G2292">
        <f t="shared" si="221"/>
        <v>1.8273744264451455</v>
      </c>
      <c r="H2292">
        <f t="shared" si="225"/>
        <v>56</v>
      </c>
      <c r="I2292">
        <f t="shared" si="222"/>
        <v>3.1979052462790043</v>
      </c>
      <c r="J2292">
        <v>4.6399999999999997</v>
      </c>
      <c r="K2292">
        <f t="shared" si="223"/>
        <v>0.61003945612608135</v>
      </c>
      <c r="L2292">
        <v>5.04</v>
      </c>
      <c r="M2292">
        <v>15.9</v>
      </c>
    </row>
    <row r="2293" spans="1:13" x14ac:dyDescent="0.3">
      <c r="A2293" t="s">
        <v>497</v>
      </c>
      <c r="B2293" t="s">
        <v>498</v>
      </c>
      <c r="C2293">
        <v>40</v>
      </c>
      <c r="D2293">
        <v>29</v>
      </c>
      <c r="E2293">
        <f t="shared" si="220"/>
        <v>1.9818010802340733</v>
      </c>
      <c r="F2293">
        <v>36</v>
      </c>
      <c r="G2293">
        <f t="shared" si="221"/>
        <v>2.4601668582216085</v>
      </c>
      <c r="H2293">
        <f t="shared" si="225"/>
        <v>65</v>
      </c>
      <c r="I2293">
        <f t="shared" si="222"/>
        <v>4.4419679384556821</v>
      </c>
      <c r="J2293">
        <v>7.1</v>
      </c>
      <c r="K2293">
        <f t="shared" si="223"/>
        <v>1.0601492284739436</v>
      </c>
      <c r="L2293">
        <v>5.53</v>
      </c>
    </row>
    <row r="2294" spans="1:13" ht="15" x14ac:dyDescent="0.25">
      <c r="A2294" t="s">
        <v>66</v>
      </c>
      <c r="B2294" t="s">
        <v>67</v>
      </c>
      <c r="C2294">
        <v>37.4</v>
      </c>
      <c r="D2294">
        <v>18</v>
      </c>
      <c r="E2294">
        <f t="shared" si="220"/>
        <v>1.2917134839975883</v>
      </c>
      <c r="F2294">
        <v>23</v>
      </c>
      <c r="G2294">
        <f t="shared" si="221"/>
        <v>1.6505227851080295</v>
      </c>
      <c r="H2294">
        <f t="shared" si="225"/>
        <v>41</v>
      </c>
      <c r="I2294">
        <f t="shared" si="222"/>
        <v>2.9422362691056176</v>
      </c>
      <c r="J2294">
        <v>6.1</v>
      </c>
      <c r="K2294">
        <f t="shared" si="223"/>
        <v>0.94294342925932095</v>
      </c>
      <c r="L2294">
        <v>5.4</v>
      </c>
      <c r="M2294">
        <v>14.4</v>
      </c>
    </row>
    <row r="2295" spans="1:13" ht="15" x14ac:dyDescent="0.25">
      <c r="A2295" t="s">
        <v>66</v>
      </c>
      <c r="B2295" t="s">
        <v>67</v>
      </c>
      <c r="C2295">
        <v>42.4</v>
      </c>
      <c r="D2295">
        <v>24</v>
      </c>
      <c r="E2295">
        <f t="shared" si="220"/>
        <v>1.57204808587627</v>
      </c>
      <c r="F2295">
        <v>32</v>
      </c>
      <c r="G2295">
        <f t="shared" si="221"/>
        <v>2.0960641145016932</v>
      </c>
      <c r="H2295">
        <f t="shared" si="225"/>
        <v>56</v>
      </c>
      <c r="I2295">
        <f t="shared" si="222"/>
        <v>3.6681122003779634</v>
      </c>
      <c r="J2295">
        <v>6.29</v>
      </c>
      <c r="K2295">
        <f t="shared" si="223"/>
        <v>0.91140972867738712</v>
      </c>
      <c r="L2295">
        <v>5.9</v>
      </c>
      <c r="M2295">
        <v>14.15</v>
      </c>
    </row>
    <row r="2296" spans="1:13" ht="15" x14ac:dyDescent="0.25">
      <c r="A2296" t="s">
        <v>246</v>
      </c>
      <c r="B2296" t="s">
        <v>247</v>
      </c>
      <c r="C2296">
        <v>37.1</v>
      </c>
      <c r="D2296">
        <v>13</v>
      </c>
      <c r="E2296">
        <f t="shared" si="220"/>
        <v>0.9383854404111861</v>
      </c>
      <c r="F2296">
        <v>16</v>
      </c>
      <c r="G2296">
        <f t="shared" si="221"/>
        <v>1.1549359266599213</v>
      </c>
      <c r="H2296">
        <f t="shared" si="225"/>
        <v>29</v>
      </c>
      <c r="I2296">
        <f t="shared" si="222"/>
        <v>2.0933213670711073</v>
      </c>
      <c r="J2296">
        <v>4.25</v>
      </c>
      <c r="K2296">
        <f t="shared" si="223"/>
        <v>0.65970208754463799</v>
      </c>
      <c r="L2296">
        <v>4.3</v>
      </c>
      <c r="M2296">
        <v>16.87</v>
      </c>
    </row>
    <row r="2297" spans="1:13" x14ac:dyDescent="0.3">
      <c r="A2297" t="s">
        <v>246</v>
      </c>
      <c r="B2297" t="s">
        <v>254</v>
      </c>
      <c r="C2297">
        <v>35</v>
      </c>
      <c r="D2297">
        <v>15</v>
      </c>
      <c r="E2297">
        <f t="shared" si="220"/>
        <v>1.129631114525681</v>
      </c>
      <c r="F2297">
        <v>20</v>
      </c>
      <c r="G2297">
        <f t="shared" si="221"/>
        <v>1.5061748193675746</v>
      </c>
      <c r="H2297">
        <f t="shared" si="225"/>
        <v>35</v>
      </c>
      <c r="I2297">
        <f t="shared" si="222"/>
        <v>2.6358059338932556</v>
      </c>
      <c r="J2297">
        <v>4.6900000000000004</v>
      </c>
      <c r="K2297">
        <f t="shared" si="223"/>
        <v>0.75020060370072217</v>
      </c>
      <c r="L2297">
        <v>4.93</v>
      </c>
      <c r="M2297">
        <v>14.5</v>
      </c>
    </row>
    <row r="2298" spans="1:13" ht="15" x14ac:dyDescent="0.25">
      <c r="A2298" t="s">
        <v>246</v>
      </c>
      <c r="B2298" t="s">
        <v>1832</v>
      </c>
      <c r="C2298">
        <v>54.8</v>
      </c>
      <c r="D2298">
        <v>57</v>
      </c>
      <c r="E2298">
        <f t="shared" si="220"/>
        <v>3.0980357194696437</v>
      </c>
      <c r="F2298">
        <v>65</v>
      </c>
      <c r="G2298">
        <f t="shared" si="221"/>
        <v>3.5328477502724005</v>
      </c>
      <c r="H2298">
        <f t="shared" si="225"/>
        <v>122</v>
      </c>
      <c r="I2298">
        <f t="shared" si="222"/>
        <v>6.6308834697420442</v>
      </c>
      <c r="J2298">
        <v>7.68</v>
      </c>
      <c r="K2298">
        <f t="shared" si="223"/>
        <v>0.97496249545152991</v>
      </c>
      <c r="L2298">
        <v>8.16</v>
      </c>
      <c r="M2298">
        <v>12.9</v>
      </c>
    </row>
    <row r="2299" spans="1:13" ht="15" x14ac:dyDescent="0.25">
      <c r="A2299" t="s">
        <v>246</v>
      </c>
      <c r="B2299" t="s">
        <v>1832</v>
      </c>
      <c r="C2299">
        <v>58.4</v>
      </c>
      <c r="D2299">
        <v>65</v>
      </c>
      <c r="E2299">
        <f t="shared" si="220"/>
        <v>3.3730688316772688</v>
      </c>
      <c r="F2299">
        <v>78</v>
      </c>
      <c r="G2299">
        <f t="shared" si="221"/>
        <v>4.047682598012722</v>
      </c>
      <c r="H2299">
        <f t="shared" si="225"/>
        <v>143</v>
      </c>
      <c r="I2299">
        <f t="shared" si="222"/>
        <v>7.4207514296899912</v>
      </c>
      <c r="J2299">
        <v>8.7899999999999991</v>
      </c>
      <c r="K2299">
        <f t="shared" si="223"/>
        <v>1.0798678525592471</v>
      </c>
      <c r="L2299">
        <v>7.8</v>
      </c>
      <c r="M2299">
        <v>12.35</v>
      </c>
    </row>
    <row r="2300" spans="1:13" ht="15" x14ac:dyDescent="0.25">
      <c r="A2300" t="s">
        <v>1302</v>
      </c>
      <c r="B2300" t="s">
        <v>1303</v>
      </c>
      <c r="D2300">
        <v>57</v>
      </c>
      <c r="E2300" t="str">
        <f t="shared" si="220"/>
        <v/>
      </c>
      <c r="F2300">
        <v>67</v>
      </c>
      <c r="G2300" t="str">
        <f t="shared" si="221"/>
        <v/>
      </c>
      <c r="H2300">
        <f t="shared" si="225"/>
        <v>124</v>
      </c>
      <c r="I2300" t="str">
        <f t="shared" si="222"/>
        <v/>
      </c>
      <c r="J2300">
        <v>7.92</v>
      </c>
      <c r="K2300" t="str">
        <f t="shared" si="223"/>
        <v/>
      </c>
      <c r="L2300">
        <v>5.42</v>
      </c>
    </row>
    <row r="2301" spans="1:13" ht="15" x14ac:dyDescent="0.25">
      <c r="A2301" t="s">
        <v>1311</v>
      </c>
      <c r="B2301" t="s">
        <v>1303</v>
      </c>
      <c r="D2301">
        <v>53</v>
      </c>
      <c r="E2301" t="str">
        <f t="shared" si="220"/>
        <v/>
      </c>
      <c r="F2301">
        <v>70</v>
      </c>
      <c r="G2301" t="str">
        <f t="shared" si="221"/>
        <v/>
      </c>
      <c r="H2301">
        <f t="shared" si="225"/>
        <v>123</v>
      </c>
      <c r="I2301" t="str">
        <f t="shared" si="222"/>
        <v/>
      </c>
      <c r="J2301">
        <v>7.33</v>
      </c>
      <c r="K2301" t="str">
        <f t="shared" si="223"/>
        <v/>
      </c>
      <c r="L2301">
        <v>5.53</v>
      </c>
    </row>
    <row r="2302" spans="1:13" ht="15" x14ac:dyDescent="0.25">
      <c r="A2302" t="s">
        <v>1299</v>
      </c>
      <c r="B2302" t="s">
        <v>114</v>
      </c>
      <c r="C2302">
        <v>61.1</v>
      </c>
      <c r="D2302">
        <v>27</v>
      </c>
      <c r="E2302">
        <f t="shared" si="220"/>
        <v>1.3558072312589311</v>
      </c>
      <c r="F2302">
        <v>36</v>
      </c>
      <c r="G2302">
        <f t="shared" si="221"/>
        <v>1.8077429750119081</v>
      </c>
      <c r="H2302">
        <f t="shared" si="225"/>
        <v>63</v>
      </c>
      <c r="I2302">
        <f t="shared" si="222"/>
        <v>3.1635502062708389</v>
      </c>
      <c r="J2302">
        <v>5.28</v>
      </c>
      <c r="K2302">
        <f t="shared" si="223"/>
        <v>0.63371921899320516</v>
      </c>
      <c r="L2302">
        <v>4.96</v>
      </c>
      <c r="M2302">
        <v>15</v>
      </c>
    </row>
    <row r="2303" spans="1:13" ht="15" x14ac:dyDescent="0.25">
      <c r="A2303" t="s">
        <v>0</v>
      </c>
      <c r="B2303" t="s">
        <v>11</v>
      </c>
      <c r="C2303">
        <v>27.1</v>
      </c>
      <c r="D2303">
        <v>19</v>
      </c>
      <c r="E2303">
        <f t="shared" si="220"/>
        <v>1.7235035668307455</v>
      </c>
      <c r="F2303">
        <v>25</v>
      </c>
      <c r="G2303">
        <f t="shared" si="221"/>
        <v>2.2677678510930863</v>
      </c>
      <c r="H2303">
        <f t="shared" si="225"/>
        <v>44</v>
      </c>
      <c r="I2303">
        <f t="shared" si="222"/>
        <v>3.9912714179238318</v>
      </c>
      <c r="J2303">
        <v>6.58</v>
      </c>
      <c r="K2303">
        <f t="shared" si="223"/>
        <v>1.2008918789891989</v>
      </c>
      <c r="L2303">
        <v>6.08</v>
      </c>
      <c r="M2303">
        <v>13.7</v>
      </c>
    </row>
    <row r="2304" spans="1:13" ht="15" x14ac:dyDescent="0.25">
      <c r="A2304" t="s">
        <v>0</v>
      </c>
      <c r="B2304" t="s">
        <v>1</v>
      </c>
      <c r="C2304">
        <v>23</v>
      </c>
      <c r="D2304">
        <v>10</v>
      </c>
      <c r="E2304">
        <f t="shared" si="220"/>
        <v>1.0220675444606264</v>
      </c>
      <c r="F2304">
        <v>16</v>
      </c>
      <c r="G2304">
        <f t="shared" si="221"/>
        <v>1.6353080711370023</v>
      </c>
      <c r="H2304">
        <f t="shared" si="225"/>
        <v>26</v>
      </c>
      <c r="I2304">
        <f t="shared" si="222"/>
        <v>2.6573756155976285</v>
      </c>
      <c r="J2304">
        <v>3.9</v>
      </c>
      <c r="K2304">
        <f t="shared" si="223"/>
        <v>0.77458467383564567</v>
      </c>
      <c r="L2304">
        <v>5.93</v>
      </c>
      <c r="M2304">
        <v>13.4</v>
      </c>
    </row>
    <row r="2305" spans="1:13" ht="15" x14ac:dyDescent="0.25">
      <c r="A2305" t="s">
        <v>0</v>
      </c>
      <c r="B2305" t="s">
        <v>1</v>
      </c>
      <c r="C2305">
        <v>28</v>
      </c>
      <c r="D2305">
        <v>26</v>
      </c>
      <c r="E2305">
        <f t="shared" si="220"/>
        <v>2.3030907346624514</v>
      </c>
      <c r="F2305">
        <v>36</v>
      </c>
      <c r="G2305">
        <f t="shared" si="221"/>
        <v>3.188894863378779</v>
      </c>
      <c r="H2305">
        <f t="shared" si="225"/>
        <v>62</v>
      </c>
      <c r="I2305">
        <f t="shared" si="222"/>
        <v>5.4919855980412304</v>
      </c>
      <c r="J2305">
        <v>6.85</v>
      </c>
      <c r="K2305">
        <f t="shared" si="223"/>
        <v>1.2292890964111709</v>
      </c>
      <c r="L2305">
        <v>7.3</v>
      </c>
      <c r="M2305">
        <v>13.34</v>
      </c>
    </row>
    <row r="2306" spans="1:13" ht="15" x14ac:dyDescent="0.25">
      <c r="A2306" t="s">
        <v>0</v>
      </c>
      <c r="B2306" t="s">
        <v>11</v>
      </c>
      <c r="C2306">
        <v>26.8</v>
      </c>
      <c r="D2306">
        <v>23</v>
      </c>
      <c r="E2306">
        <f t="shared" ref="E2306:E2369" si="226">IF(AND($C2306&gt;0,D2306&gt;0),D2306/($C2306^0.727399687532279),"")</f>
        <v>2.1033087719781105</v>
      </c>
      <c r="F2306">
        <v>30</v>
      </c>
      <c r="G2306">
        <f t="shared" ref="G2306:G2369" si="227">IF(AND($C2306&gt;0,F2306&gt;0),F2306/($C2306^0.727399687532279),"")</f>
        <v>2.7434462243192748</v>
      </c>
      <c r="H2306">
        <f t="shared" si="225"/>
        <v>53</v>
      </c>
      <c r="I2306">
        <f t="shared" ref="I2306:I2369" si="228">IF(AND($C2306&gt;0,H2306&gt;0),H2306/($C2306^0.727399687532279),"")</f>
        <v>4.8467549962973848</v>
      </c>
      <c r="J2306">
        <v>7.2</v>
      </c>
      <c r="K2306">
        <f t="shared" ref="K2306:K2369" si="229">IF(AND($C2306&gt;0,J2306&gt;0),J2306/($C2306^0.515518364833551),"")</f>
        <v>1.321608376683127</v>
      </c>
      <c r="L2306">
        <v>6.61</v>
      </c>
      <c r="M2306">
        <v>13.26</v>
      </c>
    </row>
    <row r="2307" spans="1:13" ht="15" x14ac:dyDescent="0.25">
      <c r="A2307" t="s">
        <v>0</v>
      </c>
      <c r="B2307" t="s">
        <v>1</v>
      </c>
      <c r="C2307">
        <v>40</v>
      </c>
      <c r="D2307">
        <v>47</v>
      </c>
      <c r="E2307">
        <f t="shared" si="226"/>
        <v>3.2118845093448773</v>
      </c>
      <c r="F2307">
        <v>61</v>
      </c>
      <c r="G2307">
        <f t="shared" si="227"/>
        <v>4.1686160653199478</v>
      </c>
      <c r="H2307">
        <f t="shared" si="225"/>
        <v>108</v>
      </c>
      <c r="I2307">
        <f t="shared" si="228"/>
        <v>7.3805005746648247</v>
      </c>
      <c r="J2307">
        <v>9.6999999999999993</v>
      </c>
      <c r="K2307">
        <f t="shared" si="229"/>
        <v>1.4483728896052468</v>
      </c>
      <c r="L2307">
        <v>8.68</v>
      </c>
      <c r="M2307">
        <v>11.72</v>
      </c>
    </row>
    <row r="2308" spans="1:13" ht="15" x14ac:dyDescent="0.25">
      <c r="A2308" t="s">
        <v>0</v>
      </c>
      <c r="B2308" t="s">
        <v>1</v>
      </c>
      <c r="C2308">
        <v>53</v>
      </c>
      <c r="D2308">
        <v>70</v>
      </c>
      <c r="E2308">
        <f t="shared" si="226"/>
        <v>3.8981658386139402</v>
      </c>
      <c r="F2308">
        <v>84</v>
      </c>
      <c r="G2308">
        <f t="shared" si="227"/>
        <v>4.6777990063367287</v>
      </c>
      <c r="H2308">
        <f t="shared" si="225"/>
        <v>154</v>
      </c>
      <c r="I2308">
        <f t="shared" si="228"/>
        <v>8.5759648449506685</v>
      </c>
      <c r="J2308">
        <v>12.6</v>
      </c>
      <c r="K2308">
        <f t="shared" si="229"/>
        <v>1.6273263935338924</v>
      </c>
      <c r="L2308">
        <v>10.199999999999999</v>
      </c>
    </row>
    <row r="2309" spans="1:13" ht="15" x14ac:dyDescent="0.25">
      <c r="A2309" t="s">
        <v>10</v>
      </c>
      <c r="B2309" t="s">
        <v>11</v>
      </c>
      <c r="C2309">
        <v>21.8</v>
      </c>
      <c r="D2309">
        <v>12</v>
      </c>
      <c r="E2309">
        <f t="shared" si="226"/>
        <v>1.2752296764205366</v>
      </c>
      <c r="F2309">
        <v>14</v>
      </c>
      <c r="G2309">
        <f t="shared" si="227"/>
        <v>1.4877679558239594</v>
      </c>
      <c r="H2309">
        <f t="shared" si="225"/>
        <v>26</v>
      </c>
      <c r="I2309">
        <f t="shared" si="228"/>
        <v>2.7629976322444962</v>
      </c>
      <c r="J2309">
        <v>3.74</v>
      </c>
      <c r="K2309">
        <f t="shared" si="229"/>
        <v>0.76361192016700896</v>
      </c>
      <c r="L2309">
        <v>5.5</v>
      </c>
      <c r="M2309">
        <v>15.32</v>
      </c>
    </row>
    <row r="2310" spans="1:13" ht="15" x14ac:dyDescent="0.25">
      <c r="A2310" t="s">
        <v>10</v>
      </c>
      <c r="B2310" t="s">
        <v>11</v>
      </c>
      <c r="C2310">
        <v>28.4</v>
      </c>
      <c r="D2310">
        <v>26</v>
      </c>
      <c r="E2310">
        <f t="shared" si="226"/>
        <v>2.279449848802892</v>
      </c>
      <c r="F2310">
        <v>33</v>
      </c>
      <c r="G2310">
        <f t="shared" si="227"/>
        <v>2.8931478850190553</v>
      </c>
      <c r="H2310">
        <f t="shared" si="225"/>
        <v>59</v>
      </c>
      <c r="I2310">
        <f t="shared" si="228"/>
        <v>5.1725977338219469</v>
      </c>
      <c r="J2310">
        <v>6.3100000000000005</v>
      </c>
      <c r="K2310">
        <f t="shared" si="229"/>
        <v>1.1241313637877299</v>
      </c>
      <c r="L2310">
        <v>6.65</v>
      </c>
      <c r="M2310">
        <v>12.8</v>
      </c>
    </row>
    <row r="2311" spans="1:13" ht="15" x14ac:dyDescent="0.25">
      <c r="A2311" t="s">
        <v>10</v>
      </c>
      <c r="B2311" t="s">
        <v>1</v>
      </c>
      <c r="C2311">
        <v>33.5</v>
      </c>
      <c r="D2311">
        <v>35</v>
      </c>
      <c r="E2311">
        <f t="shared" si="226"/>
        <v>2.7211402622597656</v>
      </c>
      <c r="F2311">
        <v>47</v>
      </c>
      <c r="G2311">
        <f t="shared" si="227"/>
        <v>3.6541026378916852</v>
      </c>
      <c r="H2311">
        <f t="shared" si="225"/>
        <v>82</v>
      </c>
      <c r="I2311">
        <f t="shared" si="228"/>
        <v>6.3752429001514503</v>
      </c>
      <c r="J2311">
        <v>8.18</v>
      </c>
      <c r="K2311">
        <f t="shared" si="229"/>
        <v>1.3383345769388848</v>
      </c>
      <c r="L2311">
        <v>8</v>
      </c>
      <c r="M2311">
        <v>11.6</v>
      </c>
    </row>
    <row r="2312" spans="1:13" x14ac:dyDescent="0.3">
      <c r="A2312" t="s">
        <v>665</v>
      </c>
      <c r="B2312" t="s">
        <v>666</v>
      </c>
      <c r="C2312">
        <v>73.5</v>
      </c>
      <c r="D2312">
        <v>37</v>
      </c>
      <c r="E2312">
        <f t="shared" si="226"/>
        <v>1.6242949600980081</v>
      </c>
      <c r="F2312">
        <v>50</v>
      </c>
      <c r="G2312">
        <f t="shared" si="227"/>
        <v>2.1949931893216323</v>
      </c>
      <c r="H2312">
        <f t="shared" si="225"/>
        <v>87</v>
      </c>
      <c r="I2312">
        <f t="shared" si="228"/>
        <v>3.8192881494196405</v>
      </c>
      <c r="J2312">
        <v>9.5500000000000007</v>
      </c>
      <c r="K2312">
        <f t="shared" si="229"/>
        <v>1.0420725937967048</v>
      </c>
      <c r="L2312">
        <v>6.08</v>
      </c>
      <c r="M2312">
        <v>14.1</v>
      </c>
    </row>
    <row r="2313" spans="1:13" x14ac:dyDescent="0.3">
      <c r="A2313" t="s">
        <v>665</v>
      </c>
      <c r="B2313" t="s">
        <v>666</v>
      </c>
      <c r="C2313">
        <v>62.8</v>
      </c>
      <c r="D2313">
        <v>23</v>
      </c>
      <c r="E2313">
        <f t="shared" si="226"/>
        <v>1.1321202353186395</v>
      </c>
      <c r="F2313">
        <v>30</v>
      </c>
      <c r="G2313">
        <f t="shared" si="227"/>
        <v>1.476678567806921</v>
      </c>
      <c r="H2313">
        <f t="shared" si="225"/>
        <v>53</v>
      </c>
      <c r="I2313">
        <f t="shared" si="228"/>
        <v>2.6087988031255605</v>
      </c>
      <c r="J2313">
        <v>6.84</v>
      </c>
      <c r="K2313">
        <f t="shared" si="229"/>
        <v>0.8094217798006873</v>
      </c>
      <c r="L2313">
        <v>5.0200000000000005</v>
      </c>
      <c r="M2313">
        <v>13.88</v>
      </c>
    </row>
    <row r="2314" spans="1:13" x14ac:dyDescent="0.3">
      <c r="A2314" t="s">
        <v>1283</v>
      </c>
      <c r="B2314" t="s">
        <v>666</v>
      </c>
      <c r="C2314">
        <v>72.7</v>
      </c>
      <c r="D2314">
        <v>35</v>
      </c>
      <c r="E2314">
        <f t="shared" si="226"/>
        <v>1.5487755913808752</v>
      </c>
      <c r="F2314">
        <v>47</v>
      </c>
      <c r="G2314">
        <f t="shared" si="227"/>
        <v>2.0797843655686039</v>
      </c>
      <c r="H2314">
        <f t="shared" si="225"/>
        <v>82</v>
      </c>
      <c r="I2314">
        <f t="shared" si="228"/>
        <v>3.6285599569494793</v>
      </c>
      <c r="J2314">
        <v>8.3000000000000007</v>
      </c>
      <c r="K2314">
        <f t="shared" si="229"/>
        <v>0.91079977951259428</v>
      </c>
      <c r="L2314">
        <v>5.8</v>
      </c>
      <c r="M2314">
        <v>13.53</v>
      </c>
    </row>
    <row r="2315" spans="1:13" x14ac:dyDescent="0.3">
      <c r="A2315" t="s">
        <v>979</v>
      </c>
      <c r="B2315" t="s">
        <v>72</v>
      </c>
      <c r="C2315">
        <v>60.8</v>
      </c>
      <c r="D2315">
        <v>70</v>
      </c>
      <c r="E2315">
        <f t="shared" si="226"/>
        <v>3.5276633562944624</v>
      </c>
      <c r="F2315">
        <v>90</v>
      </c>
      <c r="G2315">
        <f t="shared" si="227"/>
        <v>4.5355671723785944</v>
      </c>
      <c r="H2315">
        <f t="shared" si="225"/>
        <v>160</v>
      </c>
      <c r="I2315">
        <f t="shared" si="228"/>
        <v>8.0632305286730581</v>
      </c>
      <c r="J2315">
        <v>12.2</v>
      </c>
      <c r="K2315">
        <f t="shared" si="229"/>
        <v>1.4679956695957421</v>
      </c>
      <c r="L2315">
        <v>7.89</v>
      </c>
    </row>
    <row r="2316" spans="1:13" x14ac:dyDescent="0.3">
      <c r="A2316" t="s">
        <v>974</v>
      </c>
      <c r="B2316" t="s">
        <v>72</v>
      </c>
      <c r="C2316">
        <v>56.5</v>
      </c>
      <c r="D2316">
        <v>60</v>
      </c>
      <c r="E2316">
        <f t="shared" si="226"/>
        <v>3.1894203205878231</v>
      </c>
      <c r="F2316">
        <v>79</v>
      </c>
      <c r="G2316">
        <f t="shared" si="227"/>
        <v>4.1994034221073004</v>
      </c>
      <c r="H2316">
        <f t="shared" si="225"/>
        <v>139</v>
      </c>
      <c r="I2316">
        <f t="shared" si="228"/>
        <v>7.3888237426951235</v>
      </c>
      <c r="J2316">
        <v>9.43</v>
      </c>
      <c r="K2316">
        <f t="shared" si="229"/>
        <v>1.178415759265375</v>
      </c>
      <c r="L2316">
        <v>7.07</v>
      </c>
    </row>
    <row r="2317" spans="1:13" x14ac:dyDescent="0.3">
      <c r="A2317" t="s">
        <v>121</v>
      </c>
      <c r="B2317" t="s">
        <v>85</v>
      </c>
      <c r="C2317">
        <v>35.5</v>
      </c>
      <c r="D2317">
        <v>19</v>
      </c>
      <c r="E2317">
        <f t="shared" si="226"/>
        <v>1.416178449670271</v>
      </c>
      <c r="F2317">
        <v>25</v>
      </c>
      <c r="G2317">
        <f t="shared" si="227"/>
        <v>1.8633926969345669</v>
      </c>
      <c r="H2317">
        <f t="shared" si="225"/>
        <v>44</v>
      </c>
      <c r="I2317">
        <f t="shared" si="228"/>
        <v>3.2795711466048378</v>
      </c>
      <c r="J2317">
        <v>5.0999999999999996</v>
      </c>
      <c r="K2317">
        <f t="shared" si="229"/>
        <v>0.80983956472079377</v>
      </c>
      <c r="L2317">
        <v>4.4000000000000004</v>
      </c>
      <c r="M2317">
        <v>16.329999999999998</v>
      </c>
    </row>
    <row r="2318" spans="1:13" x14ac:dyDescent="0.3">
      <c r="A2318" t="s">
        <v>121</v>
      </c>
      <c r="B2318" t="s">
        <v>85</v>
      </c>
      <c r="C2318">
        <v>31.9</v>
      </c>
      <c r="D2318">
        <v>10</v>
      </c>
      <c r="E2318">
        <f t="shared" si="226"/>
        <v>0.80564390720418622</v>
      </c>
      <c r="F2318">
        <v>17</v>
      </c>
      <c r="G2318">
        <f t="shared" si="227"/>
        <v>1.3695946422471166</v>
      </c>
      <c r="H2318">
        <f t="shared" si="225"/>
        <v>27</v>
      </c>
      <c r="I2318">
        <f t="shared" si="228"/>
        <v>2.1752385494513029</v>
      </c>
      <c r="J2318">
        <v>4.97</v>
      </c>
      <c r="K2318">
        <f t="shared" si="229"/>
        <v>0.83392054735530463</v>
      </c>
      <c r="L2318">
        <v>4.12</v>
      </c>
      <c r="M2318">
        <v>16.05</v>
      </c>
    </row>
    <row r="2319" spans="1:13" x14ac:dyDescent="0.3">
      <c r="A2319" t="s">
        <v>121</v>
      </c>
      <c r="B2319" t="s">
        <v>257</v>
      </c>
      <c r="C2319">
        <v>51.4</v>
      </c>
      <c r="D2319">
        <v>35</v>
      </c>
      <c r="E2319">
        <f t="shared" si="226"/>
        <v>1.9930307813659578</v>
      </c>
      <c r="F2319">
        <v>42</v>
      </c>
      <c r="G2319">
        <f t="shared" si="227"/>
        <v>2.3916369376391495</v>
      </c>
      <c r="H2319">
        <f t="shared" si="225"/>
        <v>77</v>
      </c>
      <c r="I2319">
        <f t="shared" si="228"/>
        <v>4.3846677190051073</v>
      </c>
      <c r="J2319">
        <v>4.8499999999999996</v>
      </c>
      <c r="K2319">
        <f t="shared" si="229"/>
        <v>0.63636872728637972</v>
      </c>
      <c r="L2319">
        <v>6.15</v>
      </c>
      <c r="M2319">
        <v>13.8</v>
      </c>
    </row>
    <row r="2320" spans="1:13" x14ac:dyDescent="0.3">
      <c r="A2320" t="s">
        <v>121</v>
      </c>
      <c r="B2320" t="s">
        <v>257</v>
      </c>
      <c r="C2320">
        <v>61.5</v>
      </c>
      <c r="D2320">
        <v>55</v>
      </c>
      <c r="E2320">
        <f t="shared" si="226"/>
        <v>2.7487515625361865</v>
      </c>
      <c r="F2320">
        <v>75</v>
      </c>
      <c r="G2320">
        <f t="shared" si="227"/>
        <v>3.7482975852766178</v>
      </c>
      <c r="H2320">
        <f t="shared" si="225"/>
        <v>130</v>
      </c>
      <c r="I2320">
        <f t="shared" si="228"/>
        <v>6.4970491478128043</v>
      </c>
      <c r="J2320">
        <v>7.7</v>
      </c>
      <c r="K2320">
        <f t="shared" si="229"/>
        <v>0.9210702404763137</v>
      </c>
      <c r="L2320">
        <v>7.69</v>
      </c>
      <c r="M2320">
        <v>13.05</v>
      </c>
    </row>
    <row r="2321" spans="1:13" x14ac:dyDescent="0.3">
      <c r="A2321" t="s">
        <v>1257</v>
      </c>
      <c r="B2321" t="s">
        <v>85</v>
      </c>
      <c r="C2321">
        <v>52.7</v>
      </c>
      <c r="D2321">
        <v>25</v>
      </c>
      <c r="E2321">
        <f t="shared" si="226"/>
        <v>1.397962446737526</v>
      </c>
      <c r="F2321">
        <v>35</v>
      </c>
      <c r="G2321">
        <f t="shared" si="227"/>
        <v>1.9571474254325365</v>
      </c>
      <c r="H2321">
        <f t="shared" si="225"/>
        <v>60</v>
      </c>
      <c r="I2321">
        <f t="shared" si="228"/>
        <v>3.3551098721700625</v>
      </c>
      <c r="J2321">
        <v>3.97</v>
      </c>
      <c r="K2321">
        <f t="shared" si="229"/>
        <v>0.51423959595896862</v>
      </c>
      <c r="L2321">
        <v>4.3100000000000005</v>
      </c>
      <c r="M2321">
        <v>15.98</v>
      </c>
    </row>
    <row r="2322" spans="1:13" x14ac:dyDescent="0.3">
      <c r="A2322" t="s">
        <v>1960</v>
      </c>
      <c r="B2322" t="s">
        <v>1961</v>
      </c>
      <c r="C2322">
        <v>47.5</v>
      </c>
      <c r="D2322">
        <v>44</v>
      </c>
      <c r="E2322">
        <f t="shared" si="226"/>
        <v>2.6535438499139992</v>
      </c>
      <c r="F2322">
        <v>67</v>
      </c>
      <c r="G2322">
        <f t="shared" si="227"/>
        <v>4.0406235896417719</v>
      </c>
      <c r="H2322">
        <f t="shared" si="225"/>
        <v>111</v>
      </c>
      <c r="I2322">
        <f t="shared" si="228"/>
        <v>6.6941674395557706</v>
      </c>
      <c r="J2322">
        <v>8.6999999999999993</v>
      </c>
      <c r="K2322">
        <f t="shared" si="229"/>
        <v>1.1889207442011691</v>
      </c>
      <c r="L2322">
        <v>7.18</v>
      </c>
    </row>
    <row r="2323" spans="1:13" x14ac:dyDescent="0.3">
      <c r="A2323" t="s">
        <v>1963</v>
      </c>
      <c r="B2323" t="s">
        <v>460</v>
      </c>
      <c r="C2323">
        <v>42.8</v>
      </c>
      <c r="D2323">
        <v>36</v>
      </c>
      <c r="E2323">
        <f t="shared" si="226"/>
        <v>2.3420211512950813</v>
      </c>
      <c r="F2323">
        <v>50</v>
      </c>
      <c r="G2323">
        <f t="shared" si="227"/>
        <v>3.2528071545765016</v>
      </c>
      <c r="H2323">
        <f t="shared" si="225"/>
        <v>86</v>
      </c>
      <c r="I2323">
        <f t="shared" si="228"/>
        <v>5.5948283058715829</v>
      </c>
      <c r="J2323">
        <v>6.5200000000000005</v>
      </c>
      <c r="K2323">
        <f t="shared" si="229"/>
        <v>0.94017429175745038</v>
      </c>
      <c r="L2323">
        <v>7.05</v>
      </c>
    </row>
    <row r="2324" spans="1:13" x14ac:dyDescent="0.3">
      <c r="A2324" t="s">
        <v>1960</v>
      </c>
      <c r="B2324" t="s">
        <v>1961</v>
      </c>
      <c r="C2324">
        <v>49.4</v>
      </c>
      <c r="D2324">
        <v>53</v>
      </c>
      <c r="E2324">
        <f t="shared" si="226"/>
        <v>3.1064145819939606</v>
      </c>
      <c r="F2324">
        <v>71</v>
      </c>
      <c r="G2324">
        <f t="shared" si="227"/>
        <v>4.1614233079541743</v>
      </c>
      <c r="H2324">
        <f t="shared" si="225"/>
        <v>124</v>
      </c>
      <c r="I2324">
        <f t="shared" si="228"/>
        <v>7.2678378899481348</v>
      </c>
      <c r="J2324">
        <v>8.39</v>
      </c>
      <c r="K2324">
        <f t="shared" si="229"/>
        <v>1.1236074591768683</v>
      </c>
      <c r="L2324">
        <v>7.23</v>
      </c>
    </row>
    <row r="2325" spans="1:13" ht="15" x14ac:dyDescent="0.25">
      <c r="A2325" t="s">
        <v>203</v>
      </c>
      <c r="B2325" t="s">
        <v>204</v>
      </c>
      <c r="E2325" t="str">
        <f t="shared" si="226"/>
        <v/>
      </c>
      <c r="F2325">
        <v>24</v>
      </c>
      <c r="G2325" t="str">
        <f t="shared" si="227"/>
        <v/>
      </c>
      <c r="I2325" t="str">
        <f t="shared" si="228"/>
        <v/>
      </c>
      <c r="J2325">
        <v>5.9</v>
      </c>
      <c r="K2325" t="str">
        <f t="shared" si="229"/>
        <v/>
      </c>
      <c r="L2325">
        <v>4.47</v>
      </c>
    </row>
    <row r="2326" spans="1:13" ht="15" x14ac:dyDescent="0.25">
      <c r="A2326" t="s">
        <v>628</v>
      </c>
      <c r="C2326">
        <v>47.7</v>
      </c>
      <c r="D2326">
        <v>25</v>
      </c>
      <c r="E2326">
        <f t="shared" si="226"/>
        <v>1.5030944258378667</v>
      </c>
      <c r="F2326">
        <v>37</v>
      </c>
      <c r="G2326">
        <f t="shared" si="227"/>
        <v>2.2245797502400424</v>
      </c>
      <c r="H2326">
        <f>D2326+F2326</f>
        <v>62</v>
      </c>
      <c r="I2326">
        <f t="shared" si="228"/>
        <v>3.7276741760779091</v>
      </c>
      <c r="J2326">
        <v>7.84</v>
      </c>
      <c r="K2326">
        <f t="shared" si="229"/>
        <v>1.069077064724707</v>
      </c>
      <c r="L2326">
        <v>5.86</v>
      </c>
    </row>
    <row r="2327" spans="1:13" ht="15" x14ac:dyDescent="0.25">
      <c r="A2327" t="s">
        <v>628</v>
      </c>
      <c r="B2327" t="s">
        <v>285</v>
      </c>
      <c r="C2327">
        <v>74.2</v>
      </c>
      <c r="D2327">
        <v>80</v>
      </c>
      <c r="E2327">
        <f t="shared" si="226"/>
        <v>3.4878578024258724</v>
      </c>
      <c r="F2327">
        <v>103</v>
      </c>
      <c r="G2327">
        <f t="shared" si="227"/>
        <v>4.4906169206233111</v>
      </c>
      <c r="H2327">
        <f>D2327+F2327</f>
        <v>183</v>
      </c>
      <c r="I2327">
        <f t="shared" si="228"/>
        <v>7.9784747230491835</v>
      </c>
      <c r="J2327">
        <v>12.42</v>
      </c>
      <c r="K2327">
        <f t="shared" si="229"/>
        <v>1.3486337784914757</v>
      </c>
      <c r="L2327">
        <v>8.1999999999999993</v>
      </c>
      <c r="M2327">
        <v>14.248206719882401</v>
      </c>
    </row>
    <row r="2328" spans="1:13" ht="15" x14ac:dyDescent="0.25">
      <c r="A2328" t="s">
        <v>628</v>
      </c>
      <c r="B2328" t="s">
        <v>285</v>
      </c>
      <c r="C2328">
        <v>66.2</v>
      </c>
      <c r="D2328">
        <v>73</v>
      </c>
      <c r="E2328">
        <f t="shared" si="226"/>
        <v>3.4580504706386952</v>
      </c>
      <c r="F2328">
        <v>92</v>
      </c>
      <c r="G2328">
        <f t="shared" si="227"/>
        <v>4.3580910040926026</v>
      </c>
      <c r="H2328">
        <f>D2328+F2328</f>
        <v>165</v>
      </c>
      <c r="I2328">
        <f t="shared" si="228"/>
        <v>7.8161414747312978</v>
      </c>
      <c r="J2328">
        <v>10.83</v>
      </c>
      <c r="K2328">
        <f t="shared" si="229"/>
        <v>1.2472190146138364</v>
      </c>
      <c r="L2328">
        <v>7.78</v>
      </c>
      <c r="M2328">
        <v>11.59</v>
      </c>
    </row>
    <row r="2329" spans="1:13" ht="15" x14ac:dyDescent="0.25">
      <c r="A2329" t="s">
        <v>1197</v>
      </c>
      <c r="B2329" t="s">
        <v>285</v>
      </c>
      <c r="C2329">
        <v>57.3</v>
      </c>
      <c r="E2329" t="str">
        <f t="shared" si="226"/>
        <v/>
      </c>
      <c r="G2329" t="str">
        <f t="shared" si="227"/>
        <v/>
      </c>
      <c r="I2329" t="str">
        <f t="shared" si="228"/>
        <v/>
      </c>
      <c r="J2329">
        <v>8.8699999999999992</v>
      </c>
      <c r="K2329">
        <f t="shared" si="229"/>
        <v>1.100430512708251</v>
      </c>
      <c r="L2329">
        <v>6.79</v>
      </c>
    </row>
    <row r="2330" spans="1:13" ht="15" x14ac:dyDescent="0.25">
      <c r="A2330" t="s">
        <v>780</v>
      </c>
      <c r="B2330" t="s">
        <v>781</v>
      </c>
      <c r="C2330">
        <v>40.700000000000003</v>
      </c>
      <c r="D2330">
        <v>31</v>
      </c>
      <c r="E2330">
        <f t="shared" si="226"/>
        <v>2.0919110958891292</v>
      </c>
      <c r="F2330">
        <v>38</v>
      </c>
      <c r="G2330">
        <f t="shared" si="227"/>
        <v>2.5642781175415132</v>
      </c>
      <c r="H2330">
        <f>D2330+F2330</f>
        <v>69</v>
      </c>
      <c r="I2330">
        <f t="shared" si="228"/>
        <v>4.6561892134306424</v>
      </c>
      <c r="J2330">
        <v>7.58</v>
      </c>
      <c r="K2330">
        <f t="shared" si="229"/>
        <v>1.1217439289495925</v>
      </c>
      <c r="L2330">
        <v>6.43</v>
      </c>
    </row>
    <row r="2331" spans="1:13" ht="15" x14ac:dyDescent="0.25">
      <c r="A2331" t="s">
        <v>2031</v>
      </c>
      <c r="B2331" t="s">
        <v>2032</v>
      </c>
      <c r="D2331">
        <v>90</v>
      </c>
      <c r="E2331" t="str">
        <f t="shared" si="226"/>
        <v/>
      </c>
      <c r="F2331">
        <v>115</v>
      </c>
      <c r="G2331" t="str">
        <f t="shared" si="227"/>
        <v/>
      </c>
      <c r="H2331">
        <f>D2331+F2331</f>
        <v>205</v>
      </c>
      <c r="I2331" t="str">
        <f t="shared" si="228"/>
        <v/>
      </c>
      <c r="J2331">
        <v>10.92</v>
      </c>
      <c r="K2331" t="str">
        <f t="shared" si="229"/>
        <v/>
      </c>
      <c r="L2331">
        <v>6.76</v>
      </c>
      <c r="M2331">
        <v>14.7</v>
      </c>
    </row>
    <row r="2332" spans="1:13" x14ac:dyDescent="0.3">
      <c r="A2332" t="s">
        <v>345</v>
      </c>
      <c r="B2332" t="s">
        <v>346</v>
      </c>
      <c r="C2332">
        <v>37.299999999999997</v>
      </c>
      <c r="D2332">
        <v>16</v>
      </c>
      <c r="E2332">
        <f t="shared" si="226"/>
        <v>1.1504280692611351</v>
      </c>
      <c r="F2332">
        <v>23</v>
      </c>
      <c r="G2332">
        <f t="shared" si="227"/>
        <v>1.6537403495628817</v>
      </c>
      <c r="H2332">
        <f>D2332+F2332</f>
        <v>39</v>
      </c>
      <c r="I2332">
        <f t="shared" si="228"/>
        <v>2.8041684188240166</v>
      </c>
      <c r="J2332">
        <v>5.47</v>
      </c>
      <c r="K2332">
        <f t="shared" si="229"/>
        <v>0.84672534437080726</v>
      </c>
      <c r="L2332">
        <v>5.3</v>
      </c>
      <c r="M2332">
        <v>14</v>
      </c>
    </row>
    <row r="2333" spans="1:13" ht="15" x14ac:dyDescent="0.25">
      <c r="A2333" t="s">
        <v>1776</v>
      </c>
      <c r="B2333" t="s">
        <v>1777</v>
      </c>
      <c r="C2333">
        <v>54.4</v>
      </c>
      <c r="D2333">
        <v>35</v>
      </c>
      <c r="E2333">
        <f t="shared" si="226"/>
        <v>1.9124669866841499</v>
      </c>
      <c r="F2333">
        <v>50</v>
      </c>
      <c r="G2333">
        <f t="shared" si="227"/>
        <v>2.7320956952630713</v>
      </c>
      <c r="H2333">
        <f>D2333+F2333</f>
        <v>85</v>
      </c>
      <c r="I2333">
        <f t="shared" si="228"/>
        <v>4.644562681947221</v>
      </c>
      <c r="J2333">
        <v>6.09</v>
      </c>
      <c r="K2333">
        <f t="shared" si="229"/>
        <v>0.77604014091268725</v>
      </c>
      <c r="L2333">
        <v>6.73</v>
      </c>
    </row>
    <row r="2334" spans="1:13" ht="15" x14ac:dyDescent="0.25">
      <c r="A2334" t="s">
        <v>1776</v>
      </c>
      <c r="B2334" t="s">
        <v>1777</v>
      </c>
      <c r="C2334">
        <v>58.3</v>
      </c>
      <c r="D2334">
        <v>35</v>
      </c>
      <c r="E2334">
        <f t="shared" si="226"/>
        <v>1.8185334310774692</v>
      </c>
      <c r="F2334">
        <v>47</v>
      </c>
      <c r="G2334">
        <f t="shared" si="227"/>
        <v>2.4420306074468869</v>
      </c>
      <c r="H2334">
        <f>D2334+F2334</f>
        <v>82</v>
      </c>
      <c r="I2334">
        <f t="shared" si="228"/>
        <v>4.2605640385243566</v>
      </c>
      <c r="J2334">
        <v>8.07</v>
      </c>
      <c r="K2334">
        <f t="shared" si="229"/>
        <v>0.99229080847962281</v>
      </c>
      <c r="L2334">
        <v>7.1000000000000005</v>
      </c>
    </row>
    <row r="2335" spans="1:13" ht="15" x14ac:dyDescent="0.25">
      <c r="A2335" t="s">
        <v>102</v>
      </c>
      <c r="B2335" t="s">
        <v>103</v>
      </c>
      <c r="E2335" t="str">
        <f t="shared" si="226"/>
        <v/>
      </c>
      <c r="F2335">
        <v>17</v>
      </c>
      <c r="G2335" t="str">
        <f t="shared" si="227"/>
        <v/>
      </c>
      <c r="I2335" t="str">
        <f t="shared" si="228"/>
        <v/>
      </c>
      <c r="J2335">
        <v>3.77</v>
      </c>
      <c r="K2335" t="str">
        <f t="shared" si="229"/>
        <v/>
      </c>
      <c r="L2335">
        <v>4.32</v>
      </c>
      <c r="M2335">
        <v>16.97</v>
      </c>
    </row>
    <row r="2336" spans="1:13" ht="15" x14ac:dyDescent="0.25">
      <c r="A2336" t="s">
        <v>767</v>
      </c>
      <c r="B2336" t="s">
        <v>768</v>
      </c>
      <c r="C2336">
        <v>49</v>
      </c>
      <c r="D2336">
        <v>24</v>
      </c>
      <c r="E2336">
        <f t="shared" si="226"/>
        <v>1.415021834290997</v>
      </c>
      <c r="F2336">
        <v>28</v>
      </c>
      <c r="G2336">
        <f t="shared" si="227"/>
        <v>1.6508588066728298</v>
      </c>
      <c r="H2336">
        <f>D2336+F2336</f>
        <v>52</v>
      </c>
      <c r="I2336">
        <f t="shared" si="228"/>
        <v>3.0658806409638268</v>
      </c>
      <c r="J2336">
        <v>7.8900000000000006</v>
      </c>
      <c r="K2336">
        <f t="shared" si="229"/>
        <v>1.0610842880397482</v>
      </c>
      <c r="L2336">
        <v>5.16</v>
      </c>
    </row>
    <row r="2337" spans="1:13" ht="15" x14ac:dyDescent="0.25">
      <c r="A2337" t="s">
        <v>1443</v>
      </c>
      <c r="B2337" t="s">
        <v>768</v>
      </c>
      <c r="C2337">
        <v>54</v>
      </c>
      <c r="D2337">
        <v>43</v>
      </c>
      <c r="E2337">
        <f t="shared" si="226"/>
        <v>2.3622495558282171</v>
      </c>
      <c r="F2337">
        <v>50</v>
      </c>
      <c r="G2337">
        <f t="shared" si="227"/>
        <v>2.7468018091025783</v>
      </c>
      <c r="H2337">
        <f>D2337+F2337</f>
        <v>93</v>
      </c>
      <c r="I2337">
        <f t="shared" si="228"/>
        <v>5.1090513649307958</v>
      </c>
      <c r="J2337">
        <v>7.47</v>
      </c>
      <c r="K2337">
        <f t="shared" si="229"/>
        <v>0.95552004795196599</v>
      </c>
      <c r="L2337">
        <v>6.18</v>
      </c>
    </row>
    <row r="2338" spans="1:13" ht="15" x14ac:dyDescent="0.25">
      <c r="A2338" t="s">
        <v>1461</v>
      </c>
      <c r="B2338" t="s">
        <v>1462</v>
      </c>
      <c r="C2338">
        <v>66</v>
      </c>
      <c r="D2338">
        <v>45</v>
      </c>
      <c r="E2338">
        <f t="shared" si="226"/>
        <v>2.1363717357617147</v>
      </c>
      <c r="F2338">
        <v>54</v>
      </c>
      <c r="G2338">
        <f t="shared" si="227"/>
        <v>2.5636460829140573</v>
      </c>
      <c r="H2338">
        <f>D2338+F2338</f>
        <v>99</v>
      </c>
      <c r="I2338">
        <f t="shared" si="228"/>
        <v>4.7000178186757715</v>
      </c>
      <c r="J2338">
        <v>7.51</v>
      </c>
      <c r="K2338">
        <f t="shared" si="229"/>
        <v>0.86622681290063008</v>
      </c>
      <c r="L2338">
        <v>6.16</v>
      </c>
      <c r="M2338">
        <v>13.59</v>
      </c>
    </row>
    <row r="2339" spans="1:13" ht="15" x14ac:dyDescent="0.25">
      <c r="A2339" t="s">
        <v>240</v>
      </c>
      <c r="B2339" t="s">
        <v>241</v>
      </c>
      <c r="C2339">
        <v>47.7</v>
      </c>
      <c r="D2339">
        <v>26</v>
      </c>
      <c r="E2339">
        <f t="shared" si="226"/>
        <v>1.5632182028713812</v>
      </c>
      <c r="F2339">
        <v>32</v>
      </c>
      <c r="G2339">
        <f t="shared" si="227"/>
        <v>1.9239608650724691</v>
      </c>
      <c r="H2339">
        <f>D2339+F2339</f>
        <v>58</v>
      </c>
      <c r="I2339">
        <f t="shared" si="228"/>
        <v>3.4871790679438504</v>
      </c>
      <c r="J2339">
        <v>6.33</v>
      </c>
      <c r="K2339">
        <f t="shared" si="229"/>
        <v>0.86317064026880053</v>
      </c>
      <c r="L2339">
        <v>5.16</v>
      </c>
    </row>
    <row r="2340" spans="1:13" ht="15" x14ac:dyDescent="0.25">
      <c r="A2340" t="s">
        <v>1630</v>
      </c>
      <c r="B2340">
        <v>42</v>
      </c>
      <c r="C2340">
        <v>51</v>
      </c>
      <c r="D2340">
        <v>67</v>
      </c>
      <c r="E2340">
        <f t="shared" si="226"/>
        <v>3.8369734152498562</v>
      </c>
      <c r="G2340" t="str">
        <f t="shared" si="227"/>
        <v/>
      </c>
      <c r="I2340" t="str">
        <f t="shared" si="228"/>
        <v/>
      </c>
      <c r="J2340">
        <v>8.9500000000000011</v>
      </c>
      <c r="K2340">
        <f t="shared" si="229"/>
        <v>1.1790690793257468</v>
      </c>
      <c r="L2340">
        <v>7.15</v>
      </c>
    </row>
    <row r="2341" spans="1:13" ht="15" x14ac:dyDescent="0.25">
      <c r="A2341" t="s">
        <v>1630</v>
      </c>
      <c r="B2341" t="s">
        <v>866</v>
      </c>
      <c r="C2341">
        <v>48.1</v>
      </c>
      <c r="E2341" t="str">
        <f t="shared" si="226"/>
        <v/>
      </c>
      <c r="G2341" t="str">
        <f t="shared" si="227"/>
        <v/>
      </c>
      <c r="I2341" t="str">
        <f t="shared" si="228"/>
        <v/>
      </c>
      <c r="J2341">
        <v>10.15</v>
      </c>
      <c r="K2341">
        <f t="shared" si="229"/>
        <v>1.3781273860203755</v>
      </c>
      <c r="L2341">
        <v>7.94</v>
      </c>
    </row>
    <row r="2342" spans="1:13" ht="15" x14ac:dyDescent="0.25">
      <c r="A2342" t="s">
        <v>1630</v>
      </c>
      <c r="B2342" t="s">
        <v>866</v>
      </c>
      <c r="C2342">
        <v>40.6</v>
      </c>
      <c r="D2342">
        <v>51</v>
      </c>
      <c r="E2342">
        <f t="shared" si="226"/>
        <v>3.4476950226497647</v>
      </c>
      <c r="F2342">
        <v>65</v>
      </c>
      <c r="G2342">
        <f t="shared" si="227"/>
        <v>4.3941211072987194</v>
      </c>
      <c r="H2342">
        <f t="shared" ref="H2342:H2361" si="230">D2342+F2342</f>
        <v>116</v>
      </c>
      <c r="I2342">
        <f t="shared" si="228"/>
        <v>7.8418161299484845</v>
      </c>
      <c r="J2342">
        <v>9.1</v>
      </c>
      <c r="K2342">
        <f t="shared" si="229"/>
        <v>1.348393597440811</v>
      </c>
      <c r="L2342">
        <v>7.37</v>
      </c>
      <c r="M2342">
        <v>12</v>
      </c>
    </row>
    <row r="2343" spans="1:13" ht="15" x14ac:dyDescent="0.25">
      <c r="A2343" t="s">
        <v>1630</v>
      </c>
      <c r="B2343" t="s">
        <v>866</v>
      </c>
      <c r="C2343">
        <v>57.8</v>
      </c>
      <c r="D2343">
        <v>88</v>
      </c>
      <c r="E2343">
        <f t="shared" si="226"/>
        <v>4.6010495785933401</v>
      </c>
      <c r="F2343">
        <v>110</v>
      </c>
      <c r="G2343">
        <f t="shared" si="227"/>
        <v>5.7513119732416751</v>
      </c>
      <c r="H2343">
        <f t="shared" si="230"/>
        <v>198</v>
      </c>
      <c r="I2343">
        <f t="shared" si="228"/>
        <v>10.352361551835015</v>
      </c>
      <c r="J2343">
        <v>12.3</v>
      </c>
      <c r="K2343">
        <f t="shared" si="229"/>
        <v>1.519144036857665</v>
      </c>
      <c r="L2343">
        <v>8.98</v>
      </c>
    </row>
    <row r="2344" spans="1:13" ht="15" x14ac:dyDescent="0.25">
      <c r="A2344" t="s">
        <v>1084</v>
      </c>
      <c r="B2344" t="s">
        <v>1138</v>
      </c>
      <c r="C2344">
        <v>38.6</v>
      </c>
      <c r="D2344">
        <v>46</v>
      </c>
      <c r="E2344">
        <f t="shared" si="226"/>
        <v>3.2260769487750771</v>
      </c>
      <c r="F2344">
        <v>57</v>
      </c>
      <c r="G2344">
        <f t="shared" si="227"/>
        <v>3.9975301321778129</v>
      </c>
      <c r="H2344">
        <f t="shared" si="230"/>
        <v>103</v>
      </c>
      <c r="I2344">
        <f t="shared" si="228"/>
        <v>7.2236070809528901</v>
      </c>
      <c r="J2344">
        <v>7.49</v>
      </c>
      <c r="K2344">
        <f t="shared" si="229"/>
        <v>1.1391133055798606</v>
      </c>
      <c r="L2344">
        <v>6.55</v>
      </c>
    </row>
    <row r="2345" spans="1:13" ht="15" x14ac:dyDescent="0.25">
      <c r="A2345" t="s">
        <v>1084</v>
      </c>
      <c r="B2345" t="s">
        <v>866</v>
      </c>
      <c r="C2345">
        <v>36.9</v>
      </c>
      <c r="D2345">
        <v>42</v>
      </c>
      <c r="E2345">
        <f t="shared" si="226"/>
        <v>3.0436506403906987</v>
      </c>
      <c r="F2345">
        <v>52</v>
      </c>
      <c r="G2345">
        <f t="shared" si="227"/>
        <v>3.7683293642932463</v>
      </c>
      <c r="H2345">
        <f t="shared" si="230"/>
        <v>94</v>
      </c>
      <c r="I2345">
        <f t="shared" si="228"/>
        <v>6.8119800046839449</v>
      </c>
      <c r="J2345">
        <v>7.66</v>
      </c>
      <c r="K2345">
        <f t="shared" si="229"/>
        <v>1.1923339216005984</v>
      </c>
      <c r="L2345">
        <v>7.0600000000000005</v>
      </c>
      <c r="M2345">
        <v>12.5</v>
      </c>
    </row>
    <row r="2346" spans="1:13" ht="15" x14ac:dyDescent="0.25">
      <c r="A2346" t="s">
        <v>1975</v>
      </c>
      <c r="B2346" t="s">
        <v>51</v>
      </c>
      <c r="C2346">
        <v>70.599999999999994</v>
      </c>
      <c r="D2346">
        <v>68</v>
      </c>
      <c r="E2346">
        <f t="shared" si="226"/>
        <v>3.0738944502906445</v>
      </c>
      <c r="F2346">
        <v>89</v>
      </c>
      <c r="G2346">
        <f t="shared" si="227"/>
        <v>4.023185383468638</v>
      </c>
      <c r="H2346">
        <f t="shared" si="230"/>
        <v>157</v>
      </c>
      <c r="I2346">
        <f t="shared" si="228"/>
        <v>7.0970798337592829</v>
      </c>
      <c r="J2346">
        <v>10.32</v>
      </c>
      <c r="K2346">
        <f t="shared" si="229"/>
        <v>1.1497063258237352</v>
      </c>
    </row>
    <row r="2347" spans="1:13" ht="15" x14ac:dyDescent="0.25">
      <c r="A2347" t="s">
        <v>1272</v>
      </c>
      <c r="B2347" t="s">
        <v>51</v>
      </c>
      <c r="C2347">
        <v>59.6</v>
      </c>
      <c r="D2347">
        <v>40</v>
      </c>
      <c r="E2347">
        <f t="shared" si="226"/>
        <v>2.0452500723675331</v>
      </c>
      <c r="F2347">
        <v>52</v>
      </c>
      <c r="G2347">
        <f t="shared" si="227"/>
        <v>2.6588250940777933</v>
      </c>
      <c r="H2347">
        <f t="shared" si="230"/>
        <v>92</v>
      </c>
      <c r="I2347">
        <f t="shared" si="228"/>
        <v>4.7040751664453264</v>
      </c>
      <c r="J2347">
        <v>9.77</v>
      </c>
      <c r="K2347">
        <f t="shared" si="229"/>
        <v>1.1877430961303181</v>
      </c>
      <c r="L2347">
        <v>6.8</v>
      </c>
      <c r="M2347">
        <v>13.1</v>
      </c>
    </row>
    <row r="2348" spans="1:13" ht="15" x14ac:dyDescent="0.25">
      <c r="A2348" t="s">
        <v>1272</v>
      </c>
      <c r="B2348" t="s">
        <v>51</v>
      </c>
      <c r="C2348">
        <v>68.2</v>
      </c>
      <c r="D2348">
        <v>50</v>
      </c>
      <c r="E2348">
        <f t="shared" si="226"/>
        <v>2.3177992778110816</v>
      </c>
      <c r="F2348">
        <v>75</v>
      </c>
      <c r="G2348">
        <f t="shared" si="227"/>
        <v>3.4766989167166225</v>
      </c>
      <c r="H2348">
        <f t="shared" si="230"/>
        <v>125</v>
      </c>
      <c r="I2348">
        <f t="shared" si="228"/>
        <v>5.7944981945277041</v>
      </c>
      <c r="J2348">
        <v>10.4</v>
      </c>
      <c r="K2348">
        <f t="shared" si="229"/>
        <v>1.179461629849909</v>
      </c>
      <c r="L2348">
        <v>7.16</v>
      </c>
      <c r="M2348">
        <v>13.1</v>
      </c>
    </row>
    <row r="2349" spans="1:13" ht="15" x14ac:dyDescent="0.25">
      <c r="A2349" t="s">
        <v>1975</v>
      </c>
      <c r="B2349" t="s">
        <v>51</v>
      </c>
      <c r="C2349">
        <v>78.5</v>
      </c>
      <c r="D2349">
        <v>80</v>
      </c>
      <c r="E2349">
        <f t="shared" si="226"/>
        <v>3.347822245012845</v>
      </c>
      <c r="F2349">
        <v>100</v>
      </c>
      <c r="G2349">
        <f t="shared" si="227"/>
        <v>4.1847778062660561</v>
      </c>
      <c r="H2349">
        <f t="shared" si="230"/>
        <v>180</v>
      </c>
      <c r="I2349">
        <f t="shared" si="228"/>
        <v>7.5326000512789015</v>
      </c>
      <c r="J2349">
        <v>11.17</v>
      </c>
      <c r="K2349">
        <f t="shared" si="229"/>
        <v>1.1781838520752408</v>
      </c>
      <c r="L2349">
        <v>7.87</v>
      </c>
    </row>
    <row r="2350" spans="1:13" ht="15" x14ac:dyDescent="0.25">
      <c r="A2350" t="s">
        <v>1273</v>
      </c>
      <c r="B2350" t="s">
        <v>51</v>
      </c>
      <c r="C2350">
        <v>59.3</v>
      </c>
      <c r="D2350">
        <v>37</v>
      </c>
      <c r="E2350">
        <f t="shared" si="226"/>
        <v>1.8988134273086597</v>
      </c>
      <c r="F2350">
        <v>48</v>
      </c>
      <c r="G2350">
        <f t="shared" si="227"/>
        <v>2.4633255273193422</v>
      </c>
      <c r="H2350">
        <f t="shared" si="230"/>
        <v>85</v>
      </c>
      <c r="I2350">
        <f t="shared" si="228"/>
        <v>4.3621389546280023</v>
      </c>
      <c r="J2350">
        <v>7.2</v>
      </c>
      <c r="K2350">
        <f t="shared" si="229"/>
        <v>0.87758711899579922</v>
      </c>
      <c r="L2350">
        <v>6.84</v>
      </c>
      <c r="M2350">
        <v>13.1</v>
      </c>
    </row>
    <row r="2351" spans="1:13" ht="15" x14ac:dyDescent="0.25">
      <c r="A2351" t="s">
        <v>745</v>
      </c>
      <c r="B2351" t="s">
        <v>746</v>
      </c>
      <c r="C2351">
        <v>47.1</v>
      </c>
      <c r="D2351">
        <v>46</v>
      </c>
      <c r="E2351">
        <f t="shared" si="226"/>
        <v>2.7912770615348319</v>
      </c>
      <c r="F2351">
        <v>56</v>
      </c>
      <c r="G2351">
        <f t="shared" si="227"/>
        <v>3.3980764227380562</v>
      </c>
      <c r="H2351">
        <f t="shared" si="230"/>
        <v>102</v>
      </c>
      <c r="I2351">
        <f t="shared" si="228"/>
        <v>6.1893534842728881</v>
      </c>
      <c r="J2351">
        <v>9.67</v>
      </c>
      <c r="K2351">
        <f t="shared" si="229"/>
        <v>1.3272522544741661</v>
      </c>
      <c r="L2351">
        <v>6.83</v>
      </c>
    </row>
    <row r="2352" spans="1:13" ht="15" x14ac:dyDescent="0.25">
      <c r="A2352" t="s">
        <v>1441</v>
      </c>
      <c r="B2352" t="s">
        <v>746</v>
      </c>
      <c r="C2352">
        <v>57</v>
      </c>
      <c r="D2352">
        <v>60</v>
      </c>
      <c r="E2352">
        <f t="shared" si="226"/>
        <v>3.1690451668539925</v>
      </c>
      <c r="F2352">
        <v>75</v>
      </c>
      <c r="G2352">
        <f t="shared" si="227"/>
        <v>3.9613064585674906</v>
      </c>
      <c r="H2352">
        <f t="shared" si="230"/>
        <v>135</v>
      </c>
      <c r="I2352">
        <f t="shared" si="228"/>
        <v>7.1303516254214827</v>
      </c>
      <c r="J2352">
        <v>10.76</v>
      </c>
      <c r="K2352">
        <f t="shared" si="229"/>
        <v>1.338525153626946</v>
      </c>
      <c r="L2352">
        <v>7.74</v>
      </c>
    </row>
    <row r="2353" spans="1:13" ht="15" x14ac:dyDescent="0.25">
      <c r="A2353" t="s">
        <v>538</v>
      </c>
      <c r="B2353" t="s">
        <v>415</v>
      </c>
      <c r="C2353">
        <v>45.2</v>
      </c>
      <c r="D2353">
        <v>30</v>
      </c>
      <c r="E2353">
        <f t="shared" si="226"/>
        <v>1.8757461961651409</v>
      </c>
      <c r="F2353">
        <v>36</v>
      </c>
      <c r="G2353">
        <f t="shared" si="227"/>
        <v>2.2508954353981694</v>
      </c>
      <c r="H2353">
        <f t="shared" si="230"/>
        <v>66</v>
      </c>
      <c r="I2353">
        <f t="shared" si="228"/>
        <v>4.1266416315633103</v>
      </c>
      <c r="J2353">
        <v>7.26</v>
      </c>
      <c r="K2353">
        <f t="shared" si="229"/>
        <v>1.0178466725286499</v>
      </c>
      <c r="L2353">
        <v>5.37</v>
      </c>
      <c r="M2353">
        <v>14.1</v>
      </c>
    </row>
    <row r="2354" spans="1:13" ht="15" x14ac:dyDescent="0.25">
      <c r="A2354" t="s">
        <v>2029</v>
      </c>
      <c r="B2354" t="s">
        <v>943</v>
      </c>
      <c r="C2354">
        <v>77.5</v>
      </c>
      <c r="D2354">
        <v>75</v>
      </c>
      <c r="E2354">
        <f t="shared" si="226"/>
        <v>3.1679899511129919</v>
      </c>
      <c r="F2354">
        <v>95</v>
      </c>
      <c r="G2354">
        <f t="shared" si="227"/>
        <v>4.0127872714097901</v>
      </c>
      <c r="H2354">
        <f t="shared" si="230"/>
        <v>170</v>
      </c>
      <c r="I2354">
        <f t="shared" si="228"/>
        <v>7.1807772225227815</v>
      </c>
      <c r="J2354">
        <v>11.31</v>
      </c>
      <c r="K2354">
        <f t="shared" si="229"/>
        <v>1.2008613870264186</v>
      </c>
      <c r="L2354">
        <v>7.16</v>
      </c>
      <c r="M2354">
        <v>13.1</v>
      </c>
    </row>
    <row r="2355" spans="1:13" x14ac:dyDescent="0.3">
      <c r="A2355" t="s">
        <v>262</v>
      </c>
      <c r="B2355" t="s">
        <v>263</v>
      </c>
      <c r="C2355">
        <v>29.4</v>
      </c>
      <c r="D2355">
        <v>16</v>
      </c>
      <c r="E2355">
        <f t="shared" si="226"/>
        <v>1.3678692711007978</v>
      </c>
      <c r="F2355">
        <v>20</v>
      </c>
      <c r="G2355">
        <f t="shared" si="227"/>
        <v>1.7098365888759972</v>
      </c>
      <c r="H2355">
        <f t="shared" si="230"/>
        <v>36</v>
      </c>
      <c r="I2355">
        <f t="shared" si="228"/>
        <v>3.077705859976795</v>
      </c>
      <c r="J2355">
        <v>5.34</v>
      </c>
      <c r="K2355">
        <f t="shared" si="229"/>
        <v>0.93450416697238814</v>
      </c>
      <c r="L2355">
        <v>5.5600000000000005</v>
      </c>
    </row>
    <row r="2356" spans="1:13" ht="15" x14ac:dyDescent="0.25">
      <c r="A2356" t="s">
        <v>1881</v>
      </c>
      <c r="B2356" t="s">
        <v>200</v>
      </c>
      <c r="C2356">
        <v>59.4</v>
      </c>
      <c r="D2356">
        <v>50</v>
      </c>
      <c r="E2356">
        <f t="shared" si="226"/>
        <v>2.5628211447121099</v>
      </c>
      <c r="F2356">
        <v>70</v>
      </c>
      <c r="G2356">
        <f t="shared" si="227"/>
        <v>3.5879496025969537</v>
      </c>
      <c r="H2356">
        <f t="shared" si="230"/>
        <v>120</v>
      </c>
      <c r="I2356">
        <f t="shared" si="228"/>
        <v>6.1507707473090631</v>
      </c>
      <c r="J2356">
        <v>8.27</v>
      </c>
      <c r="K2356">
        <f t="shared" si="229"/>
        <v>1.0071311342596663</v>
      </c>
      <c r="L2356">
        <v>7.66</v>
      </c>
    </row>
    <row r="2357" spans="1:13" ht="15" x14ac:dyDescent="0.25">
      <c r="A2357" t="s">
        <v>2078</v>
      </c>
      <c r="B2357" t="s">
        <v>200</v>
      </c>
      <c r="C2357">
        <v>65.8</v>
      </c>
      <c r="D2357">
        <v>76</v>
      </c>
      <c r="E2357">
        <f t="shared" si="226"/>
        <v>3.616068471552933</v>
      </c>
      <c r="F2357">
        <v>85</v>
      </c>
      <c r="G2357">
        <f t="shared" si="227"/>
        <v>4.0442871063420958</v>
      </c>
      <c r="H2357">
        <f t="shared" si="230"/>
        <v>161</v>
      </c>
      <c r="I2357">
        <f t="shared" si="228"/>
        <v>7.6603555778950287</v>
      </c>
      <c r="J2357">
        <v>9.0399999999999991</v>
      </c>
      <c r="K2357">
        <f t="shared" si="229"/>
        <v>1.0443344172118483</v>
      </c>
      <c r="L2357">
        <v>8.1300000000000008</v>
      </c>
      <c r="M2357">
        <v>13.1</v>
      </c>
    </row>
    <row r="2358" spans="1:13" ht="15" x14ac:dyDescent="0.25">
      <c r="A2358" t="s">
        <v>1810</v>
      </c>
      <c r="B2358" t="s">
        <v>21</v>
      </c>
      <c r="C2358">
        <v>82</v>
      </c>
      <c r="D2358">
        <v>50</v>
      </c>
      <c r="E2358">
        <f t="shared" si="226"/>
        <v>2.0270404075446264</v>
      </c>
      <c r="F2358">
        <v>65</v>
      </c>
      <c r="G2358">
        <f t="shared" si="227"/>
        <v>2.6351525298080145</v>
      </c>
      <c r="H2358">
        <f t="shared" si="230"/>
        <v>115</v>
      </c>
      <c r="I2358">
        <f t="shared" si="228"/>
        <v>4.662192937352641</v>
      </c>
      <c r="J2358">
        <v>12.13</v>
      </c>
      <c r="K2358">
        <f t="shared" si="229"/>
        <v>1.2509922323661817</v>
      </c>
      <c r="L2358">
        <v>6.96</v>
      </c>
    </row>
    <row r="2359" spans="1:13" ht="15" x14ac:dyDescent="0.25">
      <c r="A2359" t="s">
        <v>126</v>
      </c>
      <c r="B2359" t="s">
        <v>125</v>
      </c>
      <c r="C2359">
        <v>38.4</v>
      </c>
      <c r="D2359">
        <v>25</v>
      </c>
      <c r="E2359">
        <f t="shared" si="226"/>
        <v>1.7599404419211591</v>
      </c>
      <c r="F2359">
        <v>35</v>
      </c>
      <c r="G2359">
        <f t="shared" si="227"/>
        <v>2.4639166186896229</v>
      </c>
      <c r="H2359">
        <f t="shared" si="230"/>
        <v>60</v>
      </c>
      <c r="I2359">
        <f t="shared" si="228"/>
        <v>4.2238570606107819</v>
      </c>
      <c r="J2359">
        <v>4.5999999999999996</v>
      </c>
      <c r="K2359">
        <f t="shared" si="229"/>
        <v>0.701464972556616</v>
      </c>
      <c r="L2359">
        <v>5.95</v>
      </c>
      <c r="M2359">
        <v>13.7</v>
      </c>
    </row>
    <row r="2360" spans="1:13" ht="15" x14ac:dyDescent="0.25">
      <c r="A2360" t="s">
        <v>126</v>
      </c>
      <c r="B2360" t="s">
        <v>1472</v>
      </c>
      <c r="C2360">
        <v>67.8</v>
      </c>
      <c r="D2360">
        <v>85</v>
      </c>
      <c r="E2360">
        <f t="shared" si="226"/>
        <v>3.9571546070568711</v>
      </c>
      <c r="F2360">
        <v>105</v>
      </c>
      <c r="G2360">
        <f t="shared" si="227"/>
        <v>4.888249808717311</v>
      </c>
      <c r="H2360">
        <f t="shared" si="230"/>
        <v>190</v>
      </c>
      <c r="I2360">
        <f t="shared" si="228"/>
        <v>8.8454044157741816</v>
      </c>
      <c r="J2360">
        <v>10.9</v>
      </c>
      <c r="K2360">
        <f t="shared" si="229"/>
        <v>1.2399208429856015</v>
      </c>
      <c r="L2360">
        <v>8.2200000000000006</v>
      </c>
      <c r="M2360">
        <v>12</v>
      </c>
    </row>
    <row r="2361" spans="1:13" ht="15" x14ac:dyDescent="0.25">
      <c r="A2361" t="s">
        <v>126</v>
      </c>
      <c r="B2361" t="s">
        <v>1472</v>
      </c>
      <c r="C2361">
        <v>65.3</v>
      </c>
      <c r="D2361">
        <v>68</v>
      </c>
      <c r="E2361">
        <f t="shared" si="226"/>
        <v>3.2534312342025622</v>
      </c>
      <c r="F2361">
        <v>88</v>
      </c>
      <c r="G2361">
        <f t="shared" si="227"/>
        <v>4.2103227736739042</v>
      </c>
      <c r="H2361">
        <f t="shared" si="230"/>
        <v>156</v>
      </c>
      <c r="I2361">
        <f t="shared" si="228"/>
        <v>7.4637540078764655</v>
      </c>
      <c r="J2361">
        <v>13.32</v>
      </c>
      <c r="K2361">
        <f t="shared" si="229"/>
        <v>1.5448387313764473</v>
      </c>
      <c r="L2361">
        <v>8.32</v>
      </c>
      <c r="M2361">
        <v>11.91</v>
      </c>
    </row>
    <row r="2362" spans="1:13" ht="15" x14ac:dyDescent="0.25">
      <c r="A2362" t="s">
        <v>80</v>
      </c>
      <c r="B2362" t="s">
        <v>72</v>
      </c>
      <c r="E2362" t="str">
        <f t="shared" si="226"/>
        <v/>
      </c>
      <c r="G2362" t="str">
        <f t="shared" si="227"/>
        <v/>
      </c>
      <c r="I2362" t="str">
        <f t="shared" si="228"/>
        <v/>
      </c>
      <c r="K2362" t="str">
        <f t="shared" si="229"/>
        <v/>
      </c>
      <c r="M2362">
        <v>20</v>
      </c>
    </row>
    <row r="2363" spans="1:13" ht="15" x14ac:dyDescent="0.25">
      <c r="A2363" t="s">
        <v>757</v>
      </c>
      <c r="B2363" t="s">
        <v>758</v>
      </c>
      <c r="C2363">
        <v>46</v>
      </c>
      <c r="D2363">
        <v>30</v>
      </c>
      <c r="E2363">
        <f t="shared" si="226"/>
        <v>1.8519605342243035</v>
      </c>
      <c r="F2363">
        <v>43</v>
      </c>
      <c r="G2363">
        <f t="shared" si="227"/>
        <v>2.6544767657215016</v>
      </c>
      <c r="H2363">
        <f t="shared" ref="H2363:H2394" si="231">D2363+F2363</f>
        <v>73</v>
      </c>
      <c r="I2363">
        <f t="shared" si="228"/>
        <v>4.5064372999458051</v>
      </c>
      <c r="J2363">
        <v>7.15</v>
      </c>
      <c r="K2363">
        <f t="shared" si="229"/>
        <v>0.99339928550992507</v>
      </c>
      <c r="L2363">
        <v>5.78</v>
      </c>
    </row>
    <row r="2364" spans="1:13" ht="15" x14ac:dyDescent="0.25">
      <c r="A2364" t="s">
        <v>1451</v>
      </c>
      <c r="B2364" t="s">
        <v>758</v>
      </c>
      <c r="C2364">
        <v>45.5</v>
      </c>
      <c r="D2364">
        <v>33</v>
      </c>
      <c r="E2364">
        <f t="shared" si="226"/>
        <v>2.0534161245810005</v>
      </c>
      <c r="F2364">
        <v>37</v>
      </c>
      <c r="G2364">
        <f t="shared" si="227"/>
        <v>2.3023150487726372</v>
      </c>
      <c r="H2364">
        <f t="shared" si="231"/>
        <v>70</v>
      </c>
      <c r="I2364">
        <f t="shared" si="228"/>
        <v>4.3557311733536377</v>
      </c>
      <c r="J2364">
        <v>5.46</v>
      </c>
      <c r="K2364">
        <f t="shared" si="229"/>
        <v>0.7628819133511201</v>
      </c>
      <c r="L2364">
        <v>6.2</v>
      </c>
    </row>
    <row r="2365" spans="1:13" ht="15" x14ac:dyDescent="0.25">
      <c r="A2365" t="s">
        <v>1982</v>
      </c>
      <c r="B2365" t="s">
        <v>409</v>
      </c>
      <c r="C2365">
        <v>58.7</v>
      </c>
      <c r="D2365">
        <v>58</v>
      </c>
      <c r="E2365">
        <f t="shared" si="226"/>
        <v>2.9986183295221518</v>
      </c>
      <c r="F2365">
        <v>70</v>
      </c>
      <c r="G2365">
        <f t="shared" si="227"/>
        <v>3.6190221218370797</v>
      </c>
      <c r="H2365">
        <f t="shared" si="231"/>
        <v>128</v>
      </c>
      <c r="I2365">
        <f t="shared" si="228"/>
        <v>6.6176404513592315</v>
      </c>
      <c r="J2365">
        <v>10.290000000000001</v>
      </c>
      <c r="K2365">
        <f t="shared" si="229"/>
        <v>1.2608108944481446</v>
      </c>
    </row>
    <row r="2366" spans="1:13" ht="15" x14ac:dyDescent="0.25">
      <c r="A2366" t="s">
        <v>219</v>
      </c>
      <c r="B2366" t="s">
        <v>220</v>
      </c>
      <c r="C2366">
        <v>30.8</v>
      </c>
      <c r="D2366">
        <v>11</v>
      </c>
      <c r="E2366">
        <f t="shared" si="226"/>
        <v>0.90912030783833808</v>
      </c>
      <c r="F2366">
        <v>19</v>
      </c>
      <c r="G2366">
        <f t="shared" si="227"/>
        <v>1.5702987135389475</v>
      </c>
      <c r="H2366">
        <f t="shared" si="231"/>
        <v>30</v>
      </c>
      <c r="I2366">
        <f t="shared" si="228"/>
        <v>2.4794190213772858</v>
      </c>
      <c r="J2366">
        <v>4.5999999999999996</v>
      </c>
      <c r="K2366">
        <f t="shared" si="229"/>
        <v>0.78592770832331782</v>
      </c>
      <c r="L2366">
        <v>5.08</v>
      </c>
      <c r="M2366">
        <v>14.8</v>
      </c>
    </row>
    <row r="2367" spans="1:13" x14ac:dyDescent="0.3">
      <c r="A2367" t="s">
        <v>931</v>
      </c>
      <c r="B2367" t="s">
        <v>932</v>
      </c>
      <c r="C2367">
        <v>59.9</v>
      </c>
      <c r="D2367">
        <v>34</v>
      </c>
      <c r="E2367">
        <f t="shared" si="226"/>
        <v>1.7321248877295692</v>
      </c>
      <c r="F2367">
        <v>44</v>
      </c>
      <c r="G2367">
        <f t="shared" si="227"/>
        <v>2.2415733841206187</v>
      </c>
      <c r="H2367">
        <f t="shared" si="231"/>
        <v>78</v>
      </c>
      <c r="I2367">
        <f t="shared" si="228"/>
        <v>3.9736982718501879</v>
      </c>
      <c r="J2367">
        <v>6.68</v>
      </c>
      <c r="K2367">
        <f t="shared" si="229"/>
        <v>0.80999118656052527</v>
      </c>
      <c r="L2367">
        <v>5.8</v>
      </c>
      <c r="M2367">
        <v>14.71</v>
      </c>
    </row>
    <row r="2368" spans="1:13" ht="15" x14ac:dyDescent="0.25">
      <c r="A2368" t="s">
        <v>710</v>
      </c>
      <c r="B2368" t="s">
        <v>711</v>
      </c>
      <c r="C2368">
        <v>51.2</v>
      </c>
      <c r="D2368">
        <v>30</v>
      </c>
      <c r="E2368">
        <f t="shared" si="226"/>
        <v>1.7131635247923238</v>
      </c>
      <c r="F2368">
        <v>39</v>
      </c>
      <c r="G2368">
        <f t="shared" si="227"/>
        <v>2.2271125822300211</v>
      </c>
      <c r="H2368">
        <f t="shared" si="231"/>
        <v>69</v>
      </c>
      <c r="I2368">
        <f t="shared" si="228"/>
        <v>3.9402761070223447</v>
      </c>
      <c r="J2368">
        <v>9.34</v>
      </c>
      <c r="K2368">
        <f t="shared" si="229"/>
        <v>1.2279673534951725</v>
      </c>
    </row>
    <row r="2369" spans="1:13" ht="15" x14ac:dyDescent="0.25">
      <c r="A2369" t="s">
        <v>1779</v>
      </c>
      <c r="B2369" t="s">
        <v>711</v>
      </c>
      <c r="C2369">
        <v>59</v>
      </c>
      <c r="D2369">
        <v>46</v>
      </c>
      <c r="E2369">
        <f t="shared" si="226"/>
        <v>2.3694122625116725</v>
      </c>
      <c r="F2369">
        <v>53</v>
      </c>
      <c r="G2369">
        <f t="shared" si="227"/>
        <v>2.7299749981112749</v>
      </c>
      <c r="H2369">
        <f t="shared" si="231"/>
        <v>99</v>
      </c>
      <c r="I2369">
        <f t="shared" si="228"/>
        <v>5.0993872606229473</v>
      </c>
      <c r="J2369">
        <v>10.44</v>
      </c>
      <c r="K2369">
        <f t="shared" si="229"/>
        <v>1.2758328063416131</v>
      </c>
      <c r="L2369">
        <v>7.3500000000000005</v>
      </c>
    </row>
    <row r="2370" spans="1:13" ht="15" x14ac:dyDescent="0.25">
      <c r="A2370" t="s">
        <v>1366</v>
      </c>
      <c r="B2370" t="s">
        <v>711</v>
      </c>
      <c r="C2370">
        <v>54.2</v>
      </c>
      <c r="D2370">
        <v>35</v>
      </c>
      <c r="E2370">
        <f t="shared" ref="E2370:E2433" si="232">IF(AND($C2370&gt;0,D2370&gt;0),D2370/($C2370^0.727399687532279),"")</f>
        <v>1.9175977221455813</v>
      </c>
      <c r="F2370">
        <v>43</v>
      </c>
      <c r="G2370">
        <f t="shared" ref="G2370:G2433" si="233">IF(AND($C2370&gt;0,F2370&gt;0),F2370/($C2370^0.727399687532279),"")</f>
        <v>2.3559057729217141</v>
      </c>
      <c r="H2370">
        <f t="shared" si="231"/>
        <v>78</v>
      </c>
      <c r="I2370">
        <f t="shared" ref="I2370:I2433" si="234">IF(AND($C2370&gt;0,H2370&gt;0),H2370/($C2370^0.727399687532279),"")</f>
        <v>4.2735034950672954</v>
      </c>
      <c r="J2370">
        <v>7.24</v>
      </c>
      <c r="K2370">
        <f t="shared" ref="K2370:K2433" si="235">IF(AND($C2370&gt;0,J2370&gt;0),J2370/($C2370^0.515518364833551),"")</f>
        <v>0.92433647164266364</v>
      </c>
      <c r="L2370">
        <v>6.3500000000000005</v>
      </c>
    </row>
    <row r="2371" spans="1:13" x14ac:dyDescent="0.3">
      <c r="A2371" t="s">
        <v>1854</v>
      </c>
      <c r="B2371" t="s">
        <v>800</v>
      </c>
      <c r="C2371">
        <v>77.400000000000006</v>
      </c>
      <c r="D2371">
        <v>55</v>
      </c>
      <c r="E2371">
        <f t="shared" si="232"/>
        <v>2.3253755664361786</v>
      </c>
      <c r="F2371">
        <v>71</v>
      </c>
      <c r="G2371">
        <f t="shared" si="233"/>
        <v>3.0018484584903398</v>
      </c>
      <c r="H2371">
        <f t="shared" si="231"/>
        <v>126</v>
      </c>
      <c r="I2371">
        <f t="shared" si="234"/>
        <v>5.3272240249265179</v>
      </c>
      <c r="J2371">
        <v>8.76</v>
      </c>
      <c r="K2371">
        <f t="shared" si="235"/>
        <v>0.93072944681179925</v>
      </c>
      <c r="L2371">
        <v>6.42</v>
      </c>
    </row>
    <row r="2372" spans="1:13" x14ac:dyDescent="0.3">
      <c r="A2372" t="s">
        <v>1854</v>
      </c>
      <c r="B2372" t="s">
        <v>280</v>
      </c>
      <c r="C2372">
        <v>72.400000000000006</v>
      </c>
      <c r="D2372">
        <v>56</v>
      </c>
      <c r="E2372">
        <f t="shared" si="232"/>
        <v>2.4855057665066242</v>
      </c>
      <c r="F2372">
        <v>70</v>
      </c>
      <c r="G2372">
        <f t="shared" si="233"/>
        <v>3.1068822081332805</v>
      </c>
      <c r="H2372">
        <f t="shared" si="231"/>
        <v>126</v>
      </c>
      <c r="I2372">
        <f t="shared" si="234"/>
        <v>5.5923879746399052</v>
      </c>
      <c r="J2372">
        <v>10.7</v>
      </c>
      <c r="K2372">
        <f t="shared" si="235"/>
        <v>1.1766692198577666</v>
      </c>
      <c r="L2372">
        <v>9</v>
      </c>
    </row>
    <row r="2373" spans="1:13" ht="15" x14ac:dyDescent="0.25">
      <c r="A2373" t="s">
        <v>355</v>
      </c>
      <c r="B2373" t="s">
        <v>145</v>
      </c>
      <c r="C2373">
        <v>35</v>
      </c>
      <c r="D2373">
        <v>25</v>
      </c>
      <c r="E2373">
        <f t="shared" si="232"/>
        <v>1.8827185242094682</v>
      </c>
      <c r="F2373">
        <v>29</v>
      </c>
      <c r="G2373">
        <f t="shared" si="233"/>
        <v>2.1839534880829832</v>
      </c>
      <c r="H2373">
        <f t="shared" si="231"/>
        <v>54</v>
      </c>
      <c r="I2373">
        <f t="shared" si="234"/>
        <v>4.0666720122924511</v>
      </c>
      <c r="J2373">
        <v>4.33</v>
      </c>
      <c r="K2373">
        <f t="shared" si="235"/>
        <v>0.69261590917358773</v>
      </c>
      <c r="L2373">
        <v>5.6</v>
      </c>
      <c r="M2373">
        <v>15.6</v>
      </c>
    </row>
    <row r="2374" spans="1:13" ht="15" x14ac:dyDescent="0.25">
      <c r="A2374" t="s">
        <v>355</v>
      </c>
      <c r="B2374" t="s">
        <v>145</v>
      </c>
      <c r="C2374">
        <v>60.6</v>
      </c>
      <c r="D2374">
        <v>48</v>
      </c>
      <c r="E2374">
        <f t="shared" si="232"/>
        <v>2.4247736701688281</v>
      </c>
      <c r="F2374">
        <v>60</v>
      </c>
      <c r="G2374">
        <f t="shared" si="233"/>
        <v>3.0309670877110348</v>
      </c>
      <c r="H2374">
        <f t="shared" si="231"/>
        <v>108</v>
      </c>
      <c r="I2374">
        <f t="shared" si="234"/>
        <v>5.4557407578798625</v>
      </c>
      <c r="J2374">
        <v>8.86</v>
      </c>
      <c r="K2374">
        <f t="shared" si="235"/>
        <v>1.0679141704315678</v>
      </c>
      <c r="L2374">
        <v>6.94</v>
      </c>
      <c r="M2374">
        <v>13</v>
      </c>
    </row>
    <row r="2375" spans="1:13" ht="15" x14ac:dyDescent="0.25">
      <c r="A2375" t="s">
        <v>355</v>
      </c>
      <c r="B2375" t="s">
        <v>145</v>
      </c>
      <c r="C2375">
        <v>62</v>
      </c>
      <c r="D2375">
        <v>52</v>
      </c>
      <c r="E2375">
        <f t="shared" si="232"/>
        <v>2.5835578394016387</v>
      </c>
      <c r="F2375">
        <v>65</v>
      </c>
      <c r="G2375">
        <f t="shared" si="233"/>
        <v>3.2294472992520484</v>
      </c>
      <c r="H2375">
        <f t="shared" si="231"/>
        <v>117</v>
      </c>
      <c r="I2375">
        <f t="shared" si="234"/>
        <v>5.8130051386536872</v>
      </c>
      <c r="J2375">
        <v>6.78</v>
      </c>
      <c r="K2375">
        <f t="shared" si="235"/>
        <v>0.80764193561293773</v>
      </c>
      <c r="L2375">
        <v>7.25</v>
      </c>
      <c r="M2375">
        <v>12.74</v>
      </c>
    </row>
    <row r="2376" spans="1:13" ht="15" x14ac:dyDescent="0.25">
      <c r="A2376" t="s">
        <v>1974</v>
      </c>
      <c r="B2376" t="s">
        <v>466</v>
      </c>
      <c r="C2376">
        <v>75.2</v>
      </c>
      <c r="D2376">
        <v>61</v>
      </c>
      <c r="E2376">
        <f t="shared" si="232"/>
        <v>2.6337197714332539</v>
      </c>
      <c r="F2376">
        <v>71</v>
      </c>
      <c r="G2376">
        <f t="shared" si="233"/>
        <v>3.0654771110124757</v>
      </c>
      <c r="H2376">
        <f t="shared" si="231"/>
        <v>132</v>
      </c>
      <c r="I2376">
        <f t="shared" si="234"/>
        <v>5.6991968824457295</v>
      </c>
      <c r="J2376">
        <v>9.83</v>
      </c>
      <c r="K2376">
        <f t="shared" si="235"/>
        <v>1.0600558927497961</v>
      </c>
    </row>
    <row r="2377" spans="1:13" ht="15" x14ac:dyDescent="0.25">
      <c r="A2377" t="s">
        <v>324</v>
      </c>
      <c r="B2377" t="s">
        <v>47</v>
      </c>
      <c r="C2377">
        <v>25.2</v>
      </c>
      <c r="D2377">
        <v>13</v>
      </c>
      <c r="E2377">
        <f t="shared" si="232"/>
        <v>1.2432688049467902</v>
      </c>
      <c r="F2377">
        <v>14</v>
      </c>
      <c r="G2377">
        <f t="shared" si="233"/>
        <v>1.3389048668657739</v>
      </c>
      <c r="H2377">
        <f t="shared" si="231"/>
        <v>27</v>
      </c>
      <c r="I2377">
        <f t="shared" si="234"/>
        <v>2.5821736718125643</v>
      </c>
      <c r="J2377">
        <v>3.37</v>
      </c>
      <c r="K2377">
        <f t="shared" si="235"/>
        <v>0.63853129253265972</v>
      </c>
      <c r="L2377">
        <v>4.7</v>
      </c>
    </row>
    <row r="2378" spans="1:13" ht="15" x14ac:dyDescent="0.25">
      <c r="A2378" t="s">
        <v>324</v>
      </c>
      <c r="C2378">
        <v>29.2</v>
      </c>
      <c r="D2378">
        <v>20</v>
      </c>
      <c r="E2378">
        <f t="shared" si="232"/>
        <v>1.7183473892645351</v>
      </c>
      <c r="F2378">
        <v>28</v>
      </c>
      <c r="G2378">
        <f t="shared" si="233"/>
        <v>2.4056863449703494</v>
      </c>
      <c r="H2378">
        <f t="shared" si="231"/>
        <v>48</v>
      </c>
      <c r="I2378">
        <f t="shared" si="234"/>
        <v>4.1240337342348843</v>
      </c>
      <c r="J2378">
        <v>4.63</v>
      </c>
      <c r="K2378">
        <f t="shared" si="235"/>
        <v>0.8131098452279989</v>
      </c>
      <c r="L2378">
        <v>5.79</v>
      </c>
    </row>
    <row r="2379" spans="1:13" ht="15" x14ac:dyDescent="0.25">
      <c r="A2379" t="s">
        <v>324</v>
      </c>
      <c r="B2379" t="s">
        <v>308</v>
      </c>
      <c r="C2379">
        <v>43.5</v>
      </c>
      <c r="D2379">
        <v>45</v>
      </c>
      <c r="E2379">
        <f t="shared" si="232"/>
        <v>2.8931832376384801</v>
      </c>
      <c r="F2379">
        <v>60</v>
      </c>
      <c r="G2379">
        <f t="shared" si="233"/>
        <v>3.8575776501846404</v>
      </c>
      <c r="H2379">
        <f t="shared" si="231"/>
        <v>105</v>
      </c>
      <c r="I2379">
        <f t="shared" si="234"/>
        <v>6.7507608878231204</v>
      </c>
      <c r="J2379">
        <v>7.72</v>
      </c>
      <c r="K2379">
        <f t="shared" si="235"/>
        <v>1.1039413421383062</v>
      </c>
      <c r="L2379">
        <v>7.65</v>
      </c>
    </row>
    <row r="2380" spans="1:13" ht="15" x14ac:dyDescent="0.25">
      <c r="A2380" t="s">
        <v>324</v>
      </c>
      <c r="B2380" t="s">
        <v>308</v>
      </c>
      <c r="C2380">
        <v>31.9</v>
      </c>
      <c r="D2380">
        <v>30</v>
      </c>
      <c r="E2380">
        <f t="shared" si="232"/>
        <v>2.4169317216125585</v>
      </c>
      <c r="G2380" t="str">
        <f t="shared" si="233"/>
        <v/>
      </c>
      <c r="H2380">
        <f t="shared" si="231"/>
        <v>30</v>
      </c>
      <c r="I2380">
        <f t="shared" si="234"/>
        <v>2.4169317216125585</v>
      </c>
      <c r="J2380">
        <v>6.01</v>
      </c>
      <c r="K2380">
        <f t="shared" si="235"/>
        <v>1.0084230361379036</v>
      </c>
      <c r="L2380">
        <v>6.48</v>
      </c>
    </row>
    <row r="2381" spans="1:13" ht="15" x14ac:dyDescent="0.25">
      <c r="A2381" t="s">
        <v>324</v>
      </c>
      <c r="B2381" t="s">
        <v>409</v>
      </c>
      <c r="C2381">
        <v>34.6</v>
      </c>
      <c r="D2381">
        <v>37</v>
      </c>
      <c r="E2381">
        <f t="shared" si="232"/>
        <v>2.8098183908069063</v>
      </c>
      <c r="G2381" t="str">
        <f t="shared" si="233"/>
        <v/>
      </c>
      <c r="H2381">
        <f t="shared" si="231"/>
        <v>37</v>
      </c>
      <c r="I2381">
        <f t="shared" si="234"/>
        <v>2.8098183908069063</v>
      </c>
      <c r="J2381">
        <v>8.0500000000000007</v>
      </c>
      <c r="K2381">
        <f t="shared" si="235"/>
        <v>1.2953105016738142</v>
      </c>
      <c r="L2381">
        <v>6.52</v>
      </c>
    </row>
    <row r="2382" spans="1:13" ht="15" x14ac:dyDescent="0.25">
      <c r="A2382" t="s">
        <v>324</v>
      </c>
      <c r="B2382" t="s">
        <v>409</v>
      </c>
      <c r="C2382">
        <v>54.6</v>
      </c>
      <c r="D2382">
        <v>95</v>
      </c>
      <c r="E2382">
        <f t="shared" si="232"/>
        <v>5.1771437012738506</v>
      </c>
      <c r="F2382">
        <v>120</v>
      </c>
      <c r="G2382">
        <f t="shared" si="233"/>
        <v>6.5395499384511799</v>
      </c>
      <c r="H2382">
        <f t="shared" si="231"/>
        <v>215</v>
      </c>
      <c r="I2382">
        <f t="shared" si="234"/>
        <v>11.716693639725031</v>
      </c>
      <c r="J2382">
        <v>11.55</v>
      </c>
      <c r="K2382">
        <f t="shared" si="235"/>
        <v>1.4690185289980568</v>
      </c>
      <c r="L2382">
        <v>6.82</v>
      </c>
      <c r="M2382">
        <v>14.2788312376832</v>
      </c>
    </row>
    <row r="2383" spans="1:13" ht="15" x14ac:dyDescent="0.25">
      <c r="A2383" t="s">
        <v>324</v>
      </c>
      <c r="B2383" t="s">
        <v>308</v>
      </c>
      <c r="C2383">
        <v>53.8</v>
      </c>
      <c r="D2383">
        <v>82</v>
      </c>
      <c r="E2383">
        <f t="shared" si="232"/>
        <v>4.5169300586056362</v>
      </c>
      <c r="F2383">
        <v>100</v>
      </c>
      <c r="G2383">
        <f t="shared" si="233"/>
        <v>5.5084512909824834</v>
      </c>
      <c r="H2383">
        <f t="shared" si="231"/>
        <v>182</v>
      </c>
      <c r="I2383">
        <f t="shared" si="234"/>
        <v>10.02538134958812</v>
      </c>
      <c r="J2383">
        <v>11.45</v>
      </c>
      <c r="K2383">
        <f t="shared" si="235"/>
        <v>1.4674233927342284</v>
      </c>
      <c r="L2383">
        <v>8.6199999999999992</v>
      </c>
      <c r="M2383">
        <v>14.276643772126</v>
      </c>
    </row>
    <row r="2384" spans="1:13" ht="15" x14ac:dyDescent="0.25">
      <c r="A2384" t="s">
        <v>324</v>
      </c>
      <c r="B2384" t="s">
        <v>409</v>
      </c>
      <c r="C2384">
        <v>44.6</v>
      </c>
      <c r="D2384">
        <v>60</v>
      </c>
      <c r="E2384">
        <f t="shared" si="232"/>
        <v>3.7881362360212227</v>
      </c>
      <c r="F2384">
        <v>85</v>
      </c>
      <c r="G2384">
        <f t="shared" si="233"/>
        <v>5.3665263343633987</v>
      </c>
      <c r="H2384">
        <f t="shared" si="231"/>
        <v>145</v>
      </c>
      <c r="I2384">
        <f t="shared" si="234"/>
        <v>9.1546625703846214</v>
      </c>
      <c r="J2384">
        <v>10.029999999999999</v>
      </c>
      <c r="K2384">
        <f t="shared" si="235"/>
        <v>1.4159193718914838</v>
      </c>
      <c r="L2384">
        <v>7.9</v>
      </c>
      <c r="M2384">
        <v>11.65</v>
      </c>
    </row>
    <row r="2385" spans="1:13" ht="15" x14ac:dyDescent="0.25">
      <c r="A2385" t="s">
        <v>324</v>
      </c>
      <c r="B2385" t="s">
        <v>409</v>
      </c>
      <c r="C2385">
        <v>50</v>
      </c>
      <c r="D2385">
        <v>83</v>
      </c>
      <c r="E2385">
        <f t="shared" si="232"/>
        <v>4.8222291288980452</v>
      </c>
      <c r="F2385">
        <v>100</v>
      </c>
      <c r="G2385">
        <f t="shared" si="233"/>
        <v>5.8099146131301751</v>
      </c>
      <c r="H2385">
        <f t="shared" si="231"/>
        <v>183</v>
      </c>
      <c r="I2385">
        <f t="shared" si="234"/>
        <v>10.632143742028221</v>
      </c>
      <c r="J2385">
        <v>11.95</v>
      </c>
      <c r="K2385">
        <f t="shared" si="235"/>
        <v>1.5904413803731234</v>
      </c>
      <c r="L2385">
        <v>8.1199999999999992</v>
      </c>
    </row>
    <row r="2386" spans="1:13" ht="15" x14ac:dyDescent="0.25">
      <c r="A2386" t="s">
        <v>324</v>
      </c>
      <c r="B2386" t="s">
        <v>308</v>
      </c>
      <c r="C2386">
        <v>49.7</v>
      </c>
      <c r="D2386">
        <v>70</v>
      </c>
      <c r="E2386">
        <f t="shared" si="232"/>
        <v>4.0847824627899767</v>
      </c>
      <c r="F2386">
        <v>91</v>
      </c>
      <c r="G2386">
        <f t="shared" si="233"/>
        <v>5.31021720162697</v>
      </c>
      <c r="H2386">
        <f t="shared" si="231"/>
        <v>161</v>
      </c>
      <c r="I2386">
        <f t="shared" si="234"/>
        <v>9.3949996644169467</v>
      </c>
      <c r="J2386">
        <v>10.6</v>
      </c>
      <c r="K2386">
        <f t="shared" si="235"/>
        <v>1.4151516874671994</v>
      </c>
      <c r="L2386">
        <v>8.25</v>
      </c>
    </row>
    <row r="2387" spans="1:13" ht="15" x14ac:dyDescent="0.25">
      <c r="A2387" t="s">
        <v>1171</v>
      </c>
      <c r="C2387">
        <v>30.2</v>
      </c>
      <c r="D2387">
        <v>25</v>
      </c>
      <c r="E2387">
        <f t="shared" si="232"/>
        <v>2.0959620783695554</v>
      </c>
      <c r="F2387">
        <v>31</v>
      </c>
      <c r="G2387">
        <f t="shared" si="233"/>
        <v>2.5989929771782485</v>
      </c>
      <c r="H2387">
        <f t="shared" si="231"/>
        <v>56</v>
      </c>
      <c r="I2387">
        <f t="shared" si="234"/>
        <v>4.6949550555478039</v>
      </c>
      <c r="J2387">
        <v>6.04</v>
      </c>
      <c r="K2387">
        <f t="shared" si="235"/>
        <v>1.0424762737913609</v>
      </c>
      <c r="L2387">
        <v>6.1400000000000006</v>
      </c>
    </row>
    <row r="2388" spans="1:13" ht="15" x14ac:dyDescent="0.25">
      <c r="A2388" t="s">
        <v>550</v>
      </c>
      <c r="B2388" t="s">
        <v>51</v>
      </c>
      <c r="C2388">
        <v>67.8</v>
      </c>
      <c r="D2388">
        <v>68</v>
      </c>
      <c r="E2388">
        <f t="shared" si="232"/>
        <v>3.1657236856454967</v>
      </c>
      <c r="F2388">
        <v>85</v>
      </c>
      <c r="G2388">
        <f t="shared" si="233"/>
        <v>3.9571546070568711</v>
      </c>
      <c r="H2388">
        <f t="shared" si="231"/>
        <v>153</v>
      </c>
      <c r="I2388">
        <f t="shared" si="234"/>
        <v>7.1228782927023673</v>
      </c>
      <c r="J2388">
        <v>11.9</v>
      </c>
      <c r="K2388">
        <f t="shared" si="235"/>
        <v>1.3536750487640969</v>
      </c>
      <c r="L2388">
        <v>8.23</v>
      </c>
    </row>
    <row r="2389" spans="1:13" ht="15" x14ac:dyDescent="0.25">
      <c r="A2389" t="s">
        <v>550</v>
      </c>
      <c r="B2389" t="s">
        <v>51</v>
      </c>
      <c r="C2389">
        <v>55.7</v>
      </c>
      <c r="D2389">
        <v>47</v>
      </c>
      <c r="E2389">
        <f t="shared" si="232"/>
        <v>2.5244300107931501</v>
      </c>
      <c r="F2389">
        <v>64</v>
      </c>
      <c r="G2389">
        <f t="shared" si="233"/>
        <v>3.4375217168247154</v>
      </c>
      <c r="H2389">
        <f t="shared" si="231"/>
        <v>111</v>
      </c>
      <c r="I2389">
        <f t="shared" si="234"/>
        <v>5.9619517276178655</v>
      </c>
      <c r="J2389">
        <v>10</v>
      </c>
      <c r="K2389">
        <f t="shared" si="235"/>
        <v>1.2588662332218952</v>
      </c>
      <c r="L2389">
        <v>7.54</v>
      </c>
    </row>
    <row r="2390" spans="1:13" ht="15" x14ac:dyDescent="0.25">
      <c r="A2390" t="s">
        <v>550</v>
      </c>
      <c r="B2390" t="s">
        <v>1867</v>
      </c>
      <c r="C2390">
        <v>67.3</v>
      </c>
      <c r="D2390">
        <v>68</v>
      </c>
      <c r="E2390">
        <f t="shared" si="232"/>
        <v>3.182814487316977</v>
      </c>
      <c r="F2390">
        <v>85</v>
      </c>
      <c r="G2390">
        <f t="shared" si="233"/>
        <v>3.9785181091462212</v>
      </c>
      <c r="H2390">
        <f t="shared" si="231"/>
        <v>153</v>
      </c>
      <c r="I2390">
        <f t="shared" si="234"/>
        <v>7.1613325964631986</v>
      </c>
      <c r="J2390">
        <v>12.13</v>
      </c>
      <c r="K2390">
        <f t="shared" si="235"/>
        <v>1.3851138250796458</v>
      </c>
      <c r="L2390">
        <v>8.07</v>
      </c>
    </row>
    <row r="2391" spans="1:13" ht="15" x14ac:dyDescent="0.25">
      <c r="A2391" t="s">
        <v>550</v>
      </c>
      <c r="C2391">
        <v>77.900000000000006</v>
      </c>
      <c r="D2391">
        <v>70</v>
      </c>
      <c r="E2391">
        <f t="shared" si="232"/>
        <v>2.9457391338716326</v>
      </c>
      <c r="F2391">
        <v>80</v>
      </c>
      <c r="G2391">
        <f t="shared" si="233"/>
        <v>3.3665590101390088</v>
      </c>
      <c r="H2391">
        <f t="shared" si="231"/>
        <v>150</v>
      </c>
      <c r="I2391">
        <f t="shared" si="234"/>
        <v>6.3122981440106409</v>
      </c>
      <c r="J2391" s="3">
        <v>12.84</v>
      </c>
      <c r="K2391">
        <f t="shared" si="235"/>
        <v>1.3596988384111026</v>
      </c>
      <c r="L2391" s="3">
        <v>8.1999999999999993</v>
      </c>
    </row>
    <row r="2392" spans="1:13" ht="15" x14ac:dyDescent="0.25">
      <c r="A2392" s="1" t="s">
        <v>1964</v>
      </c>
      <c r="B2392" s="1" t="s">
        <v>667</v>
      </c>
      <c r="C2392" s="1">
        <v>87.4</v>
      </c>
      <c r="D2392" s="1">
        <v>56</v>
      </c>
      <c r="E2392">
        <f t="shared" si="232"/>
        <v>2.1673707977456096</v>
      </c>
      <c r="F2392" s="1">
        <v>70</v>
      </c>
      <c r="G2392">
        <f t="shared" si="233"/>
        <v>2.7092134971820121</v>
      </c>
      <c r="H2392">
        <f t="shared" si="231"/>
        <v>126</v>
      </c>
      <c r="I2392">
        <f t="shared" si="234"/>
        <v>4.8765842949276212</v>
      </c>
      <c r="J2392" s="1">
        <v>10.200000000000001</v>
      </c>
      <c r="K2392">
        <f t="shared" si="235"/>
        <v>1.0179240437948145</v>
      </c>
      <c r="L2392" s="1">
        <v>6.53</v>
      </c>
    </row>
    <row r="2393" spans="1:13" ht="15" x14ac:dyDescent="0.25">
      <c r="A2393" t="s">
        <v>2123</v>
      </c>
      <c r="B2393" t="s">
        <v>829</v>
      </c>
      <c r="C2393">
        <v>65.7</v>
      </c>
      <c r="D2393">
        <v>75</v>
      </c>
      <c r="E2393">
        <f t="shared" si="232"/>
        <v>3.5724386679211801</v>
      </c>
      <c r="F2393">
        <v>93</v>
      </c>
      <c r="G2393">
        <f t="shared" si="233"/>
        <v>4.4298239482222632</v>
      </c>
      <c r="H2393">
        <f t="shared" si="231"/>
        <v>168</v>
      </c>
      <c r="I2393">
        <f t="shared" si="234"/>
        <v>8.0022626161434438</v>
      </c>
      <c r="J2393">
        <v>9.36</v>
      </c>
      <c r="K2393">
        <f t="shared" si="235"/>
        <v>1.0821501436830734</v>
      </c>
      <c r="L2393">
        <v>8.2200000000000006</v>
      </c>
    </row>
    <row r="2394" spans="1:13" ht="15" x14ac:dyDescent="0.25">
      <c r="A2394" t="s">
        <v>828</v>
      </c>
      <c r="B2394" t="s">
        <v>829</v>
      </c>
      <c r="C2394">
        <v>74.400000000000006</v>
      </c>
      <c r="D2394">
        <v>78</v>
      </c>
      <c r="E2394">
        <f t="shared" si="232"/>
        <v>3.3940093482757958</v>
      </c>
      <c r="F2394">
        <v>100</v>
      </c>
      <c r="G2394">
        <f t="shared" si="233"/>
        <v>4.3512940362510202</v>
      </c>
      <c r="H2394">
        <f t="shared" si="231"/>
        <v>178</v>
      </c>
      <c r="I2394">
        <f t="shared" si="234"/>
        <v>7.7453033845268155</v>
      </c>
      <c r="J2394">
        <v>9.81</v>
      </c>
      <c r="K2394">
        <f t="shared" si="235"/>
        <v>1.0637480769680288</v>
      </c>
      <c r="L2394">
        <v>7.86</v>
      </c>
      <c r="M2394">
        <v>14.090709199764101</v>
      </c>
    </row>
    <row r="2395" spans="1:13" ht="15" x14ac:dyDescent="0.25">
      <c r="A2395" t="s">
        <v>828</v>
      </c>
      <c r="B2395" t="s">
        <v>829</v>
      </c>
      <c r="C2395">
        <v>41.5</v>
      </c>
      <c r="D2395">
        <v>36</v>
      </c>
      <c r="E2395">
        <f t="shared" si="232"/>
        <v>2.3951616027604712</v>
      </c>
      <c r="F2395">
        <v>43</v>
      </c>
      <c r="G2395">
        <f t="shared" si="233"/>
        <v>2.8608874699638962</v>
      </c>
      <c r="H2395">
        <f t="shared" ref="H2395:H2421" si="236">D2395+F2395</f>
        <v>79</v>
      </c>
      <c r="I2395">
        <f t="shared" si="234"/>
        <v>5.2560490727243678</v>
      </c>
      <c r="J2395">
        <v>6.37</v>
      </c>
      <c r="K2395">
        <f t="shared" si="235"/>
        <v>0.93326702944003959</v>
      </c>
      <c r="L2395">
        <v>6.03</v>
      </c>
      <c r="M2395">
        <v>13.05</v>
      </c>
    </row>
    <row r="2396" spans="1:13" ht="15" x14ac:dyDescent="0.25">
      <c r="A2396" t="s">
        <v>828</v>
      </c>
      <c r="B2396" t="s">
        <v>829</v>
      </c>
      <c r="C2396">
        <v>60.45</v>
      </c>
      <c r="D2396">
        <v>70</v>
      </c>
      <c r="E2396">
        <f t="shared" si="232"/>
        <v>3.5425086897557567</v>
      </c>
      <c r="F2396">
        <v>91</v>
      </c>
      <c r="G2396">
        <f t="shared" si="233"/>
        <v>4.6052612966824835</v>
      </c>
      <c r="H2396">
        <f t="shared" si="236"/>
        <v>161</v>
      </c>
      <c r="I2396">
        <f t="shared" si="234"/>
        <v>8.1477699864382398</v>
      </c>
      <c r="J2396">
        <v>9.74</v>
      </c>
      <c r="K2396">
        <f t="shared" si="235"/>
        <v>1.1754832539497133</v>
      </c>
      <c r="L2396">
        <v>7.99</v>
      </c>
      <c r="M2396">
        <v>13</v>
      </c>
    </row>
    <row r="2397" spans="1:13" ht="15" x14ac:dyDescent="0.25">
      <c r="A2397" t="s">
        <v>828</v>
      </c>
      <c r="B2397" t="s">
        <v>829</v>
      </c>
      <c r="C2397">
        <v>49.2</v>
      </c>
      <c r="D2397">
        <v>48</v>
      </c>
      <c r="E2397">
        <f t="shared" si="232"/>
        <v>2.8216708416056888</v>
      </c>
      <c r="F2397">
        <v>60</v>
      </c>
      <c r="G2397">
        <f t="shared" si="233"/>
        <v>3.5270885520071107</v>
      </c>
      <c r="H2397">
        <f t="shared" si="236"/>
        <v>108</v>
      </c>
      <c r="I2397">
        <f t="shared" si="234"/>
        <v>6.3487593936127995</v>
      </c>
      <c r="J2397">
        <v>8.02</v>
      </c>
      <c r="K2397">
        <f t="shared" si="235"/>
        <v>1.0763048199394558</v>
      </c>
      <c r="L2397">
        <v>6.25</v>
      </c>
      <c r="M2397">
        <v>12.84</v>
      </c>
    </row>
    <row r="2398" spans="1:13" ht="15" x14ac:dyDescent="0.25">
      <c r="A2398" t="s">
        <v>595</v>
      </c>
      <c r="B2398" t="s">
        <v>323</v>
      </c>
      <c r="C2398">
        <v>45.4</v>
      </c>
      <c r="D2398">
        <v>24</v>
      </c>
      <c r="E2398">
        <f t="shared" si="232"/>
        <v>1.4957855455344002</v>
      </c>
      <c r="F2398">
        <v>30</v>
      </c>
      <c r="G2398">
        <f t="shared" si="233"/>
        <v>1.8697319319180001</v>
      </c>
      <c r="H2398">
        <f t="shared" si="236"/>
        <v>54</v>
      </c>
      <c r="I2398">
        <f t="shared" si="234"/>
        <v>3.3655174774524004</v>
      </c>
      <c r="J2398">
        <v>6.22</v>
      </c>
      <c r="K2398">
        <f t="shared" si="235"/>
        <v>0.87005691089987891</v>
      </c>
      <c r="L2398">
        <v>5.33</v>
      </c>
    </row>
    <row r="2399" spans="1:13" ht="15" x14ac:dyDescent="0.25">
      <c r="A2399" t="s">
        <v>595</v>
      </c>
      <c r="B2399" t="s">
        <v>96</v>
      </c>
      <c r="C2399">
        <v>65.599999999999994</v>
      </c>
      <c r="D2399">
        <v>60</v>
      </c>
      <c r="E2399">
        <f t="shared" si="232"/>
        <v>2.8611192894569188</v>
      </c>
      <c r="F2399">
        <v>77</v>
      </c>
      <c r="G2399">
        <f t="shared" si="233"/>
        <v>3.6717697548030461</v>
      </c>
      <c r="H2399">
        <f t="shared" si="236"/>
        <v>137</v>
      </c>
      <c r="I2399">
        <f t="shared" si="234"/>
        <v>6.5328890442599645</v>
      </c>
      <c r="J2399">
        <v>9.4499999999999993</v>
      </c>
      <c r="K2399">
        <f t="shared" si="235"/>
        <v>1.0934137026767174</v>
      </c>
      <c r="L2399">
        <v>6.89</v>
      </c>
      <c r="M2399">
        <v>13.1</v>
      </c>
    </row>
    <row r="2400" spans="1:13" ht="15" x14ac:dyDescent="0.25">
      <c r="A2400" t="s">
        <v>1965</v>
      </c>
      <c r="B2400" t="s">
        <v>1966</v>
      </c>
      <c r="C2400">
        <v>88.8</v>
      </c>
      <c r="D2400">
        <v>57</v>
      </c>
      <c r="E2400">
        <f t="shared" si="232"/>
        <v>2.1807198320309835</v>
      </c>
      <c r="F2400">
        <v>73</v>
      </c>
      <c r="G2400">
        <f t="shared" si="233"/>
        <v>2.7928517147063476</v>
      </c>
      <c r="H2400">
        <f t="shared" si="236"/>
        <v>130</v>
      </c>
      <c r="I2400">
        <f t="shared" si="234"/>
        <v>4.9735715467373307</v>
      </c>
      <c r="J2400">
        <v>9.68</v>
      </c>
      <c r="K2400">
        <f t="shared" si="235"/>
        <v>0.95814820686037494</v>
      </c>
    </row>
    <row r="2401" spans="1:13" ht="15" x14ac:dyDescent="0.25">
      <c r="A2401" t="s">
        <v>383</v>
      </c>
      <c r="B2401" t="s">
        <v>667</v>
      </c>
      <c r="C2401">
        <v>60.2</v>
      </c>
      <c r="D2401">
        <v>24</v>
      </c>
      <c r="E2401">
        <f t="shared" si="232"/>
        <v>1.2182412760492307</v>
      </c>
      <c r="F2401">
        <v>27</v>
      </c>
      <c r="G2401">
        <f t="shared" si="233"/>
        <v>1.3705214355553845</v>
      </c>
      <c r="H2401">
        <f t="shared" si="236"/>
        <v>51</v>
      </c>
      <c r="I2401">
        <f t="shared" si="234"/>
        <v>2.5887627116046152</v>
      </c>
      <c r="J2401">
        <v>5.69</v>
      </c>
      <c r="K2401">
        <f t="shared" si="235"/>
        <v>0.68817294261933037</v>
      </c>
      <c r="L2401">
        <v>4.4000000000000004</v>
      </c>
      <c r="M2401">
        <v>16.52</v>
      </c>
    </row>
    <row r="2402" spans="1:13" ht="15" x14ac:dyDescent="0.25">
      <c r="A2402" t="s">
        <v>383</v>
      </c>
      <c r="B2402" t="s">
        <v>1298</v>
      </c>
      <c r="C2402">
        <v>72</v>
      </c>
      <c r="D2402">
        <v>37</v>
      </c>
      <c r="E2402">
        <f t="shared" si="232"/>
        <v>1.6488405006279534</v>
      </c>
      <c r="F2402">
        <v>45</v>
      </c>
      <c r="G2402">
        <f t="shared" si="233"/>
        <v>2.0053465548177813</v>
      </c>
      <c r="H2402">
        <f t="shared" si="236"/>
        <v>82</v>
      </c>
      <c r="I2402">
        <f t="shared" si="234"/>
        <v>3.6541870554457345</v>
      </c>
      <c r="J2402">
        <v>7.8</v>
      </c>
      <c r="K2402">
        <f t="shared" si="235"/>
        <v>0.86021218715377856</v>
      </c>
      <c r="L2402">
        <v>5.43</v>
      </c>
      <c r="M2402">
        <v>15.2</v>
      </c>
    </row>
    <row r="2403" spans="1:13" ht="15" x14ac:dyDescent="0.25">
      <c r="A2403" t="s">
        <v>383</v>
      </c>
      <c r="B2403" t="s">
        <v>667</v>
      </c>
      <c r="C2403">
        <v>83.3</v>
      </c>
      <c r="D2403">
        <v>48</v>
      </c>
      <c r="E2403">
        <f t="shared" si="232"/>
        <v>1.9238210106571874</v>
      </c>
      <c r="F2403">
        <v>58</v>
      </c>
      <c r="G2403">
        <f t="shared" si="233"/>
        <v>2.3246170545441016</v>
      </c>
      <c r="H2403">
        <f t="shared" si="236"/>
        <v>106</v>
      </c>
      <c r="I2403">
        <f t="shared" si="234"/>
        <v>4.248438065201289</v>
      </c>
      <c r="J2403">
        <v>10.6</v>
      </c>
      <c r="K2403">
        <f t="shared" si="235"/>
        <v>1.0843715000062668</v>
      </c>
      <c r="L2403">
        <v>6.13</v>
      </c>
      <c r="M2403">
        <v>14.2</v>
      </c>
    </row>
    <row r="2404" spans="1:13" ht="15" x14ac:dyDescent="0.25">
      <c r="A2404" t="s">
        <v>1965</v>
      </c>
      <c r="B2404" t="s">
        <v>667</v>
      </c>
      <c r="C2404">
        <v>105.9</v>
      </c>
      <c r="D2404">
        <v>84</v>
      </c>
      <c r="E2404">
        <f t="shared" si="232"/>
        <v>2.8272915642921244</v>
      </c>
      <c r="F2404">
        <v>92</v>
      </c>
      <c r="G2404">
        <f t="shared" si="233"/>
        <v>3.0965574275580408</v>
      </c>
      <c r="H2404">
        <f t="shared" si="236"/>
        <v>176</v>
      </c>
      <c r="I2404">
        <f t="shared" si="234"/>
        <v>5.9238489918501651</v>
      </c>
      <c r="J2404">
        <v>11.75</v>
      </c>
      <c r="K2404">
        <f t="shared" si="235"/>
        <v>1.062103432262915</v>
      </c>
      <c r="L2404">
        <v>6.74</v>
      </c>
      <c r="M2404">
        <v>14.178207822052</v>
      </c>
    </row>
    <row r="2405" spans="1:13" ht="15" x14ac:dyDescent="0.25">
      <c r="A2405" t="s">
        <v>383</v>
      </c>
      <c r="B2405" t="s">
        <v>667</v>
      </c>
      <c r="C2405">
        <v>95.7</v>
      </c>
      <c r="D2405">
        <v>65</v>
      </c>
      <c r="E2405">
        <f t="shared" si="232"/>
        <v>2.3550418660590133</v>
      </c>
      <c r="F2405">
        <v>77</v>
      </c>
      <c r="G2405">
        <f t="shared" si="233"/>
        <v>2.7898188259468313</v>
      </c>
      <c r="H2405">
        <f t="shared" si="236"/>
        <v>142</v>
      </c>
      <c r="I2405">
        <f t="shared" si="234"/>
        <v>5.1448606920058451</v>
      </c>
      <c r="J2405">
        <v>10.68</v>
      </c>
      <c r="K2405">
        <f t="shared" si="235"/>
        <v>1.0171260320029667</v>
      </c>
      <c r="L2405">
        <v>6.56</v>
      </c>
    </row>
    <row r="2406" spans="1:13" ht="15" x14ac:dyDescent="0.25">
      <c r="A2406" t="s">
        <v>1297</v>
      </c>
      <c r="B2406" t="s">
        <v>1298</v>
      </c>
      <c r="C2406">
        <v>73.3</v>
      </c>
      <c r="D2406">
        <v>36</v>
      </c>
      <c r="E2406">
        <f t="shared" si="232"/>
        <v>1.583530572078705</v>
      </c>
      <c r="F2406">
        <v>40</v>
      </c>
      <c r="G2406">
        <f t="shared" si="233"/>
        <v>1.7594784134207833</v>
      </c>
      <c r="H2406">
        <f t="shared" si="236"/>
        <v>76</v>
      </c>
      <c r="I2406">
        <f t="shared" si="234"/>
        <v>3.343008985499488</v>
      </c>
      <c r="J2406">
        <v>6.8</v>
      </c>
      <c r="K2406">
        <f t="shared" si="235"/>
        <v>0.74304234007429193</v>
      </c>
      <c r="L2406">
        <v>5.29</v>
      </c>
      <c r="M2406">
        <v>14.86</v>
      </c>
    </row>
    <row r="2407" spans="1:13" ht="15" x14ac:dyDescent="0.25">
      <c r="A2407" t="s">
        <v>1720</v>
      </c>
      <c r="B2407" t="s">
        <v>141</v>
      </c>
      <c r="C2407">
        <v>55.4</v>
      </c>
      <c r="D2407">
        <v>53</v>
      </c>
      <c r="E2407">
        <f t="shared" si="232"/>
        <v>2.857902520926618</v>
      </c>
      <c r="F2407">
        <v>63</v>
      </c>
      <c r="G2407">
        <f t="shared" si="233"/>
        <v>3.3971294116674895</v>
      </c>
      <c r="H2407">
        <f t="shared" si="236"/>
        <v>116</v>
      </c>
      <c r="I2407">
        <f t="shared" si="234"/>
        <v>6.2550319325941075</v>
      </c>
      <c r="J2407">
        <v>7.99</v>
      </c>
      <c r="K2407">
        <f t="shared" si="235"/>
        <v>1.0086383491654121</v>
      </c>
      <c r="L2407">
        <v>6.55</v>
      </c>
      <c r="M2407">
        <v>12.6</v>
      </c>
    </row>
    <row r="2408" spans="1:13" ht="15" x14ac:dyDescent="0.25">
      <c r="A2408" t="s">
        <v>1720</v>
      </c>
      <c r="B2408" t="s">
        <v>257</v>
      </c>
      <c r="C2408">
        <v>58.3</v>
      </c>
      <c r="D2408">
        <v>52</v>
      </c>
      <c r="E2408">
        <f t="shared" si="232"/>
        <v>2.7018210976008112</v>
      </c>
      <c r="F2408">
        <v>57</v>
      </c>
      <c r="G2408">
        <f t="shared" si="233"/>
        <v>2.9616115877547355</v>
      </c>
      <c r="H2408">
        <f t="shared" si="236"/>
        <v>109</v>
      </c>
      <c r="I2408">
        <f t="shared" si="234"/>
        <v>5.6634326853555468</v>
      </c>
      <c r="J2408">
        <v>10.3</v>
      </c>
      <c r="K2408">
        <f t="shared" si="235"/>
        <v>1.2664926056183539</v>
      </c>
      <c r="L2408">
        <v>7.65</v>
      </c>
      <c r="M2408">
        <v>12.4</v>
      </c>
    </row>
    <row r="2409" spans="1:13" ht="15" x14ac:dyDescent="0.25">
      <c r="A2409" t="s">
        <v>1723</v>
      </c>
      <c r="B2409" t="s">
        <v>257</v>
      </c>
      <c r="C2409">
        <v>64.599999999999994</v>
      </c>
      <c r="D2409">
        <v>63</v>
      </c>
      <c r="E2409">
        <f t="shared" si="232"/>
        <v>3.0379315310652388</v>
      </c>
      <c r="F2409">
        <v>80</v>
      </c>
      <c r="G2409">
        <f t="shared" si="233"/>
        <v>3.8576908330987156</v>
      </c>
      <c r="H2409">
        <f t="shared" si="236"/>
        <v>143</v>
      </c>
      <c r="I2409">
        <f t="shared" si="234"/>
        <v>6.8956223641639545</v>
      </c>
      <c r="J2409">
        <v>10.81</v>
      </c>
      <c r="K2409">
        <f t="shared" si="235"/>
        <v>1.2607169339252231</v>
      </c>
    </row>
    <row r="2410" spans="1:13" ht="15" x14ac:dyDescent="0.25">
      <c r="A2410" t="s">
        <v>247</v>
      </c>
      <c r="B2410" t="s">
        <v>859</v>
      </c>
      <c r="C2410">
        <v>46.2</v>
      </c>
      <c r="D2410">
        <v>25</v>
      </c>
      <c r="E2410">
        <f t="shared" si="232"/>
        <v>1.5384378483811993</v>
      </c>
      <c r="F2410">
        <v>36</v>
      </c>
      <c r="G2410">
        <f t="shared" si="233"/>
        <v>2.2153505016689272</v>
      </c>
      <c r="H2410">
        <f t="shared" si="236"/>
        <v>61</v>
      </c>
      <c r="I2410">
        <f t="shared" si="234"/>
        <v>3.7537883500501263</v>
      </c>
      <c r="J2410">
        <v>4.6500000000000004</v>
      </c>
      <c r="K2410">
        <f t="shared" si="235"/>
        <v>0.64461356977849138</v>
      </c>
      <c r="L2410">
        <v>4.7700000000000005</v>
      </c>
      <c r="M2410">
        <v>15.64</v>
      </c>
    </row>
    <row r="2411" spans="1:13" ht="15" x14ac:dyDescent="0.25">
      <c r="A2411" t="s">
        <v>247</v>
      </c>
      <c r="B2411" t="s">
        <v>859</v>
      </c>
      <c r="C2411">
        <v>49.3</v>
      </c>
      <c r="D2411">
        <v>31</v>
      </c>
      <c r="E2411">
        <f t="shared" si="232"/>
        <v>1.8196395752603167</v>
      </c>
      <c r="F2411">
        <v>40</v>
      </c>
      <c r="G2411">
        <f t="shared" si="233"/>
        <v>2.3479220325939569</v>
      </c>
      <c r="H2411">
        <f t="shared" si="236"/>
        <v>71</v>
      </c>
      <c r="I2411">
        <f t="shared" si="234"/>
        <v>4.1675616078542737</v>
      </c>
      <c r="J2411">
        <v>5.65</v>
      </c>
      <c r="K2411">
        <f t="shared" si="235"/>
        <v>0.75745139903313163</v>
      </c>
      <c r="L2411">
        <v>5.0999999999999996</v>
      </c>
      <c r="M2411">
        <v>15</v>
      </c>
    </row>
    <row r="2412" spans="1:13" ht="15" x14ac:dyDescent="0.25">
      <c r="A2412" t="s">
        <v>247</v>
      </c>
      <c r="B2412" t="s">
        <v>859</v>
      </c>
      <c r="C2412">
        <v>64.599999999999994</v>
      </c>
      <c r="D2412">
        <v>49</v>
      </c>
      <c r="E2412">
        <f t="shared" si="232"/>
        <v>2.3628356352729636</v>
      </c>
      <c r="F2412">
        <v>70</v>
      </c>
      <c r="G2412">
        <f t="shared" si="233"/>
        <v>3.3754794789613762</v>
      </c>
      <c r="H2412">
        <f t="shared" si="236"/>
        <v>119</v>
      </c>
      <c r="I2412">
        <f t="shared" si="234"/>
        <v>5.7383151142343394</v>
      </c>
      <c r="J2412">
        <v>7.33</v>
      </c>
      <c r="K2412">
        <f t="shared" si="235"/>
        <v>0.85486171375318087</v>
      </c>
      <c r="L2412">
        <v>5.9</v>
      </c>
      <c r="M2412">
        <v>13.91</v>
      </c>
    </row>
    <row r="2413" spans="1:13" ht="15" x14ac:dyDescent="0.25">
      <c r="A2413" t="s">
        <v>247</v>
      </c>
      <c r="B2413" t="s">
        <v>141</v>
      </c>
      <c r="C2413">
        <v>47.3</v>
      </c>
      <c r="D2413">
        <v>37</v>
      </c>
      <c r="E2413">
        <f t="shared" si="232"/>
        <v>2.2382482501411229</v>
      </c>
      <c r="F2413">
        <v>43</v>
      </c>
      <c r="G2413">
        <f t="shared" si="233"/>
        <v>2.6012074258396831</v>
      </c>
      <c r="H2413">
        <f t="shared" si="236"/>
        <v>80</v>
      </c>
      <c r="I2413">
        <f t="shared" si="234"/>
        <v>4.8394556759808065</v>
      </c>
      <c r="J2413">
        <v>5.8</v>
      </c>
      <c r="K2413">
        <f t="shared" si="235"/>
        <v>0.79433978859284349</v>
      </c>
      <c r="L2413">
        <v>6.16</v>
      </c>
      <c r="M2413">
        <v>13.7</v>
      </c>
    </row>
    <row r="2414" spans="1:13" ht="15" x14ac:dyDescent="0.25">
      <c r="A2414" t="s">
        <v>247</v>
      </c>
      <c r="B2414" t="s">
        <v>257</v>
      </c>
      <c r="C2414">
        <v>49.5</v>
      </c>
      <c r="D2414">
        <v>36</v>
      </c>
      <c r="E2414">
        <f t="shared" si="232"/>
        <v>2.1069159387526222</v>
      </c>
      <c r="F2414">
        <v>43</v>
      </c>
      <c r="G2414">
        <f t="shared" si="233"/>
        <v>2.5165940379545209</v>
      </c>
      <c r="H2414">
        <f t="shared" si="236"/>
        <v>79</v>
      </c>
      <c r="I2414">
        <f t="shared" si="234"/>
        <v>4.623509976707143</v>
      </c>
      <c r="J2414">
        <v>6.15</v>
      </c>
      <c r="K2414">
        <f t="shared" si="235"/>
        <v>0.82276349545908189</v>
      </c>
      <c r="L2414">
        <v>6.75</v>
      </c>
      <c r="M2414">
        <v>13.2</v>
      </c>
    </row>
    <row r="2415" spans="1:13" ht="15" x14ac:dyDescent="0.25">
      <c r="A2415" t="s">
        <v>1723</v>
      </c>
      <c r="B2415" t="s">
        <v>257</v>
      </c>
      <c r="C2415">
        <v>61.7</v>
      </c>
      <c r="D2415">
        <v>55</v>
      </c>
      <c r="E2415">
        <f t="shared" si="232"/>
        <v>2.7422675248404196</v>
      </c>
      <c r="F2415">
        <v>64</v>
      </c>
      <c r="G2415">
        <f t="shared" si="233"/>
        <v>3.1910022107233971</v>
      </c>
      <c r="H2415">
        <f t="shared" si="236"/>
        <v>119</v>
      </c>
      <c r="I2415">
        <f t="shared" si="234"/>
        <v>5.9332697355638162</v>
      </c>
      <c r="J2415">
        <v>11.24</v>
      </c>
      <c r="K2415">
        <f t="shared" si="235"/>
        <v>1.3422747817904814</v>
      </c>
    </row>
    <row r="2416" spans="1:13" ht="15" x14ac:dyDescent="0.25">
      <c r="A2416" t="s">
        <v>247</v>
      </c>
      <c r="B2416" t="s">
        <v>246</v>
      </c>
      <c r="C2416">
        <v>76</v>
      </c>
      <c r="D2416">
        <v>68</v>
      </c>
      <c r="E2416">
        <f t="shared" si="232"/>
        <v>2.9134374159686871</v>
      </c>
      <c r="F2416">
        <v>88</v>
      </c>
      <c r="G2416">
        <f t="shared" si="233"/>
        <v>3.7703307736065366</v>
      </c>
      <c r="H2416">
        <f t="shared" si="236"/>
        <v>156</v>
      </c>
      <c r="I2416">
        <f t="shared" si="234"/>
        <v>6.6837681895752237</v>
      </c>
      <c r="J2416">
        <v>8.65</v>
      </c>
      <c r="K2416">
        <f t="shared" si="235"/>
        <v>0.92773119457810549</v>
      </c>
      <c r="L2416">
        <v>7.1</v>
      </c>
    </row>
    <row r="2417" spans="1:13" ht="15" x14ac:dyDescent="0.25">
      <c r="A2417" t="s">
        <v>1238</v>
      </c>
      <c r="B2417" t="s">
        <v>257</v>
      </c>
      <c r="C2417">
        <v>48.2</v>
      </c>
      <c r="D2417">
        <v>34</v>
      </c>
      <c r="E2417">
        <f t="shared" si="232"/>
        <v>2.0287616527221921</v>
      </c>
      <c r="F2417">
        <v>42</v>
      </c>
      <c r="G2417">
        <f t="shared" si="233"/>
        <v>2.5061173357156492</v>
      </c>
      <c r="H2417">
        <f t="shared" si="236"/>
        <v>76</v>
      </c>
      <c r="I2417">
        <f t="shared" si="234"/>
        <v>4.5348789884378418</v>
      </c>
      <c r="J2417">
        <v>5.95</v>
      </c>
      <c r="K2417">
        <f t="shared" si="235"/>
        <v>0.80700329627223455</v>
      </c>
      <c r="L2417">
        <v>6.65</v>
      </c>
      <c r="M2417">
        <v>13.8</v>
      </c>
    </row>
    <row r="2418" spans="1:13" ht="15" x14ac:dyDescent="0.25">
      <c r="A2418" t="s">
        <v>1238</v>
      </c>
      <c r="B2418" t="s">
        <v>141</v>
      </c>
      <c r="C2418">
        <v>43.1</v>
      </c>
      <c r="D2418">
        <v>33</v>
      </c>
      <c r="E2418">
        <f t="shared" si="232"/>
        <v>2.1359726342781311</v>
      </c>
      <c r="F2418">
        <v>44</v>
      </c>
      <c r="G2418">
        <f t="shared" si="233"/>
        <v>2.8479635123708413</v>
      </c>
      <c r="H2418">
        <f t="shared" si="236"/>
        <v>77</v>
      </c>
      <c r="I2418">
        <f t="shared" si="234"/>
        <v>4.9839361466489729</v>
      </c>
      <c r="J2418">
        <v>4.8</v>
      </c>
      <c r="K2418">
        <f t="shared" si="235"/>
        <v>0.68966500204444303</v>
      </c>
      <c r="L2418">
        <v>5.42</v>
      </c>
      <c r="M2418">
        <v>13.5</v>
      </c>
    </row>
    <row r="2419" spans="1:13" ht="15" x14ac:dyDescent="0.25">
      <c r="A2419" t="s">
        <v>688</v>
      </c>
      <c r="B2419" t="s">
        <v>135</v>
      </c>
      <c r="C2419">
        <v>32.9</v>
      </c>
      <c r="D2419">
        <v>25</v>
      </c>
      <c r="E2419">
        <f t="shared" si="232"/>
        <v>1.9693920778508012</v>
      </c>
      <c r="F2419">
        <v>33</v>
      </c>
      <c r="G2419">
        <f t="shared" si="233"/>
        <v>2.5995975427630578</v>
      </c>
      <c r="H2419">
        <f t="shared" si="236"/>
        <v>58</v>
      </c>
      <c r="I2419">
        <f t="shared" si="234"/>
        <v>4.5689896206138592</v>
      </c>
      <c r="J2419">
        <v>4.9400000000000004</v>
      </c>
      <c r="K2419">
        <f t="shared" si="235"/>
        <v>0.8158016896651048</v>
      </c>
      <c r="L2419">
        <v>5.23</v>
      </c>
      <c r="M2419">
        <v>15.8</v>
      </c>
    </row>
    <row r="2420" spans="1:13" ht="15" x14ac:dyDescent="0.25">
      <c r="A2420" t="s">
        <v>688</v>
      </c>
      <c r="B2420" t="s">
        <v>135</v>
      </c>
      <c r="C2420">
        <v>39.9</v>
      </c>
      <c r="D2420">
        <v>27</v>
      </c>
      <c r="E2420">
        <f t="shared" si="232"/>
        <v>1.8484877638606818</v>
      </c>
      <c r="F2420">
        <v>40</v>
      </c>
      <c r="G2420">
        <f t="shared" si="233"/>
        <v>2.7385003909047136</v>
      </c>
      <c r="H2420">
        <f t="shared" si="236"/>
        <v>67</v>
      </c>
      <c r="I2420">
        <f t="shared" si="234"/>
        <v>4.5869881547653959</v>
      </c>
      <c r="J2420">
        <v>6.09</v>
      </c>
      <c r="K2420">
        <f t="shared" si="235"/>
        <v>0.91051344534386902</v>
      </c>
      <c r="L2420">
        <v>6.19</v>
      </c>
    </row>
    <row r="2421" spans="1:13" ht="15" x14ac:dyDescent="0.25">
      <c r="A2421" t="s">
        <v>1993</v>
      </c>
      <c r="B2421" t="s">
        <v>135</v>
      </c>
      <c r="C2421">
        <v>60.5</v>
      </c>
      <c r="D2421">
        <v>60</v>
      </c>
      <c r="E2421">
        <f t="shared" si="232"/>
        <v>3.0346104400402014</v>
      </c>
      <c r="F2421">
        <v>77</v>
      </c>
      <c r="G2421">
        <f t="shared" si="233"/>
        <v>3.8944167313849252</v>
      </c>
      <c r="H2421">
        <f t="shared" si="236"/>
        <v>137</v>
      </c>
      <c r="I2421">
        <f t="shared" si="234"/>
        <v>6.929027171425127</v>
      </c>
      <c r="J2421">
        <v>8.3000000000000007</v>
      </c>
      <c r="K2421">
        <f t="shared" si="235"/>
        <v>1.0012683194011771</v>
      </c>
      <c r="L2421">
        <v>7.21</v>
      </c>
    </row>
    <row r="2422" spans="1:13" ht="15" x14ac:dyDescent="0.25">
      <c r="A2422" t="s">
        <v>1907</v>
      </c>
      <c r="B2422" t="s">
        <v>415</v>
      </c>
      <c r="C2422">
        <v>85.4</v>
      </c>
      <c r="E2422" t="str">
        <f t="shared" si="232"/>
        <v/>
      </c>
      <c r="G2422" t="str">
        <f t="shared" si="233"/>
        <v/>
      </c>
      <c r="I2422" t="str">
        <f t="shared" si="234"/>
        <v/>
      </c>
      <c r="J2422">
        <v>6.89</v>
      </c>
      <c r="K2422">
        <f t="shared" si="235"/>
        <v>0.69585254292680521</v>
      </c>
      <c r="L2422">
        <v>6.68</v>
      </c>
    </row>
    <row r="2423" spans="1:13" ht="15" x14ac:dyDescent="0.25">
      <c r="A2423" t="s">
        <v>520</v>
      </c>
      <c r="B2423" t="s">
        <v>55</v>
      </c>
      <c r="C2423">
        <v>66.099999999999994</v>
      </c>
      <c r="D2423">
        <v>72</v>
      </c>
      <c r="E2423">
        <f t="shared" si="232"/>
        <v>3.4144324370614823</v>
      </c>
      <c r="F2423">
        <v>95</v>
      </c>
      <c r="G2423">
        <f t="shared" si="233"/>
        <v>4.5051539100116775</v>
      </c>
      <c r="H2423">
        <f t="shared" ref="H2423:H2453" si="237">D2423+F2423</f>
        <v>167</v>
      </c>
      <c r="I2423">
        <f t="shared" si="234"/>
        <v>7.9195863470731602</v>
      </c>
      <c r="J2423">
        <v>13.25</v>
      </c>
      <c r="K2423">
        <f t="shared" si="235"/>
        <v>1.5271039419597787</v>
      </c>
      <c r="L2423">
        <v>8.3000000000000007</v>
      </c>
      <c r="M2423">
        <v>11.9</v>
      </c>
    </row>
    <row r="2424" spans="1:13" ht="15" x14ac:dyDescent="0.25">
      <c r="A2424" t="s">
        <v>520</v>
      </c>
      <c r="B2424" t="s">
        <v>55</v>
      </c>
      <c r="C2424">
        <v>39</v>
      </c>
      <c r="D2424">
        <v>40</v>
      </c>
      <c r="E2424">
        <f t="shared" si="232"/>
        <v>2.7843260672305257</v>
      </c>
      <c r="F2424">
        <v>46</v>
      </c>
      <c r="G2424">
        <f t="shared" si="233"/>
        <v>3.2019749773151043</v>
      </c>
      <c r="H2424">
        <f t="shared" si="237"/>
        <v>86</v>
      </c>
      <c r="I2424">
        <f t="shared" si="234"/>
        <v>5.9863010445456295</v>
      </c>
      <c r="J2424">
        <v>8.9</v>
      </c>
      <c r="K2424">
        <f t="shared" si="235"/>
        <v>1.3463779240195102</v>
      </c>
      <c r="L2424">
        <v>6.28</v>
      </c>
      <c r="M2424">
        <v>13.1</v>
      </c>
    </row>
    <row r="2425" spans="1:13" ht="15" x14ac:dyDescent="0.25">
      <c r="A2425" t="s">
        <v>520</v>
      </c>
      <c r="B2425" t="s">
        <v>55</v>
      </c>
      <c r="C2425">
        <v>55.3</v>
      </c>
      <c r="D2425">
        <v>63</v>
      </c>
      <c r="E2425">
        <f t="shared" si="232"/>
        <v>3.4015967937369247</v>
      </c>
      <c r="F2425">
        <v>80</v>
      </c>
      <c r="G2425">
        <f t="shared" si="233"/>
        <v>4.3194879920468878</v>
      </c>
      <c r="H2425">
        <f t="shared" si="237"/>
        <v>143</v>
      </c>
      <c r="I2425">
        <f t="shared" si="234"/>
        <v>7.7210847857838125</v>
      </c>
      <c r="J2425">
        <v>12.05</v>
      </c>
      <c r="K2425">
        <f t="shared" si="235"/>
        <v>1.5225804069953233</v>
      </c>
      <c r="L2425">
        <v>7.62</v>
      </c>
      <c r="M2425">
        <v>11.59</v>
      </c>
    </row>
    <row r="2426" spans="1:13" ht="15" x14ac:dyDescent="0.25">
      <c r="A2426" t="s">
        <v>987</v>
      </c>
      <c r="B2426" t="s">
        <v>55</v>
      </c>
      <c r="C2426">
        <v>48.6</v>
      </c>
      <c r="D2426">
        <v>56</v>
      </c>
      <c r="E2426">
        <f t="shared" si="232"/>
        <v>3.3214623335321241</v>
      </c>
      <c r="F2426">
        <v>70</v>
      </c>
      <c r="G2426">
        <f t="shared" si="233"/>
        <v>4.1518279169151553</v>
      </c>
      <c r="H2426">
        <f t="shared" si="237"/>
        <v>126</v>
      </c>
      <c r="I2426">
        <f t="shared" si="234"/>
        <v>7.4732902504472793</v>
      </c>
      <c r="J2426">
        <v>11.18</v>
      </c>
      <c r="K2426">
        <f t="shared" si="235"/>
        <v>1.5099057255164332</v>
      </c>
      <c r="L2426">
        <v>7.46</v>
      </c>
    </row>
    <row r="2427" spans="1:13" ht="15" x14ac:dyDescent="0.25">
      <c r="A2427" t="s">
        <v>1660</v>
      </c>
      <c r="B2427" t="s">
        <v>677</v>
      </c>
      <c r="C2427">
        <v>47.7</v>
      </c>
      <c r="D2427">
        <v>38</v>
      </c>
      <c r="E2427">
        <f t="shared" si="232"/>
        <v>2.2847035272735572</v>
      </c>
      <c r="G2427" t="str">
        <f t="shared" si="233"/>
        <v/>
      </c>
      <c r="H2427">
        <f t="shared" si="237"/>
        <v>38</v>
      </c>
      <c r="I2427">
        <f t="shared" si="234"/>
        <v>2.2847035272735572</v>
      </c>
      <c r="J2427">
        <v>7.18</v>
      </c>
      <c r="K2427">
        <f t="shared" si="235"/>
        <v>0.97907823019431073</v>
      </c>
      <c r="L2427">
        <v>6.05</v>
      </c>
    </row>
    <row r="2428" spans="1:13" ht="15" x14ac:dyDescent="0.25">
      <c r="A2428" t="s">
        <v>1660</v>
      </c>
      <c r="B2428" t="s">
        <v>1935</v>
      </c>
      <c r="C2428">
        <v>68.2</v>
      </c>
      <c r="D2428">
        <v>100</v>
      </c>
      <c r="E2428">
        <f t="shared" si="232"/>
        <v>4.6355985556221633</v>
      </c>
      <c r="F2428">
        <v>120</v>
      </c>
      <c r="G2428">
        <f t="shared" si="233"/>
        <v>5.5627182667465958</v>
      </c>
      <c r="H2428">
        <f t="shared" si="237"/>
        <v>220</v>
      </c>
      <c r="I2428">
        <f t="shared" si="234"/>
        <v>10.198316822368758</v>
      </c>
      <c r="J2428">
        <v>14.1</v>
      </c>
      <c r="K2428">
        <f t="shared" si="235"/>
        <v>1.5990777866234342</v>
      </c>
      <c r="L2428">
        <v>8.77</v>
      </c>
      <c r="M2428">
        <v>14.274456306568799</v>
      </c>
    </row>
    <row r="2429" spans="1:13" ht="15" x14ac:dyDescent="0.25">
      <c r="A2429" t="s">
        <v>1660</v>
      </c>
      <c r="B2429" t="s">
        <v>1935</v>
      </c>
      <c r="C2429">
        <v>60.6</v>
      </c>
      <c r="D2429">
        <v>64</v>
      </c>
      <c r="E2429">
        <f t="shared" si="232"/>
        <v>3.2330315602251036</v>
      </c>
      <c r="F2429">
        <v>84</v>
      </c>
      <c r="G2429">
        <f t="shared" si="233"/>
        <v>4.2433539227954489</v>
      </c>
      <c r="H2429">
        <f t="shared" si="237"/>
        <v>148</v>
      </c>
      <c r="I2429">
        <f t="shared" si="234"/>
        <v>7.4763854830205529</v>
      </c>
      <c r="J2429">
        <v>10.32</v>
      </c>
      <c r="K2429">
        <f t="shared" si="235"/>
        <v>1.2438909976132935</v>
      </c>
      <c r="L2429">
        <v>7.8500000000000005</v>
      </c>
      <c r="M2429">
        <v>12.4</v>
      </c>
    </row>
    <row r="2430" spans="1:13" ht="15" x14ac:dyDescent="0.25">
      <c r="A2430" t="s">
        <v>1660</v>
      </c>
      <c r="B2430" t="s">
        <v>1935</v>
      </c>
      <c r="C2430">
        <v>64.5</v>
      </c>
      <c r="D2430">
        <v>88</v>
      </c>
      <c r="E2430">
        <f>IF(AND($C2430&gt;0,D2430&gt;0),D2430/($C2430^0.727399687532279),"")</f>
        <v>4.2482444738848351</v>
      </c>
      <c r="F2430">
        <v>110</v>
      </c>
      <c r="G2430">
        <f t="shared" si="233"/>
        <v>5.3103055923560429</v>
      </c>
      <c r="H2430">
        <f t="shared" si="237"/>
        <v>198</v>
      </c>
      <c r="I2430">
        <f t="shared" si="234"/>
        <v>9.558550066240878</v>
      </c>
      <c r="J2430">
        <v>13.1</v>
      </c>
      <c r="K2430">
        <f t="shared" si="235"/>
        <v>1.5290089603899299</v>
      </c>
      <c r="L2430">
        <v>8.23</v>
      </c>
    </row>
    <row r="2431" spans="1:13" ht="15" x14ac:dyDescent="0.25">
      <c r="A2431" t="s">
        <v>1488</v>
      </c>
      <c r="B2431" t="s">
        <v>190</v>
      </c>
      <c r="C2431">
        <v>86.6</v>
      </c>
      <c r="D2431">
        <v>37</v>
      </c>
      <c r="E2431">
        <f t="shared" si="232"/>
        <v>1.4416233727638139</v>
      </c>
      <c r="F2431">
        <v>50</v>
      </c>
      <c r="G2431">
        <f t="shared" si="233"/>
        <v>1.9481396929240729</v>
      </c>
      <c r="H2431">
        <f t="shared" si="237"/>
        <v>87</v>
      </c>
      <c r="I2431">
        <f t="shared" si="234"/>
        <v>3.3897630656878865</v>
      </c>
      <c r="J2431">
        <v>7.8</v>
      </c>
      <c r="K2431">
        <f t="shared" si="235"/>
        <v>0.78211127570776662</v>
      </c>
      <c r="L2431">
        <v>4.75</v>
      </c>
      <c r="M2431">
        <v>15.4</v>
      </c>
    </row>
    <row r="2432" spans="1:13" ht="15" x14ac:dyDescent="0.25">
      <c r="A2432" t="s">
        <v>801</v>
      </c>
      <c r="B2432" t="s">
        <v>802</v>
      </c>
      <c r="C2432">
        <v>60</v>
      </c>
      <c r="D2432">
        <v>65</v>
      </c>
      <c r="E2432">
        <f t="shared" si="232"/>
        <v>3.3073997765912124</v>
      </c>
      <c r="F2432">
        <v>83</v>
      </c>
      <c r="G2432">
        <f t="shared" si="233"/>
        <v>4.2232950993395484</v>
      </c>
      <c r="H2432">
        <f t="shared" si="237"/>
        <v>148</v>
      </c>
      <c r="I2432">
        <f t="shared" si="234"/>
        <v>7.5306948759307604</v>
      </c>
      <c r="J2432">
        <v>11.85</v>
      </c>
      <c r="K2432">
        <f t="shared" si="235"/>
        <v>1.4356504959760634</v>
      </c>
      <c r="L2432">
        <v>7.9</v>
      </c>
      <c r="M2432">
        <v>11.8</v>
      </c>
    </row>
    <row r="2433" spans="1:13" ht="15" x14ac:dyDescent="0.25">
      <c r="A2433" s="1" t="s">
        <v>452</v>
      </c>
      <c r="B2433" s="1" t="s">
        <v>453</v>
      </c>
      <c r="C2433" s="1">
        <v>52.5</v>
      </c>
      <c r="D2433" s="1">
        <v>19</v>
      </c>
      <c r="E2433">
        <f t="shared" si="232"/>
        <v>1.0653940356162837</v>
      </c>
      <c r="F2433" s="1">
        <v>30</v>
      </c>
      <c r="G2433">
        <f t="shared" si="233"/>
        <v>1.6822011088678164</v>
      </c>
      <c r="H2433">
        <f t="shared" si="237"/>
        <v>49</v>
      </c>
      <c r="I2433">
        <f t="shared" si="234"/>
        <v>2.7475951444840998</v>
      </c>
      <c r="J2433" s="1">
        <v>5.45</v>
      </c>
      <c r="K2433">
        <f t="shared" si="235"/>
        <v>0.70733116079723168</v>
      </c>
      <c r="L2433" s="1">
        <v>4.8500000000000005</v>
      </c>
    </row>
    <row r="2434" spans="1:13" ht="15" x14ac:dyDescent="0.25">
      <c r="A2434" t="s">
        <v>1431</v>
      </c>
      <c r="B2434" t="s">
        <v>453</v>
      </c>
      <c r="C2434">
        <v>63.5</v>
      </c>
      <c r="D2434">
        <v>29</v>
      </c>
      <c r="E2434">
        <f t="shared" ref="E2434:E2497" si="238">IF(AND($C2434&gt;0,D2434&gt;0),D2434/($C2434^0.727399687532279),"")</f>
        <v>1.4159925012098902</v>
      </c>
      <c r="F2434">
        <v>40</v>
      </c>
      <c r="G2434">
        <f t="shared" ref="G2434:G2497" si="239">IF(AND($C2434&gt;0,F2434&gt;0),F2434/($C2434^0.727399687532279),"")</f>
        <v>1.9530931051170899</v>
      </c>
      <c r="H2434">
        <f t="shared" si="237"/>
        <v>69</v>
      </c>
      <c r="I2434">
        <f t="shared" ref="I2434:I2497" si="240">IF(AND($C2434&gt;0,H2434&gt;0),H2434/($C2434^0.727399687532279),"")</f>
        <v>3.3690856063269803</v>
      </c>
      <c r="J2434">
        <v>6.05</v>
      </c>
      <c r="K2434">
        <f t="shared" ref="K2434:K2497" si="241">IF(AND($C2434&gt;0,J2434&gt;0),J2434/($C2434^0.515518364833551),"")</f>
        <v>0.71185642897235435</v>
      </c>
      <c r="L2434">
        <v>5.21</v>
      </c>
    </row>
    <row r="2435" spans="1:13" ht="15" x14ac:dyDescent="0.25">
      <c r="A2435" t="s">
        <v>1887</v>
      </c>
      <c r="B2435" t="s">
        <v>7</v>
      </c>
      <c r="C2435">
        <v>53.7</v>
      </c>
      <c r="D2435">
        <v>54</v>
      </c>
      <c r="E2435">
        <f t="shared" si="238"/>
        <v>2.9785919056081513</v>
      </c>
      <c r="F2435">
        <v>64</v>
      </c>
      <c r="G2435">
        <f t="shared" si="239"/>
        <v>3.5301829992392908</v>
      </c>
      <c r="H2435">
        <f t="shared" si="237"/>
        <v>118</v>
      </c>
      <c r="I2435">
        <f t="shared" si="240"/>
        <v>6.5087749048474421</v>
      </c>
      <c r="J2435">
        <v>8.93</v>
      </c>
      <c r="K2435">
        <f t="shared" si="241"/>
        <v>1.145560272044458</v>
      </c>
      <c r="L2435">
        <v>7.96</v>
      </c>
    </row>
    <row r="2436" spans="1:13" ht="15" x14ac:dyDescent="0.25">
      <c r="A2436" t="s">
        <v>1887</v>
      </c>
      <c r="B2436" t="s">
        <v>7</v>
      </c>
      <c r="C2436">
        <v>60.7</v>
      </c>
      <c r="D2436">
        <v>70</v>
      </c>
      <c r="E2436">
        <f t="shared" si="238"/>
        <v>3.5318897902853621</v>
      </c>
      <c r="F2436">
        <v>87</v>
      </c>
      <c r="G2436">
        <f t="shared" si="239"/>
        <v>4.3896344536403786</v>
      </c>
      <c r="H2436">
        <f t="shared" si="237"/>
        <v>157</v>
      </c>
      <c r="I2436">
        <f t="shared" si="240"/>
        <v>7.9215242439257407</v>
      </c>
      <c r="J2436">
        <v>10</v>
      </c>
      <c r="K2436">
        <f t="shared" si="241"/>
        <v>1.2042966597393934</v>
      </c>
      <c r="L2436">
        <v>7.9</v>
      </c>
    </row>
    <row r="2437" spans="1:13" ht="15" x14ac:dyDescent="0.25">
      <c r="A2437" t="s">
        <v>1364</v>
      </c>
      <c r="B2437" t="s">
        <v>1</v>
      </c>
      <c r="C2437">
        <v>59.1</v>
      </c>
      <c r="D2437">
        <v>28</v>
      </c>
      <c r="E2437">
        <f t="shared" si="238"/>
        <v>1.4404754178516976</v>
      </c>
      <c r="F2437">
        <v>28</v>
      </c>
      <c r="G2437">
        <f t="shared" si="239"/>
        <v>1.4404754178516976</v>
      </c>
      <c r="H2437">
        <f t="shared" si="237"/>
        <v>56</v>
      </c>
      <c r="I2437">
        <f t="shared" si="240"/>
        <v>2.8809508357033953</v>
      </c>
      <c r="J2437">
        <v>7.48</v>
      </c>
      <c r="K2437">
        <f t="shared" si="241"/>
        <v>0.91330475039575021</v>
      </c>
      <c r="L2437">
        <v>5.55</v>
      </c>
    </row>
    <row r="2438" spans="1:13" ht="15" x14ac:dyDescent="0.25">
      <c r="A2438" t="s">
        <v>1553</v>
      </c>
      <c r="B2438" t="s">
        <v>827</v>
      </c>
      <c r="C2438">
        <v>61.1</v>
      </c>
      <c r="D2438">
        <v>69</v>
      </c>
      <c r="E2438">
        <f t="shared" si="238"/>
        <v>3.4648407021061574</v>
      </c>
      <c r="F2438">
        <v>86</v>
      </c>
      <c r="G2438">
        <f t="shared" si="239"/>
        <v>4.3184971069728917</v>
      </c>
      <c r="H2438">
        <f t="shared" si="237"/>
        <v>155</v>
      </c>
      <c r="I2438">
        <f t="shared" si="240"/>
        <v>7.7833378090790486</v>
      </c>
      <c r="J2438">
        <v>11.8</v>
      </c>
      <c r="K2438">
        <f t="shared" si="241"/>
        <v>1.4162664363863298</v>
      </c>
      <c r="L2438">
        <v>7.19</v>
      </c>
    </row>
    <row r="2439" spans="1:13" ht="15" x14ac:dyDescent="0.25">
      <c r="A2439" t="s">
        <v>1553</v>
      </c>
      <c r="B2439" t="s">
        <v>827</v>
      </c>
      <c r="C2439">
        <v>71.900000000000006</v>
      </c>
      <c r="D2439">
        <v>86</v>
      </c>
      <c r="E2439">
        <f t="shared" si="238"/>
        <v>3.8363165603784917</v>
      </c>
      <c r="F2439">
        <v>117</v>
      </c>
      <c r="G2439">
        <f t="shared" si="239"/>
        <v>5.2191748553986459</v>
      </c>
      <c r="H2439">
        <f t="shared" si="237"/>
        <v>203</v>
      </c>
      <c r="I2439">
        <f t="shared" si="240"/>
        <v>9.0554914157771371</v>
      </c>
      <c r="J2439">
        <v>13.69</v>
      </c>
      <c r="K2439">
        <f t="shared" si="241"/>
        <v>1.5108648120518045</v>
      </c>
      <c r="L2439">
        <v>8.65</v>
      </c>
    </row>
    <row r="2440" spans="1:13" ht="15" x14ac:dyDescent="0.25">
      <c r="A2440" t="s">
        <v>875</v>
      </c>
      <c r="B2440" t="s">
        <v>827</v>
      </c>
      <c r="C2440">
        <v>54</v>
      </c>
      <c r="D2440">
        <v>50</v>
      </c>
      <c r="E2440">
        <f t="shared" si="238"/>
        <v>2.7468018091025783</v>
      </c>
      <c r="F2440">
        <v>60</v>
      </c>
      <c r="G2440">
        <f t="shared" si="239"/>
        <v>3.2961621709230937</v>
      </c>
      <c r="H2440">
        <f t="shared" si="237"/>
        <v>110</v>
      </c>
      <c r="I2440">
        <f t="shared" si="240"/>
        <v>6.0429639800256716</v>
      </c>
      <c r="J2440">
        <v>9.1</v>
      </c>
      <c r="K2440">
        <f t="shared" si="241"/>
        <v>1.1640204064742825</v>
      </c>
      <c r="L2440">
        <v>6.68</v>
      </c>
      <c r="M2440">
        <v>12.78</v>
      </c>
    </row>
    <row r="2441" spans="1:13" ht="15" x14ac:dyDescent="0.25">
      <c r="A2441" t="s">
        <v>791</v>
      </c>
      <c r="B2441" t="s">
        <v>257</v>
      </c>
      <c r="C2441">
        <v>79.599999999999994</v>
      </c>
      <c r="D2441">
        <v>36</v>
      </c>
      <c r="E2441">
        <f t="shared" si="238"/>
        <v>1.4913477703935913</v>
      </c>
      <c r="F2441">
        <v>39</v>
      </c>
      <c r="G2441">
        <f t="shared" si="239"/>
        <v>1.615626751259724</v>
      </c>
      <c r="H2441">
        <f t="shared" si="237"/>
        <v>75</v>
      </c>
      <c r="I2441">
        <f t="shared" si="240"/>
        <v>3.1069745216533153</v>
      </c>
      <c r="J2441">
        <v>7.34</v>
      </c>
      <c r="K2441">
        <f t="shared" si="241"/>
        <v>0.76867094157829041</v>
      </c>
      <c r="L2441">
        <v>5.65</v>
      </c>
    </row>
    <row r="2442" spans="1:13" ht="15" x14ac:dyDescent="0.25">
      <c r="A2442" t="s">
        <v>492</v>
      </c>
      <c r="B2442" t="s">
        <v>493</v>
      </c>
      <c r="C2442">
        <v>35.4</v>
      </c>
      <c r="D2442">
        <v>21</v>
      </c>
      <c r="E2442">
        <f t="shared" si="238"/>
        <v>1.5684649061266012</v>
      </c>
      <c r="F2442">
        <v>22</v>
      </c>
      <c r="G2442">
        <f t="shared" si="239"/>
        <v>1.643153711180249</v>
      </c>
      <c r="H2442">
        <f t="shared" si="237"/>
        <v>43</v>
      </c>
      <c r="I2442">
        <f t="shared" si="240"/>
        <v>3.2116186173068502</v>
      </c>
      <c r="J2442">
        <v>5.5200000000000005</v>
      </c>
      <c r="K2442">
        <f t="shared" si="241"/>
        <v>0.87780782708437732</v>
      </c>
      <c r="L2442">
        <v>5</v>
      </c>
    </row>
    <row r="2443" spans="1:13" ht="15" x14ac:dyDescent="0.25">
      <c r="A2443" t="s">
        <v>492</v>
      </c>
      <c r="B2443" t="s">
        <v>493</v>
      </c>
      <c r="C2443">
        <v>43</v>
      </c>
      <c r="D2443">
        <v>29</v>
      </c>
      <c r="E2443">
        <f t="shared" si="238"/>
        <v>1.8802411522416389</v>
      </c>
      <c r="F2443">
        <v>35</v>
      </c>
      <c r="G2443">
        <f t="shared" si="239"/>
        <v>2.2692565630502539</v>
      </c>
      <c r="H2443">
        <f t="shared" si="237"/>
        <v>64</v>
      </c>
      <c r="I2443">
        <f t="shared" si="240"/>
        <v>4.1494977152918926</v>
      </c>
      <c r="J2443">
        <v>7.82</v>
      </c>
      <c r="K2443">
        <f t="shared" si="241"/>
        <v>1.1249255110937213</v>
      </c>
      <c r="L2443">
        <v>6.23</v>
      </c>
    </row>
    <row r="2444" spans="1:13" ht="15" x14ac:dyDescent="0.25">
      <c r="A2444" t="s">
        <v>1959</v>
      </c>
      <c r="B2444" t="s">
        <v>741</v>
      </c>
      <c r="C2444">
        <v>52.9</v>
      </c>
      <c r="D2444">
        <v>40</v>
      </c>
      <c r="E2444">
        <f t="shared" si="238"/>
        <v>2.2305854963373677</v>
      </c>
      <c r="F2444">
        <v>52</v>
      </c>
      <c r="G2444">
        <f t="shared" si="239"/>
        <v>2.8997611452385783</v>
      </c>
      <c r="H2444">
        <f t="shared" si="237"/>
        <v>92</v>
      </c>
      <c r="I2444">
        <f t="shared" si="240"/>
        <v>5.1303466415759456</v>
      </c>
      <c r="J2444">
        <v>7</v>
      </c>
      <c r="K2444">
        <f t="shared" si="241"/>
        <v>0.90495084543297888</v>
      </c>
      <c r="L2444">
        <v>6.36</v>
      </c>
    </row>
    <row r="2445" spans="1:13" ht="15" x14ac:dyDescent="0.25">
      <c r="A2445" t="s">
        <v>1959</v>
      </c>
      <c r="B2445" t="s">
        <v>741</v>
      </c>
      <c r="C2445">
        <v>54.1</v>
      </c>
      <c r="D2445">
        <v>48</v>
      </c>
      <c r="E2445">
        <f t="shared" si="238"/>
        <v>2.6333833679868448</v>
      </c>
      <c r="F2445">
        <v>65</v>
      </c>
      <c r="G2445">
        <f t="shared" si="239"/>
        <v>3.5660399774821854</v>
      </c>
      <c r="H2445">
        <f t="shared" si="237"/>
        <v>113</v>
      </c>
      <c r="I2445">
        <f t="shared" si="240"/>
        <v>6.1994233454690297</v>
      </c>
      <c r="J2445">
        <v>7.39</v>
      </c>
      <c r="K2445">
        <f t="shared" si="241"/>
        <v>0.94438573486868116</v>
      </c>
      <c r="L2445">
        <v>6.6</v>
      </c>
    </row>
    <row r="2446" spans="1:13" ht="15" x14ac:dyDescent="0.25">
      <c r="A2446" t="s">
        <v>649</v>
      </c>
      <c r="B2446" t="s">
        <v>51</v>
      </c>
      <c r="C2446">
        <v>53</v>
      </c>
      <c r="D2446">
        <v>28</v>
      </c>
      <c r="E2446">
        <f t="shared" si="238"/>
        <v>1.5592663354455762</v>
      </c>
      <c r="F2446">
        <v>32</v>
      </c>
      <c r="G2446">
        <f t="shared" si="239"/>
        <v>1.7820186690806585</v>
      </c>
      <c r="H2446">
        <f t="shared" si="237"/>
        <v>60</v>
      </c>
      <c r="I2446">
        <f t="shared" si="240"/>
        <v>3.3412850045262346</v>
      </c>
      <c r="J2446">
        <v>7.54</v>
      </c>
      <c r="K2446">
        <f t="shared" si="241"/>
        <v>0.97381277835282132</v>
      </c>
      <c r="L2446">
        <v>5.59</v>
      </c>
    </row>
    <row r="2447" spans="1:13" ht="15" x14ac:dyDescent="0.25">
      <c r="A2447" t="s">
        <v>266</v>
      </c>
      <c r="B2447" t="s">
        <v>242</v>
      </c>
      <c r="C2447">
        <v>62.2</v>
      </c>
      <c r="D2447">
        <v>60</v>
      </c>
      <c r="E2447">
        <f t="shared" si="238"/>
        <v>2.9740528721591248</v>
      </c>
      <c r="F2447">
        <v>84</v>
      </c>
      <c r="G2447">
        <f t="shared" si="239"/>
        <v>4.163674021022775</v>
      </c>
      <c r="H2447">
        <f t="shared" si="237"/>
        <v>144</v>
      </c>
      <c r="I2447">
        <f t="shared" si="240"/>
        <v>7.1377268931818998</v>
      </c>
      <c r="J2447">
        <v>8.5</v>
      </c>
      <c r="K2447">
        <f t="shared" si="241"/>
        <v>1.0108507548700871</v>
      </c>
      <c r="L2447">
        <v>7.23</v>
      </c>
    </row>
    <row r="2448" spans="1:13" ht="15" x14ac:dyDescent="0.25">
      <c r="A2448" t="s">
        <v>266</v>
      </c>
      <c r="B2448" t="s">
        <v>242</v>
      </c>
      <c r="C2448">
        <v>54.8</v>
      </c>
      <c r="D2448">
        <v>47</v>
      </c>
      <c r="E2448">
        <f t="shared" si="238"/>
        <v>2.5545206809661973</v>
      </c>
      <c r="F2448">
        <v>55</v>
      </c>
      <c r="G2448">
        <f t="shared" si="239"/>
        <v>2.9893327117689545</v>
      </c>
      <c r="H2448">
        <f t="shared" si="237"/>
        <v>102</v>
      </c>
      <c r="I2448">
        <f t="shared" si="240"/>
        <v>5.5438533927351514</v>
      </c>
      <c r="J2448">
        <v>8.3800000000000008</v>
      </c>
      <c r="K2448">
        <f t="shared" si="241"/>
        <v>1.0638262645682059</v>
      </c>
      <c r="L2448">
        <v>6.42</v>
      </c>
    </row>
    <row r="2449" spans="1:13" ht="15" x14ac:dyDescent="0.25">
      <c r="A2449" t="s">
        <v>266</v>
      </c>
      <c r="B2449" t="s">
        <v>242</v>
      </c>
      <c r="C2449">
        <v>65.5</v>
      </c>
      <c r="D2449">
        <v>73</v>
      </c>
      <c r="E2449">
        <f t="shared" si="238"/>
        <v>3.4848934649496699</v>
      </c>
      <c r="F2449">
        <v>92</v>
      </c>
      <c r="G2449">
        <f t="shared" si="239"/>
        <v>4.3919205311694469</v>
      </c>
      <c r="H2449">
        <f t="shared" si="237"/>
        <v>165</v>
      </c>
      <c r="I2449">
        <f t="shared" si="240"/>
        <v>7.8768139961191164</v>
      </c>
      <c r="J2449">
        <v>10.75</v>
      </c>
      <c r="K2449">
        <f t="shared" si="241"/>
        <v>1.2448089986237199</v>
      </c>
      <c r="L2449">
        <v>7.3</v>
      </c>
    </row>
    <row r="2450" spans="1:13" ht="15" x14ac:dyDescent="0.25">
      <c r="A2450" t="s">
        <v>266</v>
      </c>
      <c r="B2450" t="s">
        <v>51</v>
      </c>
      <c r="C2450">
        <v>74.099999999999994</v>
      </c>
      <c r="D2450">
        <v>105</v>
      </c>
      <c r="E2450">
        <f t="shared" si="238"/>
        <v>4.5823063317535553</v>
      </c>
      <c r="F2450">
        <v>130</v>
      </c>
      <c r="G2450">
        <f t="shared" si="239"/>
        <v>5.6733316488377357</v>
      </c>
      <c r="H2450">
        <f t="shared" si="237"/>
        <v>235</v>
      </c>
      <c r="I2450">
        <f t="shared" si="240"/>
        <v>10.255637980591292</v>
      </c>
      <c r="J2450">
        <v>12.5</v>
      </c>
      <c r="K2450">
        <f t="shared" si="241"/>
        <v>1.3582646185396288</v>
      </c>
      <c r="L2450">
        <v>8.84</v>
      </c>
    </row>
    <row r="2451" spans="1:13" ht="15" x14ac:dyDescent="0.25">
      <c r="A2451" t="s">
        <v>266</v>
      </c>
      <c r="B2451" t="s">
        <v>230</v>
      </c>
      <c r="C2451">
        <v>61.3</v>
      </c>
      <c r="D2451">
        <v>37</v>
      </c>
      <c r="E2451">
        <f t="shared" si="238"/>
        <v>1.8535467038354634</v>
      </c>
      <c r="G2451" t="str">
        <f t="shared" si="239"/>
        <v/>
      </c>
      <c r="H2451">
        <f t="shared" si="237"/>
        <v>37</v>
      </c>
      <c r="I2451">
        <f t="shared" si="240"/>
        <v>1.8535467038354634</v>
      </c>
      <c r="J2451">
        <v>5.96</v>
      </c>
      <c r="K2451">
        <f t="shared" si="241"/>
        <v>0.71413046191049578</v>
      </c>
      <c r="L2451">
        <v>5.3</v>
      </c>
    </row>
    <row r="2452" spans="1:13" ht="15" x14ac:dyDescent="0.25">
      <c r="A2452" t="s">
        <v>266</v>
      </c>
      <c r="B2452" t="s">
        <v>1874</v>
      </c>
      <c r="C2452">
        <v>62.3</v>
      </c>
      <c r="D2452">
        <v>58</v>
      </c>
      <c r="E2452">
        <f t="shared" si="238"/>
        <v>2.8715603572862265</v>
      </c>
      <c r="F2452">
        <v>80</v>
      </c>
      <c r="G2452">
        <f t="shared" si="239"/>
        <v>3.9607729066016915</v>
      </c>
      <c r="H2452">
        <f t="shared" si="237"/>
        <v>138</v>
      </c>
      <c r="I2452">
        <f t="shared" si="240"/>
        <v>6.832333263887918</v>
      </c>
      <c r="J2452">
        <v>8.57</v>
      </c>
      <c r="K2452">
        <f t="shared" si="241"/>
        <v>1.0183317354411896</v>
      </c>
      <c r="L2452">
        <v>7.15</v>
      </c>
    </row>
    <row r="2453" spans="1:13" ht="15" x14ac:dyDescent="0.25">
      <c r="A2453" t="s">
        <v>266</v>
      </c>
      <c r="B2453" t="s">
        <v>577</v>
      </c>
      <c r="C2453">
        <v>44</v>
      </c>
      <c r="D2453">
        <v>43</v>
      </c>
      <c r="E2453">
        <f t="shared" si="238"/>
        <v>2.7417098494499248</v>
      </c>
      <c r="F2453">
        <v>56</v>
      </c>
      <c r="G2453">
        <f t="shared" si="239"/>
        <v>3.5705988737022274</v>
      </c>
      <c r="H2453">
        <f t="shared" si="237"/>
        <v>99</v>
      </c>
      <c r="I2453">
        <f t="shared" si="240"/>
        <v>6.3123087231521522</v>
      </c>
      <c r="J2453">
        <v>7.1</v>
      </c>
      <c r="K2453">
        <f t="shared" si="241"/>
        <v>1.0093186828074194</v>
      </c>
      <c r="L2453">
        <v>7.3</v>
      </c>
    </row>
    <row r="2454" spans="1:13" ht="15" x14ac:dyDescent="0.25">
      <c r="A2454" t="s">
        <v>266</v>
      </c>
      <c r="B2454" t="s">
        <v>267</v>
      </c>
      <c r="C2454">
        <v>54.3</v>
      </c>
      <c r="D2454">
        <v>15</v>
      </c>
      <c r="E2454">
        <f t="shared" si="238"/>
        <v>0.82072640310899625</v>
      </c>
      <c r="G2454" t="str">
        <f t="shared" si="239"/>
        <v/>
      </c>
      <c r="I2454" t="str">
        <f t="shared" si="240"/>
        <v/>
      </c>
      <c r="J2454">
        <v>4.82</v>
      </c>
      <c r="K2454">
        <f t="shared" si="241"/>
        <v>0.61478868632096728</v>
      </c>
      <c r="L2454">
        <v>4.5</v>
      </c>
      <c r="M2454">
        <v>18.190000000000001</v>
      </c>
    </row>
    <row r="2455" spans="1:13" ht="15" x14ac:dyDescent="0.25">
      <c r="A2455" t="s">
        <v>266</v>
      </c>
      <c r="B2455" t="s">
        <v>278</v>
      </c>
      <c r="C2455">
        <v>38.6</v>
      </c>
      <c r="D2455">
        <v>23</v>
      </c>
      <c r="E2455">
        <f t="shared" si="238"/>
        <v>1.6130384743875386</v>
      </c>
      <c r="F2455">
        <v>31</v>
      </c>
      <c r="G2455">
        <f t="shared" si="239"/>
        <v>2.1740953350440737</v>
      </c>
      <c r="H2455">
        <f t="shared" ref="H2455:H2486" si="242">D2455+F2455</f>
        <v>54</v>
      </c>
      <c r="I2455">
        <f t="shared" si="240"/>
        <v>3.7871338094316123</v>
      </c>
      <c r="J2455">
        <v>6.35</v>
      </c>
      <c r="K2455">
        <f t="shared" si="241"/>
        <v>0.9657369146104291</v>
      </c>
      <c r="L2455">
        <v>5.16</v>
      </c>
      <c r="M2455">
        <v>16.03</v>
      </c>
    </row>
    <row r="2456" spans="1:13" ht="15" x14ac:dyDescent="0.25">
      <c r="A2456" t="s">
        <v>266</v>
      </c>
      <c r="B2456" t="s">
        <v>544</v>
      </c>
      <c r="C2456">
        <v>65.3</v>
      </c>
      <c r="D2456">
        <v>34</v>
      </c>
      <c r="E2456">
        <f t="shared" si="238"/>
        <v>1.6267156171012811</v>
      </c>
      <c r="F2456">
        <v>42</v>
      </c>
      <c r="G2456">
        <f t="shared" si="239"/>
        <v>2.0094722328898178</v>
      </c>
      <c r="H2456">
        <f t="shared" si="242"/>
        <v>76</v>
      </c>
      <c r="I2456">
        <f t="shared" si="240"/>
        <v>3.6361878499910989</v>
      </c>
      <c r="J2456">
        <v>7.15</v>
      </c>
      <c r="K2456">
        <f t="shared" si="241"/>
        <v>0.8292490187193392</v>
      </c>
      <c r="L2456">
        <v>4.6500000000000004</v>
      </c>
      <c r="M2456">
        <v>15.5</v>
      </c>
    </row>
    <row r="2457" spans="1:13" ht="15" x14ac:dyDescent="0.25">
      <c r="A2457" t="s">
        <v>266</v>
      </c>
      <c r="B2457" t="s">
        <v>485</v>
      </c>
      <c r="C2457">
        <v>62</v>
      </c>
      <c r="D2457">
        <v>16</v>
      </c>
      <c r="E2457">
        <f t="shared" si="238"/>
        <v>0.79494087366204269</v>
      </c>
      <c r="F2457">
        <v>28</v>
      </c>
      <c r="G2457">
        <f t="shared" si="239"/>
        <v>1.3911465289085747</v>
      </c>
      <c r="H2457">
        <f t="shared" si="242"/>
        <v>44</v>
      </c>
      <c r="I2457">
        <f t="shared" si="240"/>
        <v>2.1860874025706174</v>
      </c>
      <c r="J2457">
        <v>7.1</v>
      </c>
      <c r="K2457">
        <f t="shared" si="241"/>
        <v>0.8457607290341973</v>
      </c>
      <c r="L2457">
        <v>4.75</v>
      </c>
      <c r="M2457">
        <v>15.3</v>
      </c>
    </row>
    <row r="2458" spans="1:13" ht="15" x14ac:dyDescent="0.25">
      <c r="A2458" t="s">
        <v>266</v>
      </c>
      <c r="B2458" t="s">
        <v>584</v>
      </c>
      <c r="C2458">
        <v>56</v>
      </c>
      <c r="D2458">
        <v>30</v>
      </c>
      <c r="E2458">
        <f t="shared" si="238"/>
        <v>1.6050546720973384</v>
      </c>
      <c r="F2458">
        <v>38</v>
      </c>
      <c r="G2458">
        <f t="shared" si="239"/>
        <v>2.0330692513232953</v>
      </c>
      <c r="H2458">
        <f t="shared" si="242"/>
        <v>68</v>
      </c>
      <c r="I2458">
        <f t="shared" si="240"/>
        <v>3.6381239234206335</v>
      </c>
      <c r="J2458">
        <v>5.32</v>
      </c>
      <c r="K2458">
        <f t="shared" si="241"/>
        <v>0.66786486879378171</v>
      </c>
      <c r="L2458">
        <v>5.4</v>
      </c>
      <c r="M2458">
        <v>14.15</v>
      </c>
    </row>
    <row r="2459" spans="1:13" ht="15" x14ac:dyDescent="0.25">
      <c r="A2459" t="s">
        <v>266</v>
      </c>
      <c r="B2459" t="s">
        <v>278</v>
      </c>
      <c r="C2459">
        <v>63.3</v>
      </c>
      <c r="D2459">
        <v>60</v>
      </c>
      <c r="E2459">
        <f t="shared" si="238"/>
        <v>2.9363698392866513</v>
      </c>
      <c r="F2459">
        <v>75</v>
      </c>
      <c r="G2459">
        <f t="shared" si="239"/>
        <v>3.6704622991083142</v>
      </c>
      <c r="H2459">
        <f t="shared" si="242"/>
        <v>135</v>
      </c>
      <c r="I2459">
        <f t="shared" si="240"/>
        <v>6.6068321383949655</v>
      </c>
      <c r="J2459">
        <v>9.26</v>
      </c>
      <c r="K2459">
        <f t="shared" si="241"/>
        <v>1.0913254713708949</v>
      </c>
      <c r="L2459">
        <v>6.8</v>
      </c>
      <c r="M2459">
        <v>13.8</v>
      </c>
    </row>
    <row r="2460" spans="1:13" ht="15" x14ac:dyDescent="0.25">
      <c r="A2460" t="s">
        <v>266</v>
      </c>
      <c r="B2460" t="s">
        <v>85</v>
      </c>
      <c r="C2460">
        <v>53</v>
      </c>
      <c r="D2460">
        <v>26</v>
      </c>
      <c r="E2460">
        <f t="shared" si="238"/>
        <v>1.447890168628035</v>
      </c>
      <c r="F2460">
        <v>36</v>
      </c>
      <c r="G2460">
        <f t="shared" si="239"/>
        <v>2.0047710027157408</v>
      </c>
      <c r="H2460">
        <f t="shared" si="242"/>
        <v>62</v>
      </c>
      <c r="I2460">
        <f t="shared" si="240"/>
        <v>3.4526611713437756</v>
      </c>
      <c r="J2460">
        <v>7.18</v>
      </c>
      <c r="K2460">
        <f t="shared" si="241"/>
        <v>0.92731773853756727</v>
      </c>
      <c r="L2460">
        <v>5.89</v>
      </c>
      <c r="M2460">
        <v>13.26</v>
      </c>
    </row>
    <row r="2461" spans="1:13" ht="15" x14ac:dyDescent="0.25">
      <c r="A2461" t="s">
        <v>266</v>
      </c>
      <c r="B2461" t="s">
        <v>577</v>
      </c>
      <c r="C2461">
        <v>37.6</v>
      </c>
      <c r="D2461">
        <v>27</v>
      </c>
      <c r="E2461">
        <f t="shared" si="238"/>
        <v>1.9300680339910756</v>
      </c>
      <c r="F2461">
        <v>35</v>
      </c>
      <c r="G2461">
        <f t="shared" si="239"/>
        <v>2.5019400440625055</v>
      </c>
      <c r="H2461">
        <f t="shared" si="242"/>
        <v>62</v>
      </c>
      <c r="I2461">
        <f t="shared" si="240"/>
        <v>4.4320080780535811</v>
      </c>
      <c r="J2461">
        <v>5.54</v>
      </c>
      <c r="K2461">
        <f t="shared" si="241"/>
        <v>0.85402680632611871</v>
      </c>
      <c r="L2461">
        <v>6.8</v>
      </c>
      <c r="M2461">
        <v>13.2</v>
      </c>
    </row>
    <row r="2462" spans="1:13" ht="15" x14ac:dyDescent="0.25">
      <c r="A2462" t="s">
        <v>266</v>
      </c>
      <c r="B2462" t="s">
        <v>765</v>
      </c>
      <c r="C2462">
        <v>50.8</v>
      </c>
      <c r="D2462">
        <v>17</v>
      </c>
      <c r="E2462">
        <f t="shared" si="238"/>
        <v>0.97634698637144934</v>
      </c>
      <c r="F2462">
        <v>26</v>
      </c>
      <c r="G2462">
        <f t="shared" si="239"/>
        <v>1.4932365673916284</v>
      </c>
      <c r="H2462">
        <f t="shared" si="242"/>
        <v>43</v>
      </c>
      <c r="I2462">
        <f t="shared" si="240"/>
        <v>2.4695835537630777</v>
      </c>
      <c r="J2462">
        <v>5.15</v>
      </c>
      <c r="K2462">
        <f t="shared" si="241"/>
        <v>0.6798344330443461</v>
      </c>
      <c r="L2462">
        <v>5.26</v>
      </c>
    </row>
    <row r="2463" spans="1:13" ht="15" x14ac:dyDescent="0.25">
      <c r="A2463" t="s">
        <v>1070</v>
      </c>
      <c r="B2463" t="s">
        <v>278</v>
      </c>
      <c r="C2463">
        <v>53.8</v>
      </c>
      <c r="D2463">
        <v>42</v>
      </c>
      <c r="E2463">
        <f t="shared" si="238"/>
        <v>2.3135495422126433</v>
      </c>
      <c r="F2463">
        <v>55</v>
      </c>
      <c r="G2463">
        <f t="shared" si="239"/>
        <v>3.0296482100403659</v>
      </c>
      <c r="H2463">
        <f t="shared" si="242"/>
        <v>97</v>
      </c>
      <c r="I2463">
        <f t="shared" si="240"/>
        <v>5.3431977522530092</v>
      </c>
      <c r="J2463">
        <v>7.3</v>
      </c>
      <c r="K2463">
        <f t="shared" si="241"/>
        <v>0.93556251239824173</v>
      </c>
      <c r="L2463">
        <v>6</v>
      </c>
      <c r="M2463">
        <v>14.5</v>
      </c>
    </row>
    <row r="2464" spans="1:13" ht="15" x14ac:dyDescent="0.25">
      <c r="A2464" t="s">
        <v>1070</v>
      </c>
      <c r="B2464" t="s">
        <v>577</v>
      </c>
      <c r="C2464">
        <v>34.200000000000003</v>
      </c>
      <c r="D2464">
        <v>23</v>
      </c>
      <c r="E2464">
        <f t="shared" si="238"/>
        <v>1.761480037634322</v>
      </c>
      <c r="F2464">
        <v>31</v>
      </c>
      <c r="G2464">
        <f t="shared" si="239"/>
        <v>2.3741687463766952</v>
      </c>
      <c r="H2464">
        <f t="shared" si="242"/>
        <v>54</v>
      </c>
      <c r="I2464">
        <f t="shared" si="240"/>
        <v>4.1356487840110168</v>
      </c>
      <c r="J2464">
        <v>4.63</v>
      </c>
      <c r="K2464">
        <f t="shared" si="241"/>
        <v>0.74948399181351599</v>
      </c>
      <c r="L2464">
        <v>6.46</v>
      </c>
      <c r="M2464">
        <v>14.47</v>
      </c>
    </row>
    <row r="2465" spans="1:13" ht="15" x14ac:dyDescent="0.25">
      <c r="A2465" t="s">
        <v>1070</v>
      </c>
      <c r="B2465" t="s">
        <v>664</v>
      </c>
      <c r="C2465">
        <v>35.799999999999997</v>
      </c>
      <c r="D2465">
        <v>30</v>
      </c>
      <c r="E2465">
        <f t="shared" si="238"/>
        <v>2.2224255776897519</v>
      </c>
      <c r="F2465">
        <v>40</v>
      </c>
      <c r="G2465">
        <f t="shared" si="239"/>
        <v>2.9632341035863359</v>
      </c>
      <c r="H2465">
        <f t="shared" si="242"/>
        <v>70</v>
      </c>
      <c r="I2465">
        <f t="shared" si="240"/>
        <v>5.1856596812760873</v>
      </c>
      <c r="J2465">
        <v>6.24</v>
      </c>
      <c r="K2465">
        <f t="shared" si="241"/>
        <v>0.98657328826052371</v>
      </c>
      <c r="L2465">
        <v>7.05</v>
      </c>
      <c r="M2465">
        <v>13.8</v>
      </c>
    </row>
    <row r="2466" spans="1:13" ht="15" x14ac:dyDescent="0.25">
      <c r="A2466" t="s">
        <v>260</v>
      </c>
      <c r="B2466" t="s">
        <v>244</v>
      </c>
      <c r="C2466">
        <v>60.7</v>
      </c>
      <c r="D2466">
        <v>87</v>
      </c>
      <c r="E2466">
        <f t="shared" si="238"/>
        <v>4.3896344536403786</v>
      </c>
      <c r="F2466">
        <v>103</v>
      </c>
      <c r="G2466">
        <f t="shared" si="239"/>
        <v>5.1969235485627472</v>
      </c>
      <c r="H2466">
        <f t="shared" si="242"/>
        <v>190</v>
      </c>
      <c r="I2466">
        <f t="shared" si="240"/>
        <v>9.5865580022031267</v>
      </c>
      <c r="J2466">
        <v>11</v>
      </c>
      <c r="K2466">
        <f t="shared" si="241"/>
        <v>1.3247263257133326</v>
      </c>
      <c r="L2466">
        <v>8.52</v>
      </c>
    </row>
    <row r="2467" spans="1:13" ht="15" x14ac:dyDescent="0.25">
      <c r="A2467" t="s">
        <v>260</v>
      </c>
      <c r="C2467">
        <v>52.1</v>
      </c>
      <c r="D2467">
        <v>66</v>
      </c>
      <c r="E2467">
        <f t="shared" si="238"/>
        <v>3.7214887637571721</v>
      </c>
      <c r="F2467">
        <v>82</v>
      </c>
      <c r="G2467">
        <f t="shared" si="239"/>
        <v>4.6236678580013351</v>
      </c>
      <c r="H2467">
        <f t="shared" si="242"/>
        <v>148</v>
      </c>
      <c r="I2467">
        <f t="shared" si="240"/>
        <v>8.3451566217585071</v>
      </c>
      <c r="J2467">
        <v>10.08</v>
      </c>
      <c r="K2467">
        <f t="shared" si="241"/>
        <v>1.3134064850162108</v>
      </c>
      <c r="L2467">
        <v>7.98</v>
      </c>
    </row>
    <row r="2468" spans="1:13" ht="15" x14ac:dyDescent="0.25">
      <c r="A2468" t="s">
        <v>260</v>
      </c>
      <c r="B2468" t="s">
        <v>244</v>
      </c>
      <c r="C2468">
        <v>51.8</v>
      </c>
      <c r="D2468">
        <v>67</v>
      </c>
      <c r="E2468">
        <f t="shared" si="238"/>
        <v>3.793777627787617</v>
      </c>
      <c r="F2468">
        <v>85</v>
      </c>
      <c r="G2468">
        <f t="shared" si="239"/>
        <v>4.8130014680887676</v>
      </c>
      <c r="H2468">
        <f t="shared" si="242"/>
        <v>152</v>
      </c>
      <c r="I2468">
        <f t="shared" si="240"/>
        <v>8.6067790958763855</v>
      </c>
      <c r="J2468">
        <v>10.3</v>
      </c>
      <c r="K2468">
        <f t="shared" si="241"/>
        <v>1.3460734248269426</v>
      </c>
      <c r="L2468">
        <v>7.95</v>
      </c>
    </row>
    <row r="2469" spans="1:13" ht="15" x14ac:dyDescent="0.25">
      <c r="A2469" t="s">
        <v>260</v>
      </c>
      <c r="B2469" t="s">
        <v>244</v>
      </c>
      <c r="C2469">
        <v>58.9</v>
      </c>
      <c r="D2469">
        <v>83</v>
      </c>
      <c r="E2469">
        <f t="shared" si="238"/>
        <v>4.2805224590748239</v>
      </c>
      <c r="G2469" t="str">
        <f t="shared" si="239"/>
        <v/>
      </c>
      <c r="H2469">
        <f t="shared" si="242"/>
        <v>83</v>
      </c>
      <c r="I2469">
        <f t="shared" si="240"/>
        <v>4.2805224590748239</v>
      </c>
      <c r="J2469">
        <v>11.77</v>
      </c>
      <c r="K2469">
        <f t="shared" si="241"/>
        <v>1.4396254662774508</v>
      </c>
      <c r="L2469">
        <v>8.1999999999999993</v>
      </c>
    </row>
    <row r="2470" spans="1:13" ht="15" x14ac:dyDescent="0.25">
      <c r="A2470" t="s">
        <v>260</v>
      </c>
      <c r="B2470" t="s">
        <v>244</v>
      </c>
      <c r="C2470">
        <v>47.5</v>
      </c>
      <c r="D2470">
        <v>48</v>
      </c>
      <c r="E2470">
        <f t="shared" si="238"/>
        <v>2.8947751089970901</v>
      </c>
      <c r="F2470">
        <v>60</v>
      </c>
      <c r="G2470">
        <f t="shared" si="239"/>
        <v>3.6184688862463625</v>
      </c>
      <c r="H2470">
        <f t="shared" si="242"/>
        <v>108</v>
      </c>
      <c r="I2470">
        <f t="shared" si="240"/>
        <v>6.5132439952434531</v>
      </c>
      <c r="J2470">
        <v>10.3</v>
      </c>
      <c r="K2470">
        <f t="shared" si="241"/>
        <v>1.4075728350887406</v>
      </c>
      <c r="L2470">
        <v>7.04</v>
      </c>
      <c r="M2470">
        <v>11.9</v>
      </c>
    </row>
    <row r="2471" spans="1:13" ht="15" x14ac:dyDescent="0.25">
      <c r="A2471" t="s">
        <v>1609</v>
      </c>
      <c r="B2471" t="s">
        <v>244</v>
      </c>
      <c r="C2471">
        <v>49.6</v>
      </c>
      <c r="D2471">
        <v>53</v>
      </c>
      <c r="E2471">
        <f t="shared" si="238"/>
        <v>3.0972982553874613</v>
      </c>
      <c r="F2471">
        <v>70</v>
      </c>
      <c r="G2471">
        <f t="shared" si="239"/>
        <v>4.0907712807004204</v>
      </c>
      <c r="H2471">
        <f t="shared" si="242"/>
        <v>123</v>
      </c>
      <c r="I2471">
        <f t="shared" si="240"/>
        <v>7.1880695360878821</v>
      </c>
      <c r="J2471">
        <v>10.43</v>
      </c>
      <c r="K2471">
        <f t="shared" si="241"/>
        <v>1.393902403544073</v>
      </c>
      <c r="L2471">
        <v>6.73</v>
      </c>
    </row>
    <row r="2472" spans="1:13" ht="15" x14ac:dyDescent="0.25">
      <c r="A2472" t="s">
        <v>1055</v>
      </c>
      <c r="B2472" t="s">
        <v>244</v>
      </c>
      <c r="C2472">
        <v>46.7</v>
      </c>
      <c r="D2472">
        <v>40</v>
      </c>
      <c r="E2472">
        <f t="shared" si="238"/>
        <v>2.4423022750267696</v>
      </c>
      <c r="F2472">
        <v>51</v>
      </c>
      <c r="G2472">
        <f t="shared" si="239"/>
        <v>3.1139354006591313</v>
      </c>
      <c r="H2472">
        <f t="shared" si="242"/>
        <v>91</v>
      </c>
      <c r="I2472">
        <f t="shared" si="240"/>
        <v>5.5562376756859013</v>
      </c>
      <c r="J2472">
        <v>8.5400000000000009</v>
      </c>
      <c r="K2472">
        <f t="shared" si="241"/>
        <v>1.1773195669907703</v>
      </c>
      <c r="L2472">
        <v>6.68</v>
      </c>
      <c r="M2472">
        <v>12.81</v>
      </c>
    </row>
    <row r="2473" spans="1:13" ht="15" x14ac:dyDescent="0.25">
      <c r="A2473" t="s">
        <v>1676</v>
      </c>
      <c r="B2473" t="s">
        <v>285</v>
      </c>
      <c r="C2473">
        <v>60.5</v>
      </c>
      <c r="D2473">
        <v>47</v>
      </c>
      <c r="E2473">
        <f t="shared" si="238"/>
        <v>2.3771115113648245</v>
      </c>
      <c r="F2473">
        <v>59</v>
      </c>
      <c r="G2473">
        <f t="shared" si="239"/>
        <v>2.9840335993728648</v>
      </c>
      <c r="H2473">
        <f t="shared" si="242"/>
        <v>106</v>
      </c>
      <c r="I2473">
        <f t="shared" si="240"/>
        <v>5.3611451107376897</v>
      </c>
      <c r="J2473">
        <v>8.16</v>
      </c>
      <c r="K2473">
        <f t="shared" si="241"/>
        <v>0.98437945618236189</v>
      </c>
      <c r="L2473">
        <v>6.83</v>
      </c>
      <c r="M2473">
        <v>12.6</v>
      </c>
    </row>
    <row r="2474" spans="1:13" ht="15" x14ac:dyDescent="0.25">
      <c r="A2474" t="s">
        <v>1676</v>
      </c>
      <c r="B2474" t="s">
        <v>285</v>
      </c>
      <c r="C2474">
        <v>67.599999999999994</v>
      </c>
      <c r="D2474">
        <v>50</v>
      </c>
      <c r="E2474">
        <f t="shared" si="238"/>
        <v>2.3327454419109168</v>
      </c>
      <c r="F2474">
        <v>62</v>
      </c>
      <c r="G2474">
        <f t="shared" si="239"/>
        <v>2.8926043479695367</v>
      </c>
      <c r="H2474">
        <f t="shared" si="242"/>
        <v>112</v>
      </c>
      <c r="I2474">
        <f t="shared" si="240"/>
        <v>5.225349789880454</v>
      </c>
      <c r="J2474">
        <v>8.4</v>
      </c>
      <c r="K2474">
        <f t="shared" si="241"/>
        <v>0.95699167021970566</v>
      </c>
      <c r="L2474">
        <v>6.92</v>
      </c>
      <c r="M2474">
        <v>12.32</v>
      </c>
    </row>
    <row r="2475" spans="1:13" ht="15" x14ac:dyDescent="0.25">
      <c r="A2475" t="s">
        <v>1597</v>
      </c>
      <c r="B2475" t="s">
        <v>314</v>
      </c>
      <c r="C2475">
        <v>64</v>
      </c>
      <c r="D2475">
        <v>75</v>
      </c>
      <c r="E2475">
        <f t="shared" si="238"/>
        <v>3.6412166059788245</v>
      </c>
      <c r="F2475">
        <v>85</v>
      </c>
      <c r="G2475">
        <f t="shared" si="239"/>
        <v>4.1267121534426678</v>
      </c>
      <c r="H2475">
        <f t="shared" si="242"/>
        <v>160</v>
      </c>
      <c r="I2475">
        <f t="shared" si="240"/>
        <v>7.7679287594214923</v>
      </c>
      <c r="J2475">
        <v>9.92</v>
      </c>
      <c r="K2475">
        <f t="shared" si="241"/>
        <v>1.1624993677744453</v>
      </c>
      <c r="L2475">
        <v>9.02</v>
      </c>
    </row>
    <row r="2476" spans="1:13" ht="15" x14ac:dyDescent="0.25">
      <c r="A2476" t="s">
        <v>1597</v>
      </c>
      <c r="B2476" t="s">
        <v>314</v>
      </c>
      <c r="C2476">
        <v>51.7</v>
      </c>
      <c r="D2476">
        <v>36</v>
      </c>
      <c r="E2476">
        <f t="shared" si="238"/>
        <v>2.0413149448475134</v>
      </c>
      <c r="F2476">
        <v>45</v>
      </c>
      <c r="G2476">
        <f t="shared" si="239"/>
        <v>2.5516436810593919</v>
      </c>
      <c r="H2476">
        <f t="shared" si="242"/>
        <v>81</v>
      </c>
      <c r="I2476">
        <f t="shared" si="240"/>
        <v>4.5929586259069053</v>
      </c>
      <c r="J2476">
        <v>7.65</v>
      </c>
      <c r="K2476">
        <f t="shared" si="241"/>
        <v>1.0007499848904704</v>
      </c>
      <c r="L2476">
        <v>6.85</v>
      </c>
      <c r="M2476">
        <v>14</v>
      </c>
    </row>
    <row r="2477" spans="1:13" ht="15" x14ac:dyDescent="0.25">
      <c r="A2477" t="s">
        <v>1597</v>
      </c>
      <c r="B2477" t="s">
        <v>314</v>
      </c>
      <c r="C2477">
        <v>56.2</v>
      </c>
      <c r="D2477">
        <v>50</v>
      </c>
      <c r="E2477">
        <f t="shared" si="238"/>
        <v>2.6681629859276272</v>
      </c>
      <c r="F2477">
        <v>66</v>
      </c>
      <c r="G2477">
        <f t="shared" si="239"/>
        <v>3.521975141424468</v>
      </c>
      <c r="H2477">
        <f t="shared" si="242"/>
        <v>116</v>
      </c>
      <c r="I2477">
        <f t="shared" si="240"/>
        <v>6.1901381273520952</v>
      </c>
      <c r="J2477">
        <v>9.08</v>
      </c>
      <c r="K2477">
        <f t="shared" si="241"/>
        <v>1.1377966329264053</v>
      </c>
      <c r="L2477">
        <v>8.36</v>
      </c>
      <c r="M2477">
        <v>13.11</v>
      </c>
    </row>
    <row r="2478" spans="1:13" ht="15" x14ac:dyDescent="0.25">
      <c r="A2478" t="s">
        <v>797</v>
      </c>
      <c r="B2478" t="s">
        <v>360</v>
      </c>
      <c r="C2478">
        <v>39.700000000000003</v>
      </c>
      <c r="D2478">
        <v>26</v>
      </c>
      <c r="E2478">
        <f t="shared" si="238"/>
        <v>1.7865436552965546</v>
      </c>
      <c r="F2478">
        <v>40</v>
      </c>
      <c r="G2478">
        <f t="shared" si="239"/>
        <v>2.7485287004562378</v>
      </c>
      <c r="H2478">
        <f t="shared" si="242"/>
        <v>66</v>
      </c>
      <c r="I2478">
        <f t="shared" si="240"/>
        <v>4.5350723557527921</v>
      </c>
      <c r="J2478">
        <v>5.98</v>
      </c>
      <c r="K2478">
        <f t="shared" si="241"/>
        <v>0.8963865185683374</v>
      </c>
      <c r="L2478">
        <v>5.88</v>
      </c>
    </row>
    <row r="2479" spans="1:13" ht="15" x14ac:dyDescent="0.25">
      <c r="A2479" t="s">
        <v>797</v>
      </c>
      <c r="B2479" t="s">
        <v>579</v>
      </c>
      <c r="C2479">
        <v>42.7</v>
      </c>
      <c r="D2479">
        <v>29</v>
      </c>
      <c r="E2479">
        <f t="shared" si="238"/>
        <v>1.889841018757185</v>
      </c>
      <c r="F2479">
        <v>38</v>
      </c>
      <c r="G2479">
        <f t="shared" si="239"/>
        <v>2.4763434038887251</v>
      </c>
      <c r="H2479">
        <f t="shared" si="242"/>
        <v>67</v>
      </c>
      <c r="I2479">
        <f t="shared" si="240"/>
        <v>4.3661844226459099</v>
      </c>
      <c r="J2479">
        <v>7.1</v>
      </c>
      <c r="K2479">
        <f t="shared" si="241"/>
        <v>1.0250447758865893</v>
      </c>
      <c r="L2479">
        <v>6.05</v>
      </c>
    </row>
    <row r="2480" spans="1:13" ht="15" x14ac:dyDescent="0.25">
      <c r="A2480" t="s">
        <v>797</v>
      </c>
      <c r="B2480" t="s">
        <v>579</v>
      </c>
      <c r="C2480">
        <v>59.6</v>
      </c>
      <c r="D2480">
        <v>68</v>
      </c>
      <c r="E2480">
        <f t="shared" si="238"/>
        <v>3.4769251230248064</v>
      </c>
      <c r="F2480">
        <v>83</v>
      </c>
      <c r="G2480">
        <f t="shared" si="239"/>
        <v>4.2438939001626315</v>
      </c>
      <c r="H2480">
        <f t="shared" si="242"/>
        <v>151</v>
      </c>
      <c r="I2480">
        <f t="shared" si="240"/>
        <v>7.7208190231874383</v>
      </c>
      <c r="J2480">
        <v>10.4</v>
      </c>
      <c r="K2480">
        <f t="shared" si="241"/>
        <v>1.2643324667098579</v>
      </c>
      <c r="L2480">
        <v>8</v>
      </c>
      <c r="M2480">
        <v>14.0600846819633</v>
      </c>
    </row>
    <row r="2481" spans="1:13" ht="15" x14ac:dyDescent="0.25">
      <c r="A2481" t="s">
        <v>797</v>
      </c>
      <c r="B2481" t="s">
        <v>360</v>
      </c>
      <c r="C2481">
        <v>61</v>
      </c>
      <c r="D2481">
        <v>71</v>
      </c>
      <c r="E2481">
        <f t="shared" si="238"/>
        <v>3.5695213556565548</v>
      </c>
      <c r="F2481">
        <v>90</v>
      </c>
      <c r="G2481">
        <f t="shared" si="239"/>
        <v>4.5247453804097173</v>
      </c>
      <c r="H2481">
        <f t="shared" si="242"/>
        <v>161</v>
      </c>
      <c r="I2481">
        <f t="shared" si="240"/>
        <v>8.0942667360662721</v>
      </c>
      <c r="J2481">
        <v>10.55</v>
      </c>
      <c r="K2481">
        <f t="shared" si="241"/>
        <v>1.2673079007791084</v>
      </c>
      <c r="L2481">
        <v>7.8</v>
      </c>
      <c r="M2481">
        <v>14.062272147520501</v>
      </c>
    </row>
    <row r="2482" spans="1:13" ht="15" x14ac:dyDescent="0.25">
      <c r="A2482" t="s">
        <v>797</v>
      </c>
      <c r="B2482" t="s">
        <v>360</v>
      </c>
      <c r="C2482">
        <v>43.6</v>
      </c>
      <c r="D2482">
        <v>35</v>
      </c>
      <c r="E2482">
        <f t="shared" si="238"/>
        <v>2.2464982485767631</v>
      </c>
      <c r="F2482">
        <v>48</v>
      </c>
      <c r="G2482">
        <f t="shared" si="239"/>
        <v>3.0809118837624179</v>
      </c>
      <c r="H2482">
        <f t="shared" si="242"/>
        <v>83</v>
      </c>
      <c r="I2482">
        <f t="shared" si="240"/>
        <v>5.3274101323391809</v>
      </c>
      <c r="J2482">
        <v>6.15</v>
      </c>
      <c r="K2482">
        <f t="shared" si="241"/>
        <v>0.87839473026677994</v>
      </c>
      <c r="L2482">
        <v>6.19</v>
      </c>
      <c r="M2482">
        <v>13.09</v>
      </c>
    </row>
    <row r="2483" spans="1:13" ht="15" x14ac:dyDescent="0.25">
      <c r="A2483" t="s">
        <v>797</v>
      </c>
      <c r="B2483" t="s">
        <v>579</v>
      </c>
      <c r="C2483">
        <v>46.7</v>
      </c>
      <c r="D2483">
        <v>40</v>
      </c>
      <c r="E2483">
        <f t="shared" si="238"/>
        <v>2.4423022750267696</v>
      </c>
      <c r="F2483">
        <v>51</v>
      </c>
      <c r="G2483">
        <f t="shared" si="239"/>
        <v>3.1139354006591313</v>
      </c>
      <c r="H2483">
        <f t="shared" si="242"/>
        <v>91</v>
      </c>
      <c r="I2483">
        <f t="shared" si="240"/>
        <v>5.5562376756859013</v>
      </c>
      <c r="J2483">
        <v>7.55</v>
      </c>
      <c r="K2483">
        <f t="shared" si="241"/>
        <v>1.0408387272576483</v>
      </c>
      <c r="L2483">
        <v>7.03</v>
      </c>
      <c r="M2483">
        <v>12.91</v>
      </c>
    </row>
    <row r="2484" spans="1:13" ht="15" x14ac:dyDescent="0.25">
      <c r="A2484" t="s">
        <v>797</v>
      </c>
      <c r="B2484" t="s">
        <v>798</v>
      </c>
      <c r="C2484">
        <v>39</v>
      </c>
      <c r="D2484">
        <v>18</v>
      </c>
      <c r="E2484">
        <f t="shared" si="238"/>
        <v>1.2529467302537365</v>
      </c>
      <c r="F2484">
        <v>17</v>
      </c>
      <c r="G2484">
        <f t="shared" si="239"/>
        <v>1.1833385785729733</v>
      </c>
      <c r="H2484">
        <f t="shared" si="242"/>
        <v>35</v>
      </c>
      <c r="I2484">
        <f t="shared" si="240"/>
        <v>2.4362853088267098</v>
      </c>
      <c r="J2484">
        <v>4.7699999999999996</v>
      </c>
      <c r="K2484">
        <f t="shared" si="241"/>
        <v>0.7215980559070857</v>
      </c>
      <c r="L2484">
        <v>4.55</v>
      </c>
    </row>
    <row r="2485" spans="1:13" ht="15" x14ac:dyDescent="0.25">
      <c r="A2485" t="s">
        <v>797</v>
      </c>
      <c r="B2485" t="s">
        <v>1792</v>
      </c>
      <c r="C2485">
        <v>53.4</v>
      </c>
      <c r="D2485">
        <v>57</v>
      </c>
      <c r="E2485">
        <f t="shared" si="238"/>
        <v>3.156907705129397</v>
      </c>
      <c r="F2485">
        <v>72</v>
      </c>
      <c r="G2485">
        <f t="shared" si="239"/>
        <v>3.9876728906897645</v>
      </c>
      <c r="H2485">
        <f t="shared" si="242"/>
        <v>129</v>
      </c>
      <c r="I2485">
        <f t="shared" si="240"/>
        <v>7.1445805958191615</v>
      </c>
      <c r="J2485">
        <v>8.5</v>
      </c>
      <c r="K2485">
        <f t="shared" si="241"/>
        <v>1.0935526106263371</v>
      </c>
      <c r="L2485">
        <v>7.7</v>
      </c>
    </row>
    <row r="2486" spans="1:13" ht="15" x14ac:dyDescent="0.25">
      <c r="A2486" t="s">
        <v>797</v>
      </c>
      <c r="B2486" t="s">
        <v>1792</v>
      </c>
      <c r="C2486">
        <v>56</v>
      </c>
      <c r="D2486">
        <v>64</v>
      </c>
      <c r="E2486">
        <f t="shared" si="238"/>
        <v>3.424116633807655</v>
      </c>
      <c r="F2486">
        <v>83</v>
      </c>
      <c r="G2486">
        <f t="shared" si="239"/>
        <v>4.4406512594693028</v>
      </c>
      <c r="H2486">
        <f t="shared" si="242"/>
        <v>147</v>
      </c>
      <c r="I2486">
        <f t="shared" si="240"/>
        <v>7.8647678932769578</v>
      </c>
      <c r="J2486">
        <v>8.17</v>
      </c>
      <c r="K2486">
        <f t="shared" si="241"/>
        <v>1.0256496199333076</v>
      </c>
      <c r="L2486">
        <v>7.6</v>
      </c>
    </row>
    <row r="2487" spans="1:13" x14ac:dyDescent="0.3">
      <c r="A2487" t="s">
        <v>206</v>
      </c>
      <c r="B2487" t="s">
        <v>21</v>
      </c>
      <c r="C2487">
        <v>55.8</v>
      </c>
      <c r="D2487">
        <v>27</v>
      </c>
      <c r="E2487">
        <f t="shared" si="238"/>
        <v>1.448313549289151</v>
      </c>
      <c r="F2487">
        <v>35</v>
      </c>
      <c r="G2487">
        <f t="shared" si="239"/>
        <v>1.87744348981927</v>
      </c>
      <c r="H2487">
        <f t="shared" ref="H2487:H2518" si="243">D2487+F2487</f>
        <v>62</v>
      </c>
      <c r="I2487">
        <f t="shared" si="240"/>
        <v>3.3257570391084212</v>
      </c>
      <c r="J2487">
        <v>6.9</v>
      </c>
      <c r="K2487">
        <f t="shared" si="241"/>
        <v>0.86781486410445985</v>
      </c>
      <c r="L2487">
        <v>5.55</v>
      </c>
      <c r="M2487">
        <v>14.3</v>
      </c>
    </row>
    <row r="2488" spans="1:13" ht="15" x14ac:dyDescent="0.25">
      <c r="A2488" t="s">
        <v>316</v>
      </c>
      <c r="B2488" t="s">
        <v>196</v>
      </c>
      <c r="C2488">
        <v>30.8</v>
      </c>
      <c r="D2488">
        <v>13</v>
      </c>
      <c r="E2488">
        <f t="shared" si="238"/>
        <v>1.0744149092634905</v>
      </c>
      <c r="F2488">
        <v>18</v>
      </c>
      <c r="G2488">
        <f t="shared" si="239"/>
        <v>1.4876514128263714</v>
      </c>
      <c r="H2488">
        <f t="shared" si="243"/>
        <v>31</v>
      </c>
      <c r="I2488">
        <f t="shared" si="240"/>
        <v>2.5620663220898616</v>
      </c>
      <c r="J2488">
        <v>4.7699999999999996</v>
      </c>
      <c r="K2488">
        <f t="shared" si="241"/>
        <v>0.8149728627613535</v>
      </c>
      <c r="L2488">
        <v>5</v>
      </c>
    </row>
    <row r="2489" spans="1:13" ht="15" x14ac:dyDescent="0.25">
      <c r="A2489" t="s">
        <v>316</v>
      </c>
      <c r="B2489" t="s">
        <v>821</v>
      </c>
      <c r="C2489">
        <v>62.2</v>
      </c>
      <c r="D2489">
        <v>72</v>
      </c>
      <c r="E2489">
        <f t="shared" si="238"/>
        <v>3.5688634465909499</v>
      </c>
      <c r="F2489">
        <v>88</v>
      </c>
      <c r="G2489">
        <f t="shared" si="239"/>
        <v>4.3619442125000498</v>
      </c>
      <c r="H2489">
        <f t="shared" si="243"/>
        <v>160</v>
      </c>
      <c r="I2489">
        <f t="shared" si="240"/>
        <v>7.9308076590910002</v>
      </c>
      <c r="J2489">
        <v>10.97</v>
      </c>
      <c r="K2489">
        <f t="shared" si="241"/>
        <v>1.3045920918735123</v>
      </c>
      <c r="L2489">
        <v>8.0399999999999991</v>
      </c>
    </row>
    <row r="2490" spans="1:13" ht="15" x14ac:dyDescent="0.25">
      <c r="A2490" t="s">
        <v>316</v>
      </c>
      <c r="B2490" t="s">
        <v>1664</v>
      </c>
      <c r="C2490">
        <v>38.200000000000003</v>
      </c>
      <c r="D2490">
        <v>31</v>
      </c>
      <c r="E2490">
        <f t="shared" si="238"/>
        <v>2.1906313472493726</v>
      </c>
      <c r="G2490" t="str">
        <f t="shared" si="239"/>
        <v/>
      </c>
      <c r="H2490">
        <f t="shared" si="243"/>
        <v>31</v>
      </c>
      <c r="I2490">
        <f t="shared" si="240"/>
        <v>2.1906313472493726</v>
      </c>
      <c r="J2490">
        <v>6.39</v>
      </c>
      <c r="K2490">
        <f t="shared" si="241"/>
        <v>0.97705303980217206</v>
      </c>
      <c r="L2490">
        <v>5.53</v>
      </c>
    </row>
    <row r="2491" spans="1:13" ht="15" x14ac:dyDescent="0.25">
      <c r="A2491" t="s">
        <v>316</v>
      </c>
      <c r="B2491" t="s">
        <v>821</v>
      </c>
      <c r="C2491">
        <v>63.4</v>
      </c>
      <c r="D2491">
        <v>76</v>
      </c>
      <c r="E2491">
        <f t="shared" si="238"/>
        <v>3.7151335413307782</v>
      </c>
      <c r="F2491">
        <v>100</v>
      </c>
      <c r="G2491">
        <f t="shared" si="239"/>
        <v>4.8883336070141814</v>
      </c>
      <c r="H2491">
        <f t="shared" si="243"/>
        <v>176</v>
      </c>
      <c r="I2491">
        <f t="shared" si="240"/>
        <v>8.6034671483449596</v>
      </c>
      <c r="J2491">
        <v>10.3</v>
      </c>
      <c r="K2491">
        <f t="shared" si="241"/>
        <v>1.2129059239585109</v>
      </c>
      <c r="L2491">
        <v>8.36</v>
      </c>
      <c r="M2491">
        <v>14.0885217342069</v>
      </c>
    </row>
    <row r="2492" spans="1:13" ht="15" x14ac:dyDescent="0.25">
      <c r="A2492" t="s">
        <v>316</v>
      </c>
      <c r="B2492" t="s">
        <v>221</v>
      </c>
      <c r="C2492">
        <v>81.8</v>
      </c>
      <c r="D2492">
        <v>36</v>
      </c>
      <c r="E2492">
        <f t="shared" si="238"/>
        <v>1.4620638707979328</v>
      </c>
      <c r="F2492">
        <v>46</v>
      </c>
      <c r="G2492">
        <f t="shared" si="239"/>
        <v>1.8681927237973586</v>
      </c>
      <c r="H2492">
        <f t="shared" si="243"/>
        <v>82</v>
      </c>
      <c r="I2492">
        <f t="shared" si="240"/>
        <v>3.3302565945952911</v>
      </c>
      <c r="J2492">
        <v>6.5</v>
      </c>
      <c r="K2492">
        <f t="shared" si="241"/>
        <v>0.67120301895159784</v>
      </c>
      <c r="L2492">
        <v>5.22</v>
      </c>
      <c r="M2492">
        <v>14.91</v>
      </c>
    </row>
    <row r="2493" spans="1:13" ht="15" x14ac:dyDescent="0.25">
      <c r="A2493" t="s">
        <v>316</v>
      </c>
      <c r="B2493" t="s">
        <v>1664</v>
      </c>
      <c r="C2493">
        <v>56.6</v>
      </c>
      <c r="D2493">
        <v>72</v>
      </c>
      <c r="E2493">
        <f t="shared" si="238"/>
        <v>3.8223845067282505</v>
      </c>
      <c r="F2493">
        <v>82</v>
      </c>
      <c r="G2493">
        <f t="shared" si="239"/>
        <v>4.3532712437738414</v>
      </c>
      <c r="H2493">
        <f t="shared" si="243"/>
        <v>154</v>
      </c>
      <c r="I2493">
        <f t="shared" si="240"/>
        <v>8.1756557505020915</v>
      </c>
      <c r="J2493">
        <v>11.2</v>
      </c>
      <c r="K2493">
        <f t="shared" si="241"/>
        <v>1.3983277044117974</v>
      </c>
      <c r="L2493">
        <v>7.8</v>
      </c>
      <c r="M2493">
        <v>14.2722688410116</v>
      </c>
    </row>
    <row r="2494" spans="1:13" ht="15" x14ac:dyDescent="0.25">
      <c r="A2494" t="s">
        <v>316</v>
      </c>
      <c r="B2494" t="s">
        <v>821</v>
      </c>
      <c r="C2494">
        <v>44.9</v>
      </c>
      <c r="D2494">
        <v>36</v>
      </c>
      <c r="E2494">
        <f t="shared" si="238"/>
        <v>2.2618251487890788</v>
      </c>
      <c r="F2494">
        <v>50</v>
      </c>
      <c r="G2494">
        <f t="shared" si="239"/>
        <v>3.1414238177626097</v>
      </c>
      <c r="H2494">
        <f t="shared" si="243"/>
        <v>86</v>
      </c>
      <c r="I2494">
        <f t="shared" si="240"/>
        <v>5.4032489665516881</v>
      </c>
      <c r="J2494">
        <v>6.9</v>
      </c>
      <c r="K2494">
        <f t="shared" si="241"/>
        <v>0.97070162961991791</v>
      </c>
      <c r="L2494">
        <v>6.5</v>
      </c>
      <c r="M2494">
        <v>12.9</v>
      </c>
    </row>
    <row r="2495" spans="1:13" ht="15" x14ac:dyDescent="0.25">
      <c r="A2495" t="s">
        <v>316</v>
      </c>
      <c r="B2495" t="s">
        <v>821</v>
      </c>
      <c r="C2495">
        <v>41.6</v>
      </c>
      <c r="D2495">
        <v>26</v>
      </c>
      <c r="E2495">
        <f t="shared" si="238"/>
        <v>1.7268132214037508</v>
      </c>
      <c r="F2495">
        <v>30</v>
      </c>
      <c r="G2495">
        <f t="shared" si="239"/>
        <v>1.9924767939274048</v>
      </c>
      <c r="H2495">
        <f t="shared" si="243"/>
        <v>56</v>
      </c>
      <c r="I2495">
        <f t="shared" si="240"/>
        <v>3.7192900153311559</v>
      </c>
      <c r="J2495">
        <v>6.3500000000000005</v>
      </c>
      <c r="K2495">
        <f t="shared" si="241"/>
        <v>0.92918326416709185</v>
      </c>
      <c r="L2495">
        <v>6.34</v>
      </c>
      <c r="M2495">
        <v>12.76</v>
      </c>
    </row>
    <row r="2496" spans="1:13" ht="15" x14ac:dyDescent="0.25">
      <c r="A2496" t="s">
        <v>316</v>
      </c>
      <c r="B2496" t="s">
        <v>196</v>
      </c>
      <c r="C2496">
        <v>43.6</v>
      </c>
      <c r="D2496">
        <v>40</v>
      </c>
      <c r="E2496">
        <f t="shared" si="238"/>
        <v>2.5674265698020151</v>
      </c>
      <c r="F2496">
        <v>54</v>
      </c>
      <c r="G2496">
        <f t="shared" si="239"/>
        <v>3.4660258692327202</v>
      </c>
      <c r="H2496">
        <f t="shared" si="243"/>
        <v>94</v>
      </c>
      <c r="I2496">
        <f t="shared" si="240"/>
        <v>6.0334524390347353</v>
      </c>
      <c r="J2496">
        <v>7.1400000000000006</v>
      </c>
      <c r="K2496">
        <f t="shared" si="241"/>
        <v>1.0197948575780178</v>
      </c>
      <c r="L2496">
        <v>6.4</v>
      </c>
      <c r="M2496">
        <v>12.2</v>
      </c>
    </row>
    <row r="2497" spans="1:13" ht="15" x14ac:dyDescent="0.25">
      <c r="A2497" t="s">
        <v>316</v>
      </c>
      <c r="B2497" t="s">
        <v>821</v>
      </c>
      <c r="C2497">
        <v>55.9</v>
      </c>
      <c r="D2497">
        <v>60</v>
      </c>
      <c r="E2497">
        <f t="shared" si="238"/>
        <v>3.2142854866239126</v>
      </c>
      <c r="F2497">
        <v>77</v>
      </c>
      <c r="G2497">
        <f t="shared" si="239"/>
        <v>4.1249997078340206</v>
      </c>
      <c r="H2497">
        <f t="shared" si="243"/>
        <v>137</v>
      </c>
      <c r="I2497">
        <f t="shared" si="240"/>
        <v>7.3392851944579336</v>
      </c>
      <c r="J2497">
        <v>10.050000000000001</v>
      </c>
      <c r="K2497">
        <f t="shared" si="241"/>
        <v>1.2628250374557788</v>
      </c>
      <c r="L2497">
        <v>7.86</v>
      </c>
      <c r="M2497">
        <v>11.66</v>
      </c>
    </row>
    <row r="2498" spans="1:13" ht="15" x14ac:dyDescent="0.25">
      <c r="A2498" t="s">
        <v>446</v>
      </c>
      <c r="B2498" t="s">
        <v>226</v>
      </c>
      <c r="C2498">
        <v>37.6</v>
      </c>
      <c r="D2498">
        <v>26</v>
      </c>
      <c r="E2498">
        <f t="shared" ref="E2498:E2561" si="244">IF(AND($C2498&gt;0,D2498&gt;0),D2498/($C2498^0.727399687532279),"")</f>
        <v>1.858584032732147</v>
      </c>
      <c r="F2498">
        <v>34</v>
      </c>
      <c r="G2498">
        <f t="shared" ref="G2498:G2561" si="245">IF(AND($C2498&gt;0,F2498&gt;0),F2498/($C2498^0.727399687532279),"")</f>
        <v>2.4304560428035766</v>
      </c>
      <c r="H2498">
        <f t="shared" si="243"/>
        <v>60</v>
      </c>
      <c r="I2498">
        <f t="shared" ref="I2498:I2561" si="246">IF(AND($C2498&gt;0,H2498&gt;0),H2498/($C2498^0.727399687532279),"")</f>
        <v>4.2890400755357234</v>
      </c>
      <c r="J2498">
        <v>5.96</v>
      </c>
      <c r="K2498">
        <f t="shared" ref="K2498:K2561" si="247">IF(AND($C2498&gt;0,J2498&gt;0),J2498/($C2498^0.515518364833551),"")</f>
        <v>0.9187725208851385</v>
      </c>
      <c r="L2498">
        <v>5.66</v>
      </c>
    </row>
    <row r="2499" spans="1:13" ht="15" x14ac:dyDescent="0.25">
      <c r="A2499" t="s">
        <v>446</v>
      </c>
      <c r="B2499" t="s">
        <v>226</v>
      </c>
      <c r="C2499">
        <v>42.9</v>
      </c>
      <c r="D2499">
        <v>32</v>
      </c>
      <c r="E2499">
        <f t="shared" si="244"/>
        <v>2.0782656237445405</v>
      </c>
      <c r="F2499">
        <v>37</v>
      </c>
      <c r="G2499">
        <f t="shared" si="245"/>
        <v>2.4029946274546252</v>
      </c>
      <c r="H2499">
        <f t="shared" si="243"/>
        <v>69</v>
      </c>
      <c r="I2499">
        <f t="shared" si="246"/>
        <v>4.4812602511991653</v>
      </c>
      <c r="J2499">
        <v>7.55</v>
      </c>
      <c r="K2499">
        <f t="shared" si="247"/>
        <v>1.0873897569651889</v>
      </c>
      <c r="L2499">
        <v>5.67</v>
      </c>
    </row>
    <row r="2500" spans="1:13" ht="15" x14ac:dyDescent="0.25">
      <c r="A2500" t="s">
        <v>316</v>
      </c>
      <c r="B2500" t="s">
        <v>1664</v>
      </c>
      <c r="C2500">
        <v>53.2</v>
      </c>
      <c r="D2500">
        <v>57</v>
      </c>
      <c r="E2500">
        <f t="shared" si="244"/>
        <v>3.1655361220248901</v>
      </c>
      <c r="F2500">
        <v>70</v>
      </c>
      <c r="G2500">
        <f t="shared" si="245"/>
        <v>3.8875005007323211</v>
      </c>
      <c r="H2500">
        <f t="shared" si="243"/>
        <v>127</v>
      </c>
      <c r="I2500">
        <f t="shared" si="246"/>
        <v>7.0530366227572108</v>
      </c>
      <c r="J2500">
        <v>8.75</v>
      </c>
      <c r="K2500">
        <f t="shared" si="247"/>
        <v>1.1278956209002422</v>
      </c>
      <c r="L2500">
        <v>7.4</v>
      </c>
    </row>
    <row r="2501" spans="1:13" ht="15" x14ac:dyDescent="0.25">
      <c r="A2501" t="s">
        <v>1167</v>
      </c>
      <c r="C2501">
        <v>34.9</v>
      </c>
      <c r="D2501">
        <v>24</v>
      </c>
      <c r="E2501">
        <f t="shared" si="244"/>
        <v>1.8111753892057945</v>
      </c>
      <c r="F2501">
        <v>35</v>
      </c>
      <c r="G2501">
        <f t="shared" si="245"/>
        <v>2.6412974425917835</v>
      </c>
      <c r="H2501">
        <f t="shared" si="243"/>
        <v>59</v>
      </c>
      <c r="I2501">
        <f t="shared" si="246"/>
        <v>4.4524728317975777</v>
      </c>
      <c r="J2501">
        <v>4.7300000000000004</v>
      </c>
      <c r="K2501">
        <f t="shared" si="247"/>
        <v>0.7577157233946753</v>
      </c>
      <c r="L2501">
        <v>5.45</v>
      </c>
    </row>
    <row r="2502" spans="1:13" ht="15" x14ac:dyDescent="0.25">
      <c r="A2502" t="s">
        <v>1167</v>
      </c>
      <c r="B2502" t="s">
        <v>226</v>
      </c>
      <c r="C2502">
        <v>44.3</v>
      </c>
      <c r="D2502">
        <v>35</v>
      </c>
      <c r="E2502">
        <f t="shared" si="244"/>
        <v>2.2206212341998972</v>
      </c>
      <c r="F2502">
        <v>42</v>
      </c>
      <c r="G2502">
        <f t="shared" si="245"/>
        <v>2.6647454810398767</v>
      </c>
      <c r="H2502">
        <f t="shared" si="243"/>
        <v>77</v>
      </c>
      <c r="I2502">
        <f t="shared" si="246"/>
        <v>4.8853667152397735</v>
      </c>
      <c r="J2502">
        <v>7.0200000000000005</v>
      </c>
      <c r="K2502">
        <f t="shared" si="247"/>
        <v>0.99445641888537295</v>
      </c>
      <c r="L2502">
        <v>5.92</v>
      </c>
    </row>
    <row r="2503" spans="1:13" ht="15" x14ac:dyDescent="0.25">
      <c r="A2503" t="s">
        <v>117</v>
      </c>
      <c r="B2503" t="s">
        <v>314</v>
      </c>
      <c r="C2503">
        <v>32.1</v>
      </c>
      <c r="D2503">
        <v>27</v>
      </c>
      <c r="E2503">
        <f t="shared" si="244"/>
        <v>2.1653717886906136</v>
      </c>
      <c r="F2503">
        <v>36</v>
      </c>
      <c r="G2503">
        <f t="shared" si="245"/>
        <v>2.8871623849208183</v>
      </c>
      <c r="H2503">
        <f t="shared" si="243"/>
        <v>63</v>
      </c>
      <c r="I2503">
        <f t="shared" si="246"/>
        <v>5.0525341736114315</v>
      </c>
      <c r="J2503">
        <v>5.85</v>
      </c>
      <c r="K2503">
        <f t="shared" si="247"/>
        <v>0.97841894920288686</v>
      </c>
      <c r="L2503">
        <v>6.03</v>
      </c>
    </row>
    <row r="2504" spans="1:13" ht="15" x14ac:dyDescent="0.25">
      <c r="A2504" t="s">
        <v>117</v>
      </c>
      <c r="B2504" t="s">
        <v>314</v>
      </c>
      <c r="C2504">
        <v>46.7</v>
      </c>
      <c r="D2504">
        <v>50</v>
      </c>
      <c r="E2504">
        <f t="shared" si="244"/>
        <v>3.0528778437834623</v>
      </c>
      <c r="F2504">
        <v>55</v>
      </c>
      <c r="G2504">
        <f t="shared" si="245"/>
        <v>3.3581656281618084</v>
      </c>
      <c r="H2504">
        <f t="shared" si="243"/>
        <v>105</v>
      </c>
      <c r="I2504">
        <f t="shared" si="246"/>
        <v>6.4110434719452707</v>
      </c>
      <c r="J2504">
        <v>7.23</v>
      </c>
      <c r="K2504">
        <f t="shared" si="247"/>
        <v>0.99672370835401281</v>
      </c>
      <c r="L2504">
        <v>7.47</v>
      </c>
    </row>
    <row r="2505" spans="1:13" ht="15" x14ac:dyDescent="0.25">
      <c r="A2505" t="s">
        <v>117</v>
      </c>
      <c r="B2505" t="s">
        <v>118</v>
      </c>
      <c r="C2505">
        <v>35.4</v>
      </c>
      <c r="D2505">
        <v>14</v>
      </c>
      <c r="E2505">
        <f t="shared" si="244"/>
        <v>1.0456432707510674</v>
      </c>
      <c r="F2505">
        <v>24</v>
      </c>
      <c r="G2505">
        <f t="shared" si="245"/>
        <v>1.7925313212875442</v>
      </c>
      <c r="H2505">
        <f t="shared" si="243"/>
        <v>38</v>
      </c>
      <c r="I2505">
        <f t="shared" si="246"/>
        <v>2.8381745920386119</v>
      </c>
      <c r="J2505">
        <v>6.21</v>
      </c>
      <c r="K2505">
        <f t="shared" si="247"/>
        <v>0.98753380546992442</v>
      </c>
      <c r="L2505">
        <v>5.2</v>
      </c>
      <c r="M2505">
        <v>14.4</v>
      </c>
    </row>
    <row r="2506" spans="1:13" ht="15" x14ac:dyDescent="0.25">
      <c r="A2506" t="s">
        <v>117</v>
      </c>
      <c r="B2506" t="s">
        <v>314</v>
      </c>
      <c r="C2506">
        <v>33.799999999999997</v>
      </c>
      <c r="D2506">
        <v>30</v>
      </c>
      <c r="E2506">
        <f t="shared" si="244"/>
        <v>2.3173291497789075</v>
      </c>
      <c r="F2506">
        <v>40</v>
      </c>
      <c r="G2506">
        <f t="shared" si="245"/>
        <v>3.0897721997052097</v>
      </c>
      <c r="H2506">
        <f t="shared" si="243"/>
        <v>70</v>
      </c>
      <c r="I2506">
        <f t="shared" si="246"/>
        <v>5.4071013494841171</v>
      </c>
      <c r="J2506">
        <v>4.8</v>
      </c>
      <c r="K2506">
        <f t="shared" si="247"/>
        <v>0.78172967804616922</v>
      </c>
      <c r="L2506">
        <v>6.45</v>
      </c>
      <c r="M2506">
        <v>13.09</v>
      </c>
    </row>
    <row r="2507" spans="1:13" ht="15" x14ac:dyDescent="0.25">
      <c r="A2507" t="s">
        <v>1550</v>
      </c>
      <c r="B2507" t="s">
        <v>51</v>
      </c>
      <c r="C2507">
        <v>48.8</v>
      </c>
      <c r="D2507">
        <v>60</v>
      </c>
      <c r="E2507">
        <f t="shared" si="244"/>
        <v>3.548094672516156</v>
      </c>
      <c r="F2507">
        <v>81</v>
      </c>
      <c r="G2507">
        <f t="shared" si="245"/>
        <v>4.7899278078968104</v>
      </c>
      <c r="H2507">
        <f t="shared" si="243"/>
        <v>141</v>
      </c>
      <c r="I2507">
        <f t="shared" si="246"/>
        <v>8.3380224804129668</v>
      </c>
      <c r="J2507">
        <v>9.92</v>
      </c>
      <c r="K2507">
        <f t="shared" si="247"/>
        <v>1.3369040728598724</v>
      </c>
      <c r="L2507">
        <v>7.53</v>
      </c>
    </row>
    <row r="2508" spans="1:13" ht="15" x14ac:dyDescent="0.25">
      <c r="A2508" t="s">
        <v>1550</v>
      </c>
      <c r="B2508" t="s">
        <v>51</v>
      </c>
      <c r="C2508">
        <v>56.6</v>
      </c>
      <c r="D2508">
        <v>81</v>
      </c>
      <c r="E2508">
        <f t="shared" si="244"/>
        <v>4.300182570069282</v>
      </c>
      <c r="F2508">
        <v>110</v>
      </c>
      <c r="G2508">
        <f t="shared" si="245"/>
        <v>5.839754107501494</v>
      </c>
      <c r="H2508">
        <f t="shared" si="243"/>
        <v>191</v>
      </c>
      <c r="I2508">
        <f t="shared" si="246"/>
        <v>10.139936677570777</v>
      </c>
      <c r="J2508">
        <v>12</v>
      </c>
      <c r="K2508">
        <f t="shared" si="247"/>
        <v>1.498208254726926</v>
      </c>
      <c r="L2508">
        <v>8.42</v>
      </c>
    </row>
    <row r="2509" spans="1:13" ht="15" x14ac:dyDescent="0.25">
      <c r="A2509" t="s">
        <v>1550</v>
      </c>
      <c r="B2509" t="s">
        <v>51</v>
      </c>
      <c r="C2509">
        <v>57.1</v>
      </c>
      <c r="D2509">
        <v>84</v>
      </c>
      <c r="E2509">
        <f t="shared" si="244"/>
        <v>4.4310099965102143</v>
      </c>
      <c r="F2509">
        <v>120</v>
      </c>
      <c r="G2509">
        <f t="shared" si="245"/>
        <v>6.3300142807288777</v>
      </c>
      <c r="H2509">
        <f t="shared" si="243"/>
        <v>204</v>
      </c>
      <c r="I2509">
        <f t="shared" si="246"/>
        <v>10.761024277239091</v>
      </c>
      <c r="J2509">
        <v>11.9</v>
      </c>
      <c r="K2509">
        <f t="shared" si="247"/>
        <v>1.4790020884903192</v>
      </c>
      <c r="L2509">
        <v>8.9</v>
      </c>
    </row>
    <row r="2510" spans="1:13" ht="15" x14ac:dyDescent="0.25">
      <c r="A2510" t="s">
        <v>886</v>
      </c>
      <c r="B2510" t="s">
        <v>51</v>
      </c>
      <c r="C2510">
        <v>40.799999999999997</v>
      </c>
      <c r="D2510">
        <v>43</v>
      </c>
      <c r="E2510">
        <f t="shared" si="244"/>
        <v>2.8965081593498612</v>
      </c>
      <c r="F2510">
        <v>60</v>
      </c>
      <c r="G2510">
        <f t="shared" si="245"/>
        <v>4.0416392921160851</v>
      </c>
      <c r="H2510">
        <f t="shared" si="243"/>
        <v>103</v>
      </c>
      <c r="I2510">
        <f t="shared" si="246"/>
        <v>6.9381474514659462</v>
      </c>
      <c r="J2510">
        <v>7.67</v>
      </c>
      <c r="K2510">
        <f t="shared" si="247"/>
        <v>1.1336277550493929</v>
      </c>
      <c r="L2510">
        <v>6.72</v>
      </c>
      <c r="M2510">
        <v>13.23</v>
      </c>
    </row>
    <row r="2511" spans="1:13" ht="15" x14ac:dyDescent="0.25">
      <c r="A2511" t="s">
        <v>379</v>
      </c>
      <c r="B2511" t="s">
        <v>664</v>
      </c>
      <c r="C2511">
        <v>40.1</v>
      </c>
      <c r="D2511">
        <v>25</v>
      </c>
      <c r="E2511">
        <f t="shared" si="244"/>
        <v>1.7053490867241548</v>
      </c>
      <c r="F2511">
        <v>36</v>
      </c>
      <c r="G2511">
        <f t="shared" si="245"/>
        <v>2.455702684882783</v>
      </c>
      <c r="H2511">
        <f t="shared" si="243"/>
        <v>61</v>
      </c>
      <c r="I2511">
        <f t="shared" si="246"/>
        <v>4.161051771606938</v>
      </c>
      <c r="J2511">
        <v>4.3499999999999996</v>
      </c>
      <c r="K2511">
        <f t="shared" si="247"/>
        <v>0.64869252183836579</v>
      </c>
      <c r="L2511">
        <v>4.4000000000000004</v>
      </c>
    </row>
    <row r="2512" spans="1:13" ht="15" x14ac:dyDescent="0.25">
      <c r="A2512" t="s">
        <v>379</v>
      </c>
      <c r="B2512" t="s">
        <v>94</v>
      </c>
      <c r="C2512">
        <v>56.2</v>
      </c>
      <c r="D2512">
        <v>37</v>
      </c>
      <c r="E2512">
        <f t="shared" si="244"/>
        <v>1.9744406095864442</v>
      </c>
      <c r="F2512">
        <v>45</v>
      </c>
      <c r="G2512">
        <f t="shared" si="245"/>
        <v>2.4013466873348648</v>
      </c>
      <c r="H2512">
        <f t="shared" si="243"/>
        <v>82</v>
      </c>
      <c r="I2512">
        <f t="shared" si="246"/>
        <v>4.3757872969213087</v>
      </c>
      <c r="J2512">
        <v>8.5399999999999991</v>
      </c>
      <c r="K2512">
        <f t="shared" si="247"/>
        <v>1.0701303133470814</v>
      </c>
      <c r="L2512">
        <v>5.64</v>
      </c>
    </row>
    <row r="2513" spans="1:13" ht="15" x14ac:dyDescent="0.25">
      <c r="A2513" t="s">
        <v>379</v>
      </c>
      <c r="B2513" t="s">
        <v>1236</v>
      </c>
      <c r="C2513">
        <v>42.8</v>
      </c>
      <c r="D2513">
        <v>27</v>
      </c>
      <c r="E2513">
        <f t="shared" si="244"/>
        <v>1.7565158634713109</v>
      </c>
      <c r="F2513">
        <v>40</v>
      </c>
      <c r="G2513">
        <f t="shared" si="245"/>
        <v>2.6022457236612015</v>
      </c>
      <c r="H2513">
        <f t="shared" si="243"/>
        <v>67</v>
      </c>
      <c r="I2513">
        <f t="shared" si="246"/>
        <v>4.3587615871325127</v>
      </c>
      <c r="J2513">
        <v>4.04</v>
      </c>
      <c r="K2513">
        <f t="shared" si="247"/>
        <v>0.5825619844632054</v>
      </c>
      <c r="L2513">
        <v>4.9000000000000004</v>
      </c>
    </row>
    <row r="2514" spans="1:13" ht="15" x14ac:dyDescent="0.25">
      <c r="A2514" t="s">
        <v>379</v>
      </c>
      <c r="B2514" t="s">
        <v>664</v>
      </c>
      <c r="C2514">
        <v>47.3</v>
      </c>
      <c r="D2514">
        <v>34</v>
      </c>
      <c r="E2514">
        <f t="shared" si="244"/>
        <v>2.0567686622918426</v>
      </c>
      <c r="F2514">
        <v>45</v>
      </c>
      <c r="G2514">
        <f t="shared" si="245"/>
        <v>2.7221938177392033</v>
      </c>
      <c r="H2514">
        <f t="shared" si="243"/>
        <v>79</v>
      </c>
      <c r="I2514">
        <f t="shared" si="246"/>
        <v>4.778962480031046</v>
      </c>
      <c r="J2514">
        <v>5</v>
      </c>
      <c r="K2514">
        <f t="shared" si="247"/>
        <v>0.68477567982141685</v>
      </c>
      <c r="L2514">
        <v>5.27</v>
      </c>
    </row>
    <row r="2515" spans="1:13" ht="15" x14ac:dyDescent="0.25">
      <c r="A2515" t="s">
        <v>454</v>
      </c>
      <c r="B2515" t="s">
        <v>85</v>
      </c>
      <c r="C2515">
        <v>48</v>
      </c>
      <c r="D2515">
        <v>29</v>
      </c>
      <c r="E2515">
        <f t="shared" si="244"/>
        <v>1.7356559728490122</v>
      </c>
      <c r="F2515">
        <v>35</v>
      </c>
      <c r="G2515">
        <f t="shared" si="245"/>
        <v>2.0947572086108766</v>
      </c>
      <c r="H2515">
        <f t="shared" si="243"/>
        <v>64</v>
      </c>
      <c r="I2515">
        <f t="shared" si="246"/>
        <v>3.830413181459889</v>
      </c>
      <c r="J2515">
        <v>6.62</v>
      </c>
      <c r="K2515">
        <f t="shared" si="247"/>
        <v>0.89980262511522235</v>
      </c>
      <c r="L2515">
        <v>5.32</v>
      </c>
    </row>
    <row r="2516" spans="1:13" ht="15" x14ac:dyDescent="0.25">
      <c r="A2516" t="s">
        <v>379</v>
      </c>
      <c r="B2516" t="s">
        <v>85</v>
      </c>
      <c r="C2516">
        <v>53.8</v>
      </c>
      <c r="D2516">
        <v>41</v>
      </c>
      <c r="E2516">
        <f t="shared" si="244"/>
        <v>2.2584650293028181</v>
      </c>
      <c r="F2516">
        <v>51</v>
      </c>
      <c r="G2516">
        <f t="shared" si="245"/>
        <v>2.8093101584010665</v>
      </c>
      <c r="H2516">
        <f t="shared" si="243"/>
        <v>92</v>
      </c>
      <c r="I2516">
        <f t="shared" si="246"/>
        <v>5.0677751877038846</v>
      </c>
      <c r="J2516">
        <v>8.93</v>
      </c>
      <c r="K2516">
        <f t="shared" si="247"/>
        <v>1.1444620870844244</v>
      </c>
      <c r="L2516">
        <v>5.9</v>
      </c>
    </row>
    <row r="2517" spans="1:13" ht="15" x14ac:dyDescent="0.25">
      <c r="A2517" t="s">
        <v>1011</v>
      </c>
      <c r="B2517" t="s">
        <v>664</v>
      </c>
      <c r="C2517">
        <v>36.700000000000003</v>
      </c>
      <c r="D2517">
        <v>21</v>
      </c>
      <c r="E2517">
        <f t="shared" si="244"/>
        <v>1.5278534123918912</v>
      </c>
      <c r="F2517">
        <v>30</v>
      </c>
      <c r="G2517">
        <f t="shared" si="245"/>
        <v>2.1826477319884159</v>
      </c>
      <c r="H2517">
        <f t="shared" si="243"/>
        <v>51</v>
      </c>
      <c r="I2517">
        <f t="shared" si="246"/>
        <v>3.7105011443803071</v>
      </c>
      <c r="J2517">
        <v>3.93</v>
      </c>
      <c r="K2517">
        <f t="shared" si="247"/>
        <v>0.61344899516787454</v>
      </c>
      <c r="L2517">
        <v>4.46</v>
      </c>
    </row>
    <row r="2518" spans="1:13" ht="15" x14ac:dyDescent="0.25">
      <c r="A2518" t="s">
        <v>1011</v>
      </c>
      <c r="B2518" t="s">
        <v>85</v>
      </c>
      <c r="C2518">
        <v>63.7</v>
      </c>
      <c r="D2518">
        <v>63</v>
      </c>
      <c r="E2518">
        <f t="shared" si="244"/>
        <v>3.0690932928283718</v>
      </c>
      <c r="F2518">
        <v>75</v>
      </c>
      <c r="G2518">
        <f t="shared" si="245"/>
        <v>3.6536824914623476</v>
      </c>
      <c r="H2518">
        <f t="shared" si="243"/>
        <v>138</v>
      </c>
      <c r="I2518">
        <f t="shared" si="246"/>
        <v>6.7227757842907199</v>
      </c>
      <c r="J2518">
        <v>10.040000000000001</v>
      </c>
      <c r="K2518">
        <f t="shared" si="247"/>
        <v>1.1794151515687397</v>
      </c>
      <c r="L2518">
        <v>6.87</v>
      </c>
    </row>
    <row r="2519" spans="1:13" x14ac:dyDescent="0.3">
      <c r="A2519" t="s">
        <v>363</v>
      </c>
      <c r="B2519" t="s">
        <v>135</v>
      </c>
      <c r="C2519">
        <v>58.3</v>
      </c>
      <c r="D2519">
        <v>14</v>
      </c>
      <c r="E2519">
        <f t="shared" si="244"/>
        <v>0.72741337243098769</v>
      </c>
      <c r="F2519">
        <v>19</v>
      </c>
      <c r="G2519">
        <f t="shared" si="245"/>
        <v>0.98720386258491177</v>
      </c>
      <c r="H2519">
        <f t="shared" ref="H2519:H2550" si="248">D2519+F2519</f>
        <v>33</v>
      </c>
      <c r="I2519">
        <f t="shared" si="246"/>
        <v>1.7146172350158995</v>
      </c>
      <c r="J2519">
        <v>6.6</v>
      </c>
      <c r="K2519">
        <f t="shared" si="247"/>
        <v>0.81153895117292563</v>
      </c>
      <c r="L2519">
        <v>5.2</v>
      </c>
      <c r="M2519">
        <v>15.5</v>
      </c>
    </row>
    <row r="2520" spans="1:13" x14ac:dyDescent="0.3">
      <c r="A2520" t="s">
        <v>366</v>
      </c>
      <c r="C2520">
        <v>45.2</v>
      </c>
      <c r="D2520">
        <v>22</v>
      </c>
      <c r="E2520">
        <f t="shared" si="244"/>
        <v>1.3755472105211033</v>
      </c>
      <c r="F2520">
        <v>29</v>
      </c>
      <c r="G2520">
        <f t="shared" si="245"/>
        <v>1.8132213229596363</v>
      </c>
      <c r="H2520">
        <f t="shared" si="248"/>
        <v>51</v>
      </c>
      <c r="I2520">
        <f t="shared" si="246"/>
        <v>3.1887685334807396</v>
      </c>
      <c r="J2520">
        <v>4.72</v>
      </c>
      <c r="K2520">
        <f t="shared" si="247"/>
        <v>0.66174053640981101</v>
      </c>
      <c r="L2520">
        <v>5.65</v>
      </c>
    </row>
    <row r="2521" spans="1:13" x14ac:dyDescent="0.3">
      <c r="A2521" t="s">
        <v>366</v>
      </c>
      <c r="B2521" t="s">
        <v>72</v>
      </c>
      <c r="C2521">
        <v>52.9</v>
      </c>
      <c r="D2521">
        <v>35</v>
      </c>
      <c r="E2521">
        <f t="shared" si="244"/>
        <v>1.9517623092951968</v>
      </c>
      <c r="F2521">
        <v>44</v>
      </c>
      <c r="G2521">
        <f t="shared" si="245"/>
        <v>2.4536440459711044</v>
      </c>
      <c r="H2521">
        <f t="shared" si="248"/>
        <v>79</v>
      </c>
      <c r="I2521">
        <f t="shared" si="246"/>
        <v>4.405406355266301</v>
      </c>
      <c r="J2521">
        <v>6.52</v>
      </c>
      <c r="K2521">
        <f t="shared" si="247"/>
        <v>0.8428970731747174</v>
      </c>
      <c r="L2521">
        <v>5.14</v>
      </c>
    </row>
    <row r="2522" spans="1:13" x14ac:dyDescent="0.3">
      <c r="A2522" t="s">
        <v>366</v>
      </c>
      <c r="B2522" t="s">
        <v>72</v>
      </c>
      <c r="C2522">
        <v>59.3</v>
      </c>
      <c r="D2522">
        <v>52</v>
      </c>
      <c r="E2522">
        <f t="shared" si="244"/>
        <v>2.6686026545959542</v>
      </c>
      <c r="F2522">
        <v>65</v>
      </c>
      <c r="G2522">
        <f t="shared" si="245"/>
        <v>3.3357533182449428</v>
      </c>
      <c r="H2522">
        <f t="shared" si="248"/>
        <v>117</v>
      </c>
      <c r="I2522">
        <f t="shared" si="246"/>
        <v>6.0043559728408971</v>
      </c>
      <c r="J2522">
        <v>9.19</v>
      </c>
      <c r="K2522">
        <f t="shared" si="247"/>
        <v>1.1201424477182493</v>
      </c>
      <c r="L2522">
        <v>6.54</v>
      </c>
    </row>
    <row r="2523" spans="1:13" x14ac:dyDescent="0.3">
      <c r="A2523" t="s">
        <v>366</v>
      </c>
      <c r="B2523" t="s">
        <v>590</v>
      </c>
      <c r="C2523">
        <v>46.4</v>
      </c>
      <c r="D2523">
        <v>48</v>
      </c>
      <c r="E2523">
        <f t="shared" si="244"/>
        <v>2.9445340382990568</v>
      </c>
      <c r="F2523">
        <v>62</v>
      </c>
      <c r="G2523">
        <f t="shared" si="245"/>
        <v>3.8033564661362815</v>
      </c>
      <c r="H2523">
        <f t="shared" si="248"/>
        <v>110</v>
      </c>
      <c r="I2523">
        <f t="shared" si="246"/>
        <v>6.7478905044353379</v>
      </c>
      <c r="J2523">
        <v>9.1300000000000008</v>
      </c>
      <c r="K2523">
        <f t="shared" si="247"/>
        <v>1.262845302885105</v>
      </c>
      <c r="L2523">
        <v>7.43</v>
      </c>
    </row>
    <row r="2524" spans="1:13" x14ac:dyDescent="0.3">
      <c r="A2524" t="s">
        <v>366</v>
      </c>
      <c r="B2524" t="s">
        <v>72</v>
      </c>
      <c r="C2524">
        <v>66.7</v>
      </c>
      <c r="D2524">
        <v>62</v>
      </c>
      <c r="E2524">
        <f t="shared" si="244"/>
        <v>2.9209433077748539</v>
      </c>
      <c r="F2524">
        <v>85</v>
      </c>
      <c r="G2524">
        <f t="shared" si="245"/>
        <v>4.0045190509816546</v>
      </c>
      <c r="H2524">
        <f t="shared" si="248"/>
        <v>147</v>
      </c>
      <c r="I2524">
        <f t="shared" si="246"/>
        <v>6.9254623587565085</v>
      </c>
      <c r="J2524">
        <v>9.59</v>
      </c>
      <c r="K2524">
        <f t="shared" si="247"/>
        <v>1.1001407207749134</v>
      </c>
      <c r="L2524">
        <v>7.02</v>
      </c>
      <c r="M2524">
        <v>12.6</v>
      </c>
    </row>
    <row r="2525" spans="1:13" x14ac:dyDescent="0.3">
      <c r="A2525" t="s">
        <v>1766</v>
      </c>
      <c r="B2525" t="s">
        <v>590</v>
      </c>
      <c r="C2525">
        <v>63.2</v>
      </c>
      <c r="D2525">
        <v>83</v>
      </c>
      <c r="E2525">
        <f t="shared" si="244"/>
        <v>4.0666523994146946</v>
      </c>
      <c r="F2525">
        <v>100</v>
      </c>
      <c r="G2525">
        <f t="shared" si="245"/>
        <v>4.8995812041140905</v>
      </c>
      <c r="H2525">
        <f t="shared" si="248"/>
        <v>183</v>
      </c>
      <c r="I2525">
        <f t="shared" si="246"/>
        <v>8.9662336035287851</v>
      </c>
      <c r="J2525">
        <v>12.02</v>
      </c>
      <c r="K2525">
        <f t="shared" si="247"/>
        <v>1.4177568162215908</v>
      </c>
      <c r="L2525">
        <v>8.5299999999999994</v>
      </c>
    </row>
    <row r="2526" spans="1:13" x14ac:dyDescent="0.3">
      <c r="A2526" t="s">
        <v>1243</v>
      </c>
      <c r="B2526" t="s">
        <v>72</v>
      </c>
      <c r="C2526">
        <v>58.1</v>
      </c>
      <c r="D2526">
        <v>47</v>
      </c>
      <c r="E2526">
        <f t="shared" si="244"/>
        <v>2.4481424837817478</v>
      </c>
      <c r="F2526">
        <v>57</v>
      </c>
      <c r="G2526">
        <f t="shared" si="245"/>
        <v>2.9690238633097792</v>
      </c>
      <c r="H2526">
        <f t="shared" si="248"/>
        <v>104</v>
      </c>
      <c r="I2526">
        <f t="shared" si="246"/>
        <v>5.417166347091527</v>
      </c>
      <c r="J2526">
        <v>7.3100000000000005</v>
      </c>
      <c r="K2526">
        <f t="shared" si="247"/>
        <v>0.90043461473916087</v>
      </c>
      <c r="L2526">
        <v>5.8500000000000005</v>
      </c>
      <c r="M2526">
        <v>14</v>
      </c>
    </row>
    <row r="2527" spans="1:13" x14ac:dyDescent="0.3">
      <c r="A2527" t="s">
        <v>1346</v>
      </c>
      <c r="B2527" t="s">
        <v>590</v>
      </c>
      <c r="C2527">
        <v>51.8</v>
      </c>
      <c r="D2527">
        <v>55</v>
      </c>
      <c r="E2527">
        <f t="shared" si="244"/>
        <v>3.1142950675868497</v>
      </c>
      <c r="F2527">
        <v>70</v>
      </c>
      <c r="G2527">
        <f t="shared" si="245"/>
        <v>3.9636482678378089</v>
      </c>
      <c r="H2527">
        <f t="shared" si="248"/>
        <v>125</v>
      </c>
      <c r="I2527">
        <f t="shared" si="246"/>
        <v>7.0779433354246581</v>
      </c>
      <c r="J2527">
        <v>9.89</v>
      </c>
      <c r="K2527">
        <f t="shared" si="247"/>
        <v>1.2924918613144138</v>
      </c>
      <c r="L2527">
        <v>7.66</v>
      </c>
    </row>
    <row r="2528" spans="1:13" x14ac:dyDescent="0.3">
      <c r="A2528" t="s">
        <v>149</v>
      </c>
      <c r="B2528" t="s">
        <v>150</v>
      </c>
      <c r="C2528">
        <v>51.2</v>
      </c>
      <c r="D2528">
        <v>25</v>
      </c>
      <c r="E2528">
        <f t="shared" si="244"/>
        <v>1.4276362706602699</v>
      </c>
      <c r="F2528">
        <v>31</v>
      </c>
      <c r="G2528">
        <f t="shared" si="245"/>
        <v>1.7702689756187346</v>
      </c>
      <c r="H2528">
        <f t="shared" si="248"/>
        <v>56</v>
      </c>
      <c r="I2528">
        <f t="shared" si="246"/>
        <v>3.1979052462790043</v>
      </c>
      <c r="J2528">
        <v>4.66</v>
      </c>
      <c r="K2528">
        <f t="shared" si="247"/>
        <v>0.61266893654041799</v>
      </c>
      <c r="L2528">
        <v>4.66</v>
      </c>
      <c r="M2528">
        <v>15.5</v>
      </c>
    </row>
    <row r="2529" spans="1:13" ht="15" x14ac:dyDescent="0.25">
      <c r="A2529" t="s">
        <v>1871</v>
      </c>
      <c r="B2529" t="s">
        <v>21</v>
      </c>
      <c r="C2529">
        <v>67.8</v>
      </c>
      <c r="D2529">
        <v>66</v>
      </c>
      <c r="E2529">
        <f t="shared" si="244"/>
        <v>3.0726141654794525</v>
      </c>
      <c r="F2529">
        <v>83</v>
      </c>
      <c r="G2529">
        <f t="shared" si="245"/>
        <v>3.8640450868908269</v>
      </c>
      <c r="H2529">
        <f t="shared" si="248"/>
        <v>149</v>
      </c>
      <c r="I2529">
        <f t="shared" si="246"/>
        <v>6.9366592523702799</v>
      </c>
      <c r="J2529">
        <v>8.6</v>
      </c>
      <c r="K2529">
        <f t="shared" si="247"/>
        <v>0.97828616969506155</v>
      </c>
      <c r="L2529">
        <v>7.11</v>
      </c>
    </row>
    <row r="2530" spans="1:13" ht="15" x14ac:dyDescent="0.25">
      <c r="A2530" t="s">
        <v>1871</v>
      </c>
      <c r="B2530" t="s">
        <v>21</v>
      </c>
      <c r="C2530">
        <v>74.8</v>
      </c>
      <c r="D2530">
        <v>80</v>
      </c>
      <c r="E2530">
        <f t="shared" si="244"/>
        <v>3.4674846742857461</v>
      </c>
      <c r="F2530">
        <v>95</v>
      </c>
      <c r="G2530">
        <f t="shared" si="245"/>
        <v>4.1176380507143238</v>
      </c>
      <c r="H2530">
        <f t="shared" si="248"/>
        <v>175</v>
      </c>
      <c r="I2530">
        <f t="shared" si="246"/>
        <v>7.5851227250000699</v>
      </c>
      <c r="J2530">
        <v>11.2</v>
      </c>
      <c r="K2530">
        <f t="shared" si="247"/>
        <v>1.2111204437058709</v>
      </c>
      <c r="L2530">
        <v>8.1</v>
      </c>
    </row>
    <row r="2531" spans="1:13" ht="15" x14ac:dyDescent="0.25">
      <c r="A2531" t="s">
        <v>517</v>
      </c>
      <c r="B2531" t="s">
        <v>51</v>
      </c>
      <c r="C2531">
        <v>73.3</v>
      </c>
      <c r="D2531">
        <v>78</v>
      </c>
      <c r="E2531">
        <f t="shared" si="244"/>
        <v>3.4309829061705273</v>
      </c>
      <c r="F2531">
        <v>102</v>
      </c>
      <c r="G2531">
        <f t="shared" si="245"/>
        <v>4.4866699542229975</v>
      </c>
      <c r="H2531">
        <f t="shared" si="248"/>
        <v>180</v>
      </c>
      <c r="I2531">
        <f t="shared" si="246"/>
        <v>7.9176528603935248</v>
      </c>
      <c r="J2531">
        <v>10.9</v>
      </c>
      <c r="K2531">
        <f t="shared" si="247"/>
        <v>1.1910531627661445</v>
      </c>
      <c r="L2531">
        <v>8.31</v>
      </c>
    </row>
    <row r="2532" spans="1:13" ht="15" x14ac:dyDescent="0.25">
      <c r="A2532" t="s">
        <v>970</v>
      </c>
      <c r="B2532" t="s">
        <v>51</v>
      </c>
      <c r="C2532">
        <v>58.9</v>
      </c>
      <c r="D2532">
        <v>52</v>
      </c>
      <c r="E2532">
        <f t="shared" si="244"/>
        <v>2.6817731068902511</v>
      </c>
      <c r="F2532">
        <v>68</v>
      </c>
      <c r="G2532">
        <f t="shared" si="245"/>
        <v>3.506934062856482</v>
      </c>
      <c r="H2532">
        <f t="shared" si="248"/>
        <v>120</v>
      </c>
      <c r="I2532">
        <f t="shared" si="246"/>
        <v>6.1887071697467331</v>
      </c>
      <c r="J2532">
        <v>9.93</v>
      </c>
      <c r="K2532">
        <f t="shared" si="247"/>
        <v>1.2145693186181041</v>
      </c>
      <c r="L2532">
        <v>7.42</v>
      </c>
    </row>
    <row r="2533" spans="1:13" ht="15" x14ac:dyDescent="0.25">
      <c r="A2533" s="1" t="s">
        <v>1393</v>
      </c>
      <c r="B2533" s="1" t="s">
        <v>152</v>
      </c>
      <c r="C2533" s="1">
        <v>33.200000000000003</v>
      </c>
      <c r="D2533" s="1">
        <v>23</v>
      </c>
      <c r="E2533">
        <f t="shared" si="244"/>
        <v>1.7999169602021874</v>
      </c>
      <c r="F2533" s="1">
        <v>47</v>
      </c>
      <c r="G2533">
        <f t="shared" si="245"/>
        <v>3.6780911795436002</v>
      </c>
      <c r="H2533">
        <f t="shared" si="248"/>
        <v>70</v>
      </c>
      <c r="I2533">
        <f t="shared" si="246"/>
        <v>5.4780081397457874</v>
      </c>
      <c r="J2533" s="1">
        <v>5.26</v>
      </c>
      <c r="K2533">
        <f t="shared" si="247"/>
        <v>0.86459182845737104</v>
      </c>
      <c r="L2533" s="1">
        <v>5.5</v>
      </c>
    </row>
    <row r="2534" spans="1:13" ht="15" x14ac:dyDescent="0.25">
      <c r="A2534" t="s">
        <v>728</v>
      </c>
      <c r="B2534" t="s">
        <v>729</v>
      </c>
      <c r="C2534">
        <v>59.1</v>
      </c>
      <c r="D2534">
        <v>30</v>
      </c>
      <c r="E2534">
        <f t="shared" si="244"/>
        <v>1.5433665191268189</v>
      </c>
      <c r="F2534">
        <v>43</v>
      </c>
      <c r="G2534">
        <f t="shared" si="245"/>
        <v>2.2121586774151072</v>
      </c>
      <c r="H2534">
        <f t="shared" si="248"/>
        <v>73</v>
      </c>
      <c r="I2534">
        <f t="shared" si="246"/>
        <v>3.7555251965419258</v>
      </c>
      <c r="J2534">
        <v>5.98</v>
      </c>
      <c r="K2534">
        <f t="shared" si="247"/>
        <v>0.73015540205435647</v>
      </c>
      <c r="L2534">
        <v>5.59</v>
      </c>
    </row>
    <row r="2535" spans="1:13" x14ac:dyDescent="0.3">
      <c r="A2535" t="s">
        <v>1029</v>
      </c>
      <c r="B2535" t="s">
        <v>1509</v>
      </c>
      <c r="C2535">
        <v>49.5</v>
      </c>
      <c r="D2535">
        <v>25</v>
      </c>
      <c r="E2535">
        <f t="shared" si="244"/>
        <v>1.46313606857821</v>
      </c>
      <c r="F2535">
        <v>40</v>
      </c>
      <c r="G2535">
        <f t="shared" si="245"/>
        <v>2.3410177097251359</v>
      </c>
      <c r="H2535">
        <f t="shared" si="248"/>
        <v>65</v>
      </c>
      <c r="I2535">
        <f t="shared" si="246"/>
        <v>3.8041537783033457</v>
      </c>
      <c r="J2535">
        <v>7.9</v>
      </c>
      <c r="K2535">
        <f t="shared" si="247"/>
        <v>1.0568831892889019</v>
      </c>
      <c r="L2535">
        <v>6.8100000000000005</v>
      </c>
    </row>
    <row r="2536" spans="1:13" x14ac:dyDescent="0.3">
      <c r="A2536" t="s">
        <v>1029</v>
      </c>
      <c r="B2536" t="s">
        <v>1030</v>
      </c>
      <c r="C2536">
        <v>51.2</v>
      </c>
      <c r="D2536">
        <v>60</v>
      </c>
      <c r="E2536">
        <f t="shared" si="244"/>
        <v>3.4263270495846476</v>
      </c>
      <c r="F2536">
        <v>80</v>
      </c>
      <c r="G2536">
        <f t="shared" si="245"/>
        <v>4.5684360661128638</v>
      </c>
      <c r="H2536">
        <f t="shared" si="248"/>
        <v>140</v>
      </c>
      <c r="I2536">
        <f t="shared" si="246"/>
        <v>7.994763115697511</v>
      </c>
      <c r="J2536">
        <v>8.57</v>
      </c>
      <c r="K2536">
        <f t="shared" si="247"/>
        <v>1.1267323575432151</v>
      </c>
      <c r="L2536">
        <v>7.7</v>
      </c>
    </row>
    <row r="2537" spans="1:13" x14ac:dyDescent="0.3">
      <c r="A2537" t="s">
        <v>1029</v>
      </c>
      <c r="B2537" t="s">
        <v>1030</v>
      </c>
      <c r="C2537">
        <v>39.799999999999997</v>
      </c>
      <c r="D2537">
        <v>23</v>
      </c>
      <c r="E2537">
        <f t="shared" si="244"/>
        <v>1.5775146070635739</v>
      </c>
      <c r="F2537">
        <v>35</v>
      </c>
      <c r="G2537">
        <f t="shared" si="245"/>
        <v>2.4005657064010908</v>
      </c>
      <c r="H2537">
        <f t="shared" si="248"/>
        <v>58</v>
      </c>
      <c r="I2537">
        <f t="shared" si="246"/>
        <v>3.9780803134646647</v>
      </c>
      <c r="J2537">
        <v>5.45</v>
      </c>
      <c r="K2537">
        <f t="shared" si="247"/>
        <v>0.81588208493713665</v>
      </c>
      <c r="L2537">
        <v>5.61</v>
      </c>
      <c r="M2537">
        <v>14.56</v>
      </c>
    </row>
    <row r="2538" spans="1:13" x14ac:dyDescent="0.3">
      <c r="A2538" t="s">
        <v>1029</v>
      </c>
      <c r="B2538" t="s">
        <v>1030</v>
      </c>
      <c r="C2538">
        <v>49.4</v>
      </c>
      <c r="D2538">
        <v>45</v>
      </c>
      <c r="E2538">
        <f t="shared" si="244"/>
        <v>2.6375218149005328</v>
      </c>
      <c r="F2538">
        <v>60</v>
      </c>
      <c r="G2538">
        <f t="shared" si="245"/>
        <v>3.5166957532007102</v>
      </c>
      <c r="H2538">
        <f t="shared" si="248"/>
        <v>105</v>
      </c>
      <c r="I2538">
        <f t="shared" si="246"/>
        <v>6.1542175681012425</v>
      </c>
      <c r="K2538" t="str">
        <f t="shared" si="247"/>
        <v/>
      </c>
    </row>
    <row r="2539" spans="1:13" ht="15" x14ac:dyDescent="0.25">
      <c r="A2539" t="s">
        <v>1536</v>
      </c>
      <c r="B2539" t="s">
        <v>7</v>
      </c>
      <c r="C2539">
        <v>63.9</v>
      </c>
      <c r="D2539">
        <v>48</v>
      </c>
      <c r="E2539">
        <f t="shared" si="244"/>
        <v>2.3330308271273505</v>
      </c>
      <c r="F2539">
        <v>70</v>
      </c>
      <c r="G2539">
        <f t="shared" si="245"/>
        <v>3.4023366228940528</v>
      </c>
      <c r="H2539">
        <f t="shared" si="248"/>
        <v>118</v>
      </c>
      <c r="I2539">
        <f t="shared" si="246"/>
        <v>5.7353674500214034</v>
      </c>
      <c r="J2539">
        <v>9.6999999999999993</v>
      </c>
      <c r="K2539">
        <f t="shared" si="247"/>
        <v>1.1376348408658976</v>
      </c>
      <c r="L2539">
        <v>6.38</v>
      </c>
    </row>
    <row r="2540" spans="1:13" ht="15" x14ac:dyDescent="0.25">
      <c r="A2540" t="s">
        <v>1536</v>
      </c>
      <c r="B2540" t="s">
        <v>7</v>
      </c>
      <c r="C2540">
        <v>74.900000000000006</v>
      </c>
      <c r="D2540">
        <v>57</v>
      </c>
      <c r="E2540">
        <f t="shared" si="244"/>
        <v>2.4681830595423007</v>
      </c>
      <c r="F2540">
        <v>83</v>
      </c>
      <c r="G2540">
        <f t="shared" si="245"/>
        <v>3.5940209463510691</v>
      </c>
      <c r="H2540">
        <f t="shared" si="248"/>
        <v>140</v>
      </c>
      <c r="I2540">
        <f t="shared" si="246"/>
        <v>6.0622040058933697</v>
      </c>
      <c r="J2540">
        <v>9.1</v>
      </c>
      <c r="K2540">
        <f t="shared" si="247"/>
        <v>0.9833578538686496</v>
      </c>
      <c r="L2540">
        <v>7.15</v>
      </c>
      <c r="M2540">
        <v>13.32</v>
      </c>
    </row>
    <row r="2541" spans="1:13" x14ac:dyDescent="0.3">
      <c r="A2541" t="s">
        <v>417</v>
      </c>
      <c r="B2541" t="s">
        <v>418</v>
      </c>
      <c r="C2541">
        <v>43</v>
      </c>
      <c r="D2541">
        <v>15</v>
      </c>
      <c r="E2541">
        <f t="shared" si="244"/>
        <v>0.97253852702153742</v>
      </c>
      <c r="F2541">
        <v>22</v>
      </c>
      <c r="G2541">
        <f t="shared" si="245"/>
        <v>1.4263898396315882</v>
      </c>
      <c r="H2541">
        <f t="shared" si="248"/>
        <v>37</v>
      </c>
      <c r="I2541">
        <f t="shared" si="246"/>
        <v>2.3989283666531258</v>
      </c>
      <c r="J2541">
        <v>5.2</v>
      </c>
      <c r="K2541">
        <f t="shared" si="247"/>
        <v>0.74803230916718044</v>
      </c>
      <c r="L2541">
        <v>5.22</v>
      </c>
      <c r="M2541">
        <v>15.19</v>
      </c>
    </row>
    <row r="2542" spans="1:13" x14ac:dyDescent="0.3">
      <c r="A2542" s="1" t="s">
        <v>1365</v>
      </c>
      <c r="B2542" s="1" t="s">
        <v>418</v>
      </c>
      <c r="C2542" s="1">
        <v>57</v>
      </c>
      <c r="D2542" s="1">
        <v>28</v>
      </c>
      <c r="E2542">
        <f t="shared" si="244"/>
        <v>1.4788877445318631</v>
      </c>
      <c r="F2542" s="1">
        <v>40</v>
      </c>
      <c r="G2542">
        <f t="shared" si="245"/>
        <v>2.1126967779026615</v>
      </c>
      <c r="H2542">
        <f t="shared" si="248"/>
        <v>68</v>
      </c>
      <c r="I2542">
        <f t="shared" si="246"/>
        <v>3.5915845224345246</v>
      </c>
      <c r="J2542" s="1">
        <v>6.63</v>
      </c>
      <c r="K2542">
        <f t="shared" si="247"/>
        <v>0.82476038741139879</v>
      </c>
      <c r="L2542" s="1">
        <v>5.5</v>
      </c>
    </row>
    <row r="2543" spans="1:13" x14ac:dyDescent="0.3">
      <c r="A2543" t="s">
        <v>62</v>
      </c>
      <c r="B2543" t="s">
        <v>47</v>
      </c>
      <c r="C2543">
        <v>72</v>
      </c>
      <c r="D2543">
        <v>65</v>
      </c>
      <c r="E2543">
        <f t="shared" si="244"/>
        <v>2.8966116902923509</v>
      </c>
      <c r="F2543">
        <v>90</v>
      </c>
      <c r="G2543">
        <f t="shared" si="245"/>
        <v>4.0106931096355627</v>
      </c>
      <c r="H2543">
        <f t="shared" si="248"/>
        <v>155</v>
      </c>
      <c r="I2543">
        <f t="shared" si="246"/>
        <v>6.9073047999279131</v>
      </c>
      <c r="J2543">
        <v>9.42</v>
      </c>
      <c r="K2543">
        <f t="shared" si="247"/>
        <v>1.0388716414087942</v>
      </c>
      <c r="L2543">
        <v>6.6</v>
      </c>
      <c r="M2543">
        <v>13.7</v>
      </c>
    </row>
    <row r="2544" spans="1:13" x14ac:dyDescent="0.3">
      <c r="A2544" t="s">
        <v>62</v>
      </c>
      <c r="B2544" t="s">
        <v>61</v>
      </c>
      <c r="C2544">
        <v>48.4</v>
      </c>
      <c r="D2544">
        <v>43</v>
      </c>
      <c r="E2544">
        <f t="shared" si="244"/>
        <v>2.5580702442930856</v>
      </c>
      <c r="F2544">
        <v>56</v>
      </c>
      <c r="G2544">
        <f t="shared" si="245"/>
        <v>3.3314403181491348</v>
      </c>
      <c r="H2544">
        <f t="shared" si="248"/>
        <v>99</v>
      </c>
      <c r="I2544">
        <f t="shared" si="246"/>
        <v>5.8895105624422204</v>
      </c>
      <c r="J2544">
        <v>8.26</v>
      </c>
      <c r="K2544">
        <f t="shared" si="247"/>
        <v>1.117921533081381</v>
      </c>
      <c r="L2544">
        <v>7.2</v>
      </c>
      <c r="M2544">
        <v>12.2</v>
      </c>
    </row>
    <row r="2545" spans="1:13" ht="15" x14ac:dyDescent="0.25">
      <c r="A2545" t="s">
        <v>811</v>
      </c>
      <c r="B2545" t="s">
        <v>51</v>
      </c>
      <c r="C2545">
        <v>58.9</v>
      </c>
      <c r="D2545">
        <v>45</v>
      </c>
      <c r="E2545">
        <f t="shared" si="244"/>
        <v>2.3207651886550251</v>
      </c>
      <c r="F2545">
        <v>58</v>
      </c>
      <c r="G2545">
        <f t="shared" si="245"/>
        <v>2.9912084653775874</v>
      </c>
      <c r="H2545">
        <f t="shared" si="248"/>
        <v>103</v>
      </c>
      <c r="I2545">
        <f t="shared" si="246"/>
        <v>5.3119736540326121</v>
      </c>
      <c r="J2545">
        <v>10.1</v>
      </c>
      <c r="K2545">
        <f t="shared" si="247"/>
        <v>1.2353625496518481</v>
      </c>
      <c r="L2545">
        <v>7.1000000000000005</v>
      </c>
      <c r="M2545">
        <v>12.27</v>
      </c>
    </row>
    <row r="2546" spans="1:13" ht="15" x14ac:dyDescent="0.25">
      <c r="A2546" t="s">
        <v>589</v>
      </c>
      <c r="B2546" t="s">
        <v>590</v>
      </c>
      <c r="C2546">
        <v>51.2</v>
      </c>
      <c r="D2546">
        <v>40</v>
      </c>
      <c r="E2546">
        <f t="shared" si="244"/>
        <v>2.2842180330564319</v>
      </c>
      <c r="F2546">
        <v>45</v>
      </c>
      <c r="G2546">
        <f t="shared" si="245"/>
        <v>2.5697452871884856</v>
      </c>
      <c r="H2546">
        <f t="shared" si="248"/>
        <v>85</v>
      </c>
      <c r="I2546">
        <f t="shared" si="246"/>
        <v>4.8539633202449179</v>
      </c>
      <c r="J2546">
        <v>7.46</v>
      </c>
      <c r="K2546">
        <f t="shared" si="247"/>
        <v>0.98079619454753608</v>
      </c>
      <c r="L2546">
        <v>5.75</v>
      </c>
    </row>
    <row r="2547" spans="1:13" ht="15" x14ac:dyDescent="0.25">
      <c r="A2547" t="s">
        <v>1125</v>
      </c>
      <c r="B2547" t="s">
        <v>590</v>
      </c>
      <c r="C2547">
        <v>59.5</v>
      </c>
      <c r="D2547">
        <v>52</v>
      </c>
      <c r="E2547">
        <f t="shared" si="244"/>
        <v>2.6620748181431373</v>
      </c>
      <c r="F2547">
        <v>65</v>
      </c>
      <c r="G2547">
        <f t="shared" si="245"/>
        <v>3.3275935226789217</v>
      </c>
      <c r="H2547">
        <f t="shared" si="248"/>
        <v>117</v>
      </c>
      <c r="I2547">
        <f t="shared" si="246"/>
        <v>5.9896683408220586</v>
      </c>
      <c r="J2547">
        <v>9.1</v>
      </c>
      <c r="K2547">
        <f t="shared" si="247"/>
        <v>1.1072490281742087</v>
      </c>
      <c r="L2547">
        <v>7.08</v>
      </c>
    </row>
    <row r="2548" spans="1:13" ht="15" x14ac:dyDescent="0.25">
      <c r="A2548" t="s">
        <v>915</v>
      </c>
      <c r="B2548" t="s">
        <v>3</v>
      </c>
      <c r="C2548">
        <v>64.3</v>
      </c>
      <c r="D2548">
        <v>62</v>
      </c>
      <c r="E2548">
        <f t="shared" si="244"/>
        <v>2.9998503684969071</v>
      </c>
      <c r="F2548">
        <v>80</v>
      </c>
      <c r="G2548">
        <f t="shared" si="245"/>
        <v>3.8707746690282674</v>
      </c>
      <c r="H2548">
        <f t="shared" si="248"/>
        <v>142</v>
      </c>
      <c r="I2548">
        <f t="shared" si="246"/>
        <v>6.8706250375251745</v>
      </c>
      <c r="J2548">
        <v>9.8000000000000007</v>
      </c>
      <c r="K2548">
        <f t="shared" si="247"/>
        <v>1.1456715053900492</v>
      </c>
      <c r="L2548">
        <v>6.52</v>
      </c>
    </row>
    <row r="2549" spans="1:13" ht="15" x14ac:dyDescent="0.25">
      <c r="A2549" t="s">
        <v>915</v>
      </c>
      <c r="B2549" t="s">
        <v>3</v>
      </c>
      <c r="C2549">
        <v>71.099999999999994</v>
      </c>
      <c r="D2549">
        <v>75</v>
      </c>
      <c r="E2549">
        <f t="shared" si="244"/>
        <v>3.3729654642033164</v>
      </c>
      <c r="F2549">
        <v>95</v>
      </c>
      <c r="G2549">
        <f t="shared" si="245"/>
        <v>4.2724229213242007</v>
      </c>
      <c r="H2549">
        <f t="shared" si="248"/>
        <v>170</v>
      </c>
      <c r="I2549">
        <f t="shared" si="246"/>
        <v>7.6453883855275171</v>
      </c>
      <c r="J2549">
        <v>10.25</v>
      </c>
      <c r="K2549">
        <f t="shared" si="247"/>
        <v>1.1377610888960263</v>
      </c>
      <c r="L2549">
        <v>7.21</v>
      </c>
    </row>
    <row r="2550" spans="1:13" ht="15" x14ac:dyDescent="0.25">
      <c r="A2550" t="s">
        <v>915</v>
      </c>
      <c r="B2550" t="s">
        <v>3</v>
      </c>
      <c r="C2550">
        <v>73.7</v>
      </c>
      <c r="D2550">
        <v>82</v>
      </c>
      <c r="E2550">
        <f t="shared" si="244"/>
        <v>3.5926804046855314</v>
      </c>
      <c r="F2550">
        <v>100</v>
      </c>
      <c r="G2550">
        <f t="shared" si="245"/>
        <v>4.3813175666896722</v>
      </c>
      <c r="H2550">
        <f t="shared" si="248"/>
        <v>182</v>
      </c>
      <c r="I2550">
        <f t="shared" si="246"/>
        <v>7.9739979713752041</v>
      </c>
      <c r="J2550">
        <v>9.99</v>
      </c>
      <c r="K2550">
        <f t="shared" si="247"/>
        <v>1.0885583224640911</v>
      </c>
      <c r="L2550">
        <v>7.61</v>
      </c>
    </row>
    <row r="2551" spans="1:13" ht="15" x14ac:dyDescent="0.25">
      <c r="A2551" t="s">
        <v>915</v>
      </c>
      <c r="B2551" t="s">
        <v>3</v>
      </c>
      <c r="C2551">
        <v>73.900000000000006</v>
      </c>
      <c r="D2551">
        <v>90</v>
      </c>
      <c r="E2551">
        <f t="shared" si="244"/>
        <v>3.9354203664941489</v>
      </c>
      <c r="F2551">
        <v>110</v>
      </c>
      <c r="G2551">
        <f t="shared" si="245"/>
        <v>4.8099582257150706</v>
      </c>
      <c r="H2551">
        <f t="shared" ref="H2551:H2575" si="249">D2551+F2551</f>
        <v>200</v>
      </c>
      <c r="I2551">
        <f t="shared" si="246"/>
        <v>8.7453785922092191</v>
      </c>
      <c r="J2551">
        <v>11.25</v>
      </c>
      <c r="K2551">
        <f t="shared" si="247"/>
        <v>1.2241425591907942</v>
      </c>
      <c r="L2551">
        <v>7.9</v>
      </c>
      <c r="M2551">
        <v>14.057897216406101</v>
      </c>
    </row>
    <row r="2552" spans="1:13" ht="15" x14ac:dyDescent="0.25">
      <c r="A2552" t="s">
        <v>912</v>
      </c>
      <c r="B2552" t="s">
        <v>3</v>
      </c>
      <c r="C2552">
        <v>53.6</v>
      </c>
      <c r="D2552">
        <v>40</v>
      </c>
      <c r="E2552">
        <f t="shared" si="244"/>
        <v>2.2093578464739343</v>
      </c>
      <c r="F2552">
        <v>52</v>
      </c>
      <c r="G2552">
        <f t="shared" si="245"/>
        <v>2.8721652004161147</v>
      </c>
      <c r="H2552">
        <f t="shared" si="249"/>
        <v>92</v>
      </c>
      <c r="I2552">
        <f t="shared" si="246"/>
        <v>5.081523046890049</v>
      </c>
      <c r="J2552">
        <v>5.96</v>
      </c>
      <c r="K2552">
        <f t="shared" si="247"/>
        <v>0.76529707745042175</v>
      </c>
      <c r="L2552">
        <v>5.96</v>
      </c>
      <c r="M2552">
        <v>13.99</v>
      </c>
    </row>
    <row r="2553" spans="1:13" ht="15" x14ac:dyDescent="0.25">
      <c r="A2553" t="s">
        <v>78</v>
      </c>
      <c r="B2553" t="s">
        <v>77</v>
      </c>
      <c r="C2553">
        <v>34.799999999999997</v>
      </c>
      <c r="D2553">
        <v>21</v>
      </c>
      <c r="E2553">
        <f t="shared" si="244"/>
        <v>1.5880897196040733</v>
      </c>
      <c r="F2553">
        <v>32</v>
      </c>
      <c r="G2553">
        <f t="shared" si="245"/>
        <v>2.4199462393966833</v>
      </c>
      <c r="H2553">
        <f t="shared" si="249"/>
        <v>53</v>
      </c>
      <c r="I2553">
        <f t="shared" si="246"/>
        <v>4.0080359590007566</v>
      </c>
      <c r="J2553">
        <v>5.68</v>
      </c>
      <c r="K2553">
        <f t="shared" si="247"/>
        <v>0.91124660776386379</v>
      </c>
      <c r="L2553">
        <v>5.72</v>
      </c>
      <c r="M2553">
        <v>14.44</v>
      </c>
    </row>
    <row r="2554" spans="1:13" ht="15" x14ac:dyDescent="0.25">
      <c r="A2554" t="s">
        <v>78</v>
      </c>
      <c r="B2554" t="s">
        <v>77</v>
      </c>
      <c r="C2554">
        <v>44.5</v>
      </c>
      <c r="D2554">
        <v>41</v>
      </c>
      <c r="E2554">
        <f t="shared" si="244"/>
        <v>2.5927897419262913</v>
      </c>
      <c r="F2554">
        <v>52</v>
      </c>
      <c r="G2554">
        <f t="shared" si="245"/>
        <v>3.2884162580528575</v>
      </c>
      <c r="H2554">
        <f t="shared" si="249"/>
        <v>93</v>
      </c>
      <c r="I2554">
        <f t="shared" si="246"/>
        <v>5.8812059999791488</v>
      </c>
      <c r="J2554">
        <v>7.38</v>
      </c>
      <c r="K2554">
        <f t="shared" si="247"/>
        <v>1.043029289987611</v>
      </c>
      <c r="L2554">
        <v>6.7</v>
      </c>
      <c r="M2554">
        <v>13.6</v>
      </c>
    </row>
    <row r="2555" spans="1:13" ht="15" x14ac:dyDescent="0.25">
      <c r="A2555" t="s">
        <v>78</v>
      </c>
      <c r="B2555" t="s">
        <v>77</v>
      </c>
      <c r="C2555">
        <v>62.6</v>
      </c>
      <c r="D2555">
        <v>73</v>
      </c>
      <c r="E2555">
        <f t="shared" si="244"/>
        <v>3.6015981246089637</v>
      </c>
      <c r="F2555">
        <v>95</v>
      </c>
      <c r="G2555">
        <f t="shared" si="245"/>
        <v>4.6870112580527605</v>
      </c>
      <c r="H2555">
        <f t="shared" si="249"/>
        <v>168</v>
      </c>
      <c r="I2555">
        <f t="shared" si="246"/>
        <v>8.2886093826617238</v>
      </c>
      <c r="J2555">
        <v>10.1</v>
      </c>
      <c r="K2555">
        <f t="shared" si="247"/>
        <v>1.1971658263914358</v>
      </c>
      <c r="L2555">
        <v>7.76</v>
      </c>
    </row>
    <row r="2556" spans="1:13" ht="15" x14ac:dyDescent="0.25">
      <c r="A2556" t="s">
        <v>1111</v>
      </c>
      <c r="B2556" t="s">
        <v>77</v>
      </c>
      <c r="C2556">
        <v>41.6</v>
      </c>
      <c r="D2556">
        <v>35</v>
      </c>
      <c r="E2556">
        <f t="shared" si="244"/>
        <v>2.3245562595819722</v>
      </c>
      <c r="F2556">
        <v>45</v>
      </c>
      <c r="G2556">
        <f t="shared" si="245"/>
        <v>2.9887151908911074</v>
      </c>
      <c r="H2556">
        <f t="shared" si="249"/>
        <v>80</v>
      </c>
      <c r="I2556">
        <f t="shared" si="246"/>
        <v>5.3132714504730796</v>
      </c>
      <c r="J2556">
        <v>5.79</v>
      </c>
      <c r="K2556">
        <f t="shared" si="247"/>
        <v>0.84723954323267103</v>
      </c>
      <c r="L2556">
        <v>6.05</v>
      </c>
      <c r="M2556">
        <v>13.9</v>
      </c>
    </row>
    <row r="2557" spans="1:13" ht="15" x14ac:dyDescent="0.25">
      <c r="A2557" t="s">
        <v>1111</v>
      </c>
      <c r="B2557" t="s">
        <v>150</v>
      </c>
      <c r="C2557">
        <v>42.9</v>
      </c>
      <c r="D2557">
        <v>37</v>
      </c>
      <c r="E2557">
        <f t="shared" si="244"/>
        <v>2.4029946274546252</v>
      </c>
      <c r="F2557">
        <v>45</v>
      </c>
      <c r="G2557">
        <f t="shared" si="245"/>
        <v>2.9225610333907603</v>
      </c>
      <c r="H2557">
        <f t="shared" si="249"/>
        <v>82</v>
      </c>
      <c r="I2557">
        <f t="shared" si="246"/>
        <v>5.3255556608453851</v>
      </c>
      <c r="J2557">
        <v>6.5</v>
      </c>
      <c r="K2557">
        <f t="shared" si="247"/>
        <v>0.93616336692367264</v>
      </c>
      <c r="L2557">
        <v>6.55</v>
      </c>
    </row>
    <row r="2558" spans="1:13" x14ac:dyDescent="0.3">
      <c r="A2558" t="s">
        <v>1514</v>
      </c>
      <c r="B2558" t="s">
        <v>106</v>
      </c>
      <c r="C2558">
        <v>47.1</v>
      </c>
      <c r="D2558">
        <v>49</v>
      </c>
      <c r="E2558">
        <f t="shared" si="244"/>
        <v>2.9733168698957995</v>
      </c>
      <c r="F2558">
        <v>58</v>
      </c>
      <c r="G2558">
        <f t="shared" si="245"/>
        <v>3.5194362949787013</v>
      </c>
      <c r="H2558">
        <f t="shared" si="249"/>
        <v>107</v>
      </c>
      <c r="I2558">
        <f t="shared" si="246"/>
        <v>6.4927531648745003</v>
      </c>
      <c r="J2558">
        <v>6.92</v>
      </c>
      <c r="K2558">
        <f t="shared" si="247"/>
        <v>0.94980202698668348</v>
      </c>
      <c r="L2558">
        <v>7.24</v>
      </c>
    </row>
    <row r="2559" spans="1:13" x14ac:dyDescent="0.3">
      <c r="A2559" t="s">
        <v>1514</v>
      </c>
      <c r="B2559" t="s">
        <v>1515</v>
      </c>
      <c r="C2559">
        <v>40.9</v>
      </c>
      <c r="D2559">
        <v>30</v>
      </c>
      <c r="E2559">
        <f t="shared" si="244"/>
        <v>2.0172244530266732</v>
      </c>
      <c r="F2559">
        <v>41</v>
      </c>
      <c r="G2559">
        <f t="shared" si="245"/>
        <v>2.7568734191364532</v>
      </c>
      <c r="H2559">
        <f t="shared" si="249"/>
        <v>71</v>
      </c>
      <c r="I2559">
        <f t="shared" si="246"/>
        <v>4.774097872163126</v>
      </c>
      <c r="J2559">
        <v>7.45</v>
      </c>
      <c r="K2559">
        <f t="shared" si="247"/>
        <v>1.09972300076206</v>
      </c>
      <c r="L2559">
        <v>6.09</v>
      </c>
    </row>
    <row r="2560" spans="1:13" x14ac:dyDescent="0.3">
      <c r="A2560" t="s">
        <v>1514</v>
      </c>
      <c r="B2560" t="s">
        <v>106</v>
      </c>
      <c r="C2560">
        <v>44.3</v>
      </c>
      <c r="D2560">
        <v>42</v>
      </c>
      <c r="E2560">
        <f t="shared" si="244"/>
        <v>2.6647454810398767</v>
      </c>
      <c r="F2560">
        <v>50</v>
      </c>
      <c r="G2560">
        <f t="shared" si="245"/>
        <v>3.1723160488569961</v>
      </c>
      <c r="H2560">
        <f t="shared" si="249"/>
        <v>92</v>
      </c>
      <c r="I2560">
        <f t="shared" si="246"/>
        <v>5.8370615298968724</v>
      </c>
      <c r="J2560">
        <v>7.55</v>
      </c>
      <c r="K2560">
        <f t="shared" si="247"/>
        <v>1.0695364619066332</v>
      </c>
      <c r="L2560">
        <v>6.22</v>
      </c>
    </row>
    <row r="2561" spans="1:13" x14ac:dyDescent="0.3">
      <c r="A2561" t="s">
        <v>1514</v>
      </c>
      <c r="B2561" t="s">
        <v>314</v>
      </c>
      <c r="C2561">
        <v>51.2</v>
      </c>
      <c r="D2561">
        <v>55</v>
      </c>
      <c r="E2561">
        <f t="shared" si="244"/>
        <v>3.1407997954525939</v>
      </c>
      <c r="F2561">
        <v>78</v>
      </c>
      <c r="G2561">
        <f t="shared" si="245"/>
        <v>4.4542251644600421</v>
      </c>
      <c r="H2561">
        <f t="shared" si="249"/>
        <v>133</v>
      </c>
      <c r="I2561">
        <f t="shared" si="246"/>
        <v>7.595024959912636</v>
      </c>
      <c r="J2561">
        <v>7.35</v>
      </c>
      <c r="K2561">
        <f t="shared" si="247"/>
        <v>0.96633405226868496</v>
      </c>
      <c r="L2561">
        <v>7.39</v>
      </c>
    </row>
    <row r="2562" spans="1:13" x14ac:dyDescent="0.3">
      <c r="A2562" t="s">
        <v>1514</v>
      </c>
      <c r="B2562" t="s">
        <v>314</v>
      </c>
      <c r="C2562">
        <v>47.2</v>
      </c>
      <c r="D2562">
        <v>45</v>
      </c>
      <c r="E2562">
        <f t="shared" ref="E2562:E2625" si="250">IF(AND($C2562&gt;0,D2562&gt;0),D2562/($C2562^0.727399687532279),"")</f>
        <v>2.7263877830836942</v>
      </c>
      <c r="F2562">
        <v>60</v>
      </c>
      <c r="G2562">
        <f t="shared" ref="G2562:G2625" si="251">IF(AND($C2562&gt;0,F2562&gt;0),F2562/($C2562^0.727399687532279),"")</f>
        <v>3.635183710778259</v>
      </c>
      <c r="H2562">
        <f t="shared" si="249"/>
        <v>105</v>
      </c>
      <c r="I2562">
        <f t="shared" ref="I2562:I2625" si="252">IF(AND($C2562&gt;0,H2562&gt;0),H2562/($C2562^0.727399687532279),"")</f>
        <v>6.3615714938619536</v>
      </c>
      <c r="J2562">
        <v>8.3800000000000008</v>
      </c>
      <c r="K2562">
        <f t="shared" ref="K2562:K2625" si="253">IF(AND($C2562&gt;0,J2562&gt;0),J2562/($C2562^0.515518364833551),"")</f>
        <v>1.1489368971524656</v>
      </c>
      <c r="L2562">
        <v>6.55</v>
      </c>
    </row>
    <row r="2563" spans="1:13" x14ac:dyDescent="0.3">
      <c r="A2563" t="s">
        <v>1514</v>
      </c>
      <c r="B2563" t="s">
        <v>314</v>
      </c>
      <c r="C2563">
        <v>53.2</v>
      </c>
      <c r="D2563">
        <v>61</v>
      </c>
      <c r="E2563">
        <f t="shared" si="250"/>
        <v>3.3876790077810224</v>
      </c>
      <c r="F2563">
        <v>78</v>
      </c>
      <c r="G2563">
        <f t="shared" si="251"/>
        <v>4.3317862722445861</v>
      </c>
      <c r="H2563">
        <f t="shared" si="249"/>
        <v>139</v>
      </c>
      <c r="I2563">
        <f t="shared" si="252"/>
        <v>7.7194652800256085</v>
      </c>
      <c r="J2563" s="3">
        <v>9.8000000000000007</v>
      </c>
      <c r="K2563">
        <f t="shared" si="253"/>
        <v>1.2632430954082714</v>
      </c>
      <c r="L2563" s="3">
        <v>7.7</v>
      </c>
    </row>
    <row r="2564" spans="1:13" x14ac:dyDescent="0.3">
      <c r="A2564" t="s">
        <v>997</v>
      </c>
      <c r="B2564" t="s">
        <v>314</v>
      </c>
      <c r="C2564">
        <v>43.2</v>
      </c>
      <c r="D2564">
        <v>37</v>
      </c>
      <c r="E2564">
        <f t="shared" si="250"/>
        <v>2.3908446489295794</v>
      </c>
      <c r="F2564">
        <v>50</v>
      </c>
      <c r="G2564">
        <f t="shared" si="251"/>
        <v>3.2308711472021341</v>
      </c>
      <c r="H2564">
        <f t="shared" si="249"/>
        <v>87</v>
      </c>
      <c r="I2564">
        <f t="shared" si="252"/>
        <v>5.6217157961317135</v>
      </c>
      <c r="J2564">
        <v>7.65</v>
      </c>
      <c r="K2564">
        <f t="shared" si="253"/>
        <v>1.0978412081998459</v>
      </c>
      <c r="L2564">
        <v>6.62</v>
      </c>
    </row>
    <row r="2565" spans="1:13" x14ac:dyDescent="0.3">
      <c r="A2565" t="s">
        <v>104</v>
      </c>
      <c r="B2565" t="s">
        <v>85</v>
      </c>
      <c r="C2565">
        <v>56.1</v>
      </c>
      <c r="D2565">
        <v>30</v>
      </c>
      <c r="E2565">
        <f t="shared" si="250"/>
        <v>1.6029730319180624</v>
      </c>
      <c r="F2565">
        <v>40</v>
      </c>
      <c r="G2565">
        <f t="shared" si="251"/>
        <v>2.1372973758907499</v>
      </c>
      <c r="H2565">
        <f t="shared" si="249"/>
        <v>70</v>
      </c>
      <c r="I2565">
        <f t="shared" si="252"/>
        <v>3.7402704078088123</v>
      </c>
      <c r="J2565">
        <v>6.86</v>
      </c>
      <c r="K2565">
        <f t="shared" si="253"/>
        <v>0.86040245583371922</v>
      </c>
      <c r="L2565">
        <v>4.6500000000000004</v>
      </c>
      <c r="M2565">
        <v>16</v>
      </c>
    </row>
    <row r="2566" spans="1:13" x14ac:dyDescent="0.3">
      <c r="A2566" t="s">
        <v>104</v>
      </c>
      <c r="B2566" t="s">
        <v>85</v>
      </c>
      <c r="C2566">
        <v>64</v>
      </c>
      <c r="D2566">
        <v>42</v>
      </c>
      <c r="E2566">
        <f t="shared" si="250"/>
        <v>2.0390812993481418</v>
      </c>
      <c r="F2566">
        <v>53</v>
      </c>
      <c r="G2566">
        <f t="shared" si="251"/>
        <v>2.573126401558369</v>
      </c>
      <c r="H2566">
        <f t="shared" si="249"/>
        <v>95</v>
      </c>
      <c r="I2566">
        <f t="shared" si="252"/>
        <v>4.6122077009065112</v>
      </c>
      <c r="J2566">
        <v>9.1</v>
      </c>
      <c r="K2566">
        <f t="shared" si="253"/>
        <v>1.0664056700350255</v>
      </c>
      <c r="L2566">
        <v>5</v>
      </c>
      <c r="M2566">
        <v>15.8</v>
      </c>
    </row>
    <row r="2567" spans="1:13" x14ac:dyDescent="0.3">
      <c r="A2567" t="s">
        <v>104</v>
      </c>
      <c r="B2567" t="s">
        <v>85</v>
      </c>
      <c r="C2567">
        <v>96.6</v>
      </c>
      <c r="D2567">
        <v>65</v>
      </c>
      <c r="E2567">
        <f t="shared" si="250"/>
        <v>2.3390613623404652</v>
      </c>
      <c r="F2567">
        <v>85</v>
      </c>
      <c r="G2567">
        <f t="shared" si="251"/>
        <v>3.0587725507529164</v>
      </c>
      <c r="H2567">
        <f t="shared" si="249"/>
        <v>150</v>
      </c>
      <c r="I2567">
        <f t="shared" si="252"/>
        <v>5.3978339130933817</v>
      </c>
      <c r="J2567">
        <v>9.48</v>
      </c>
      <c r="K2567">
        <f t="shared" si="253"/>
        <v>0.89849605560220913</v>
      </c>
      <c r="L2567">
        <v>5.86</v>
      </c>
      <c r="M2567">
        <v>14.5</v>
      </c>
    </row>
    <row r="2568" spans="1:13" x14ac:dyDescent="0.3">
      <c r="A2568" t="s">
        <v>104</v>
      </c>
      <c r="B2568" t="s">
        <v>85</v>
      </c>
      <c r="D2568">
        <v>76</v>
      </c>
      <c r="E2568" t="str">
        <f t="shared" si="250"/>
        <v/>
      </c>
      <c r="F2568">
        <v>93</v>
      </c>
      <c r="G2568" t="str">
        <f t="shared" si="251"/>
        <v/>
      </c>
      <c r="H2568">
        <f t="shared" si="249"/>
        <v>169</v>
      </c>
      <c r="I2568" t="str">
        <f t="shared" si="252"/>
        <v/>
      </c>
      <c r="J2568">
        <v>9</v>
      </c>
      <c r="K2568" t="str">
        <f t="shared" si="253"/>
        <v/>
      </c>
      <c r="L2568">
        <v>6.1</v>
      </c>
      <c r="M2568">
        <v>14.5</v>
      </c>
    </row>
    <row r="2569" spans="1:13" x14ac:dyDescent="0.3">
      <c r="A2569" t="s">
        <v>1251</v>
      </c>
      <c r="B2569" t="s">
        <v>85</v>
      </c>
      <c r="C2569">
        <v>89.2</v>
      </c>
      <c r="D2569">
        <v>61</v>
      </c>
      <c r="E2569">
        <f t="shared" si="250"/>
        <v>2.3261357147486375</v>
      </c>
      <c r="F2569">
        <v>75</v>
      </c>
      <c r="G2569">
        <f t="shared" si="251"/>
        <v>2.8600029279696364</v>
      </c>
      <c r="H2569">
        <f t="shared" si="249"/>
        <v>136</v>
      </c>
      <c r="I2569">
        <f t="shared" si="252"/>
        <v>5.1861386427182739</v>
      </c>
      <c r="J2569">
        <v>8.4</v>
      </c>
      <c r="K2569">
        <f t="shared" si="253"/>
        <v>0.82952673107778496</v>
      </c>
      <c r="L2569">
        <v>5.55</v>
      </c>
      <c r="M2569">
        <v>14.63</v>
      </c>
    </row>
    <row r="2570" spans="1:13" ht="15" x14ac:dyDescent="0.25">
      <c r="A2570" t="s">
        <v>2046</v>
      </c>
      <c r="B2570" t="s">
        <v>2047</v>
      </c>
      <c r="C2570">
        <v>78.5</v>
      </c>
      <c r="D2570">
        <v>72</v>
      </c>
      <c r="E2570">
        <f t="shared" si="250"/>
        <v>3.0130400205115606</v>
      </c>
      <c r="F2570">
        <v>97</v>
      </c>
      <c r="G2570">
        <f t="shared" si="251"/>
        <v>4.0592344720780744</v>
      </c>
      <c r="H2570">
        <f t="shared" si="249"/>
        <v>169</v>
      </c>
      <c r="I2570">
        <f t="shared" si="252"/>
        <v>7.072274492589635</v>
      </c>
      <c r="J2570" s="3">
        <v>10.76</v>
      </c>
      <c r="K2570">
        <f t="shared" si="253"/>
        <v>1.1349380705756125</v>
      </c>
      <c r="L2570" s="3">
        <v>8.3800000000000008</v>
      </c>
    </row>
    <row r="2571" spans="1:13" ht="15" x14ac:dyDescent="0.25">
      <c r="A2571" t="s">
        <v>848</v>
      </c>
      <c r="B2571" t="s">
        <v>230</v>
      </c>
      <c r="C2571">
        <v>87.9</v>
      </c>
      <c r="D2571">
        <v>82</v>
      </c>
      <c r="E2571">
        <f t="shared" si="250"/>
        <v>3.1605084229638818</v>
      </c>
      <c r="F2571">
        <v>104</v>
      </c>
      <c r="G2571">
        <f t="shared" si="251"/>
        <v>4.0084497071737042</v>
      </c>
      <c r="H2571">
        <f t="shared" si="249"/>
        <v>186</v>
      </c>
      <c r="I2571">
        <f t="shared" si="252"/>
        <v>7.168958130137586</v>
      </c>
      <c r="J2571">
        <v>13.1</v>
      </c>
      <c r="K2571">
        <f t="shared" si="253"/>
        <v>1.3034948796444426</v>
      </c>
      <c r="L2571">
        <v>7.5</v>
      </c>
    </row>
    <row r="2572" spans="1:13" ht="15" x14ac:dyDescent="0.25">
      <c r="A2572" t="s">
        <v>848</v>
      </c>
      <c r="C2572">
        <v>89.7</v>
      </c>
      <c r="D2572">
        <v>90</v>
      </c>
      <c r="E2572">
        <f t="shared" si="250"/>
        <v>3.4180774295868694</v>
      </c>
      <c r="F2572">
        <v>102</v>
      </c>
      <c r="G2572">
        <f t="shared" si="251"/>
        <v>3.8738210868651186</v>
      </c>
      <c r="H2572">
        <f t="shared" si="249"/>
        <v>192</v>
      </c>
      <c r="I2572">
        <f t="shared" si="252"/>
        <v>7.2918985164519876</v>
      </c>
      <c r="J2572">
        <v>13.24</v>
      </c>
      <c r="K2572">
        <f t="shared" si="253"/>
        <v>1.3037298764949199</v>
      </c>
      <c r="L2572">
        <v>8.07</v>
      </c>
    </row>
    <row r="2573" spans="1:13" ht="15" x14ac:dyDescent="0.25">
      <c r="A2573" t="s">
        <v>848</v>
      </c>
      <c r="B2573" t="s">
        <v>230</v>
      </c>
      <c r="C2573">
        <v>90</v>
      </c>
      <c r="D2573">
        <v>97</v>
      </c>
      <c r="E2573">
        <f t="shared" si="250"/>
        <v>3.6749915390043957</v>
      </c>
      <c r="G2573" t="str">
        <f t="shared" si="251"/>
        <v/>
      </c>
      <c r="H2573">
        <f t="shared" si="249"/>
        <v>97</v>
      </c>
      <c r="I2573">
        <f t="shared" si="252"/>
        <v>3.6749915390043957</v>
      </c>
      <c r="J2573">
        <v>13.92</v>
      </c>
      <c r="K2573">
        <f t="shared" si="253"/>
        <v>1.3683315235209448</v>
      </c>
      <c r="L2573">
        <v>8.17</v>
      </c>
    </row>
    <row r="2574" spans="1:13" ht="15" x14ac:dyDescent="0.25">
      <c r="A2574" t="s">
        <v>848</v>
      </c>
      <c r="B2574" t="s">
        <v>1614</v>
      </c>
      <c r="C2574">
        <v>81.3</v>
      </c>
      <c r="D2574">
        <v>77</v>
      </c>
      <c r="E2574">
        <f t="shared" si="250"/>
        <v>3.1411701310132392</v>
      </c>
      <c r="F2574">
        <v>97</v>
      </c>
      <c r="G2574">
        <f t="shared" si="251"/>
        <v>3.957058476730964</v>
      </c>
      <c r="H2574">
        <f t="shared" si="249"/>
        <v>174</v>
      </c>
      <c r="I2574">
        <f t="shared" si="252"/>
        <v>7.0982286077442032</v>
      </c>
      <c r="J2574">
        <v>13.86</v>
      </c>
      <c r="K2574">
        <f t="shared" si="253"/>
        <v>1.435742232967415</v>
      </c>
      <c r="L2574">
        <v>7.57</v>
      </c>
    </row>
    <row r="2575" spans="1:13" ht="15" x14ac:dyDescent="0.25">
      <c r="A2575" t="s">
        <v>848</v>
      </c>
      <c r="B2575" t="s">
        <v>230</v>
      </c>
      <c r="C2575">
        <v>93.7</v>
      </c>
      <c r="D2575">
        <v>52</v>
      </c>
      <c r="E2575">
        <f t="shared" si="250"/>
        <v>1.9132009212733614</v>
      </c>
      <c r="F2575">
        <v>71</v>
      </c>
      <c r="G2575">
        <f t="shared" si="251"/>
        <v>2.6122551040463207</v>
      </c>
      <c r="H2575">
        <f t="shared" si="249"/>
        <v>123</v>
      </c>
      <c r="I2575">
        <f t="shared" si="252"/>
        <v>4.5254560253196816</v>
      </c>
      <c r="J2575">
        <v>9.8800000000000008</v>
      </c>
      <c r="K2575">
        <f t="shared" si="253"/>
        <v>0.95123752621020641</v>
      </c>
      <c r="L2575">
        <v>6.05</v>
      </c>
      <c r="M2575">
        <v>14.09</v>
      </c>
    </row>
    <row r="2576" spans="1:13" ht="15" x14ac:dyDescent="0.25">
      <c r="A2576" t="s">
        <v>848</v>
      </c>
      <c r="B2576" t="s">
        <v>230</v>
      </c>
      <c r="C2576">
        <v>80.3</v>
      </c>
      <c r="E2576" t="str">
        <f t="shared" si="250"/>
        <v/>
      </c>
      <c r="G2576" t="str">
        <f t="shared" si="251"/>
        <v/>
      </c>
      <c r="I2576" t="str">
        <f t="shared" si="252"/>
        <v/>
      </c>
      <c r="J2576">
        <v>8.01</v>
      </c>
      <c r="K2576">
        <f t="shared" si="253"/>
        <v>0.83505806097243618</v>
      </c>
      <c r="L2576">
        <v>6.23</v>
      </c>
    </row>
    <row r="2577" spans="1:13" ht="15" x14ac:dyDescent="0.25">
      <c r="A2577" t="s">
        <v>1054</v>
      </c>
      <c r="B2577" t="s">
        <v>230</v>
      </c>
      <c r="C2577">
        <v>78.8</v>
      </c>
      <c r="D2577">
        <v>68</v>
      </c>
      <c r="E2577">
        <f t="shared" si="250"/>
        <v>2.8377643906169014</v>
      </c>
      <c r="F2577">
        <v>78</v>
      </c>
      <c r="G2577">
        <f t="shared" si="251"/>
        <v>3.2550826833546811</v>
      </c>
      <c r="H2577">
        <f t="shared" ref="H2577:H2591" si="254">D2577+F2577</f>
        <v>146</v>
      </c>
      <c r="I2577">
        <f t="shared" si="252"/>
        <v>6.0928470739715825</v>
      </c>
      <c r="J2577">
        <v>12.68</v>
      </c>
      <c r="K2577">
        <f t="shared" si="253"/>
        <v>1.3348275420139224</v>
      </c>
      <c r="L2577">
        <v>7.44</v>
      </c>
      <c r="M2577">
        <v>12.78</v>
      </c>
    </row>
    <row r="2578" spans="1:13" ht="15" x14ac:dyDescent="0.25">
      <c r="A2578" t="s">
        <v>2124</v>
      </c>
      <c r="B2578" t="s">
        <v>215</v>
      </c>
      <c r="C2578">
        <v>72</v>
      </c>
      <c r="D2578">
        <v>60</v>
      </c>
      <c r="E2578">
        <f t="shared" si="250"/>
        <v>2.6737954064237082</v>
      </c>
      <c r="F2578">
        <v>85</v>
      </c>
      <c r="G2578">
        <f t="shared" si="251"/>
        <v>3.78787682576692</v>
      </c>
      <c r="H2578">
        <f t="shared" si="254"/>
        <v>145</v>
      </c>
      <c r="I2578">
        <f t="shared" si="252"/>
        <v>6.4616722321906286</v>
      </c>
      <c r="J2578">
        <v>10.83</v>
      </c>
      <c r="K2578">
        <f t="shared" si="253"/>
        <v>1.1943715367789003</v>
      </c>
      <c r="L2578">
        <v>8.41</v>
      </c>
    </row>
    <row r="2579" spans="1:13" ht="15" x14ac:dyDescent="0.25">
      <c r="A2579" t="s">
        <v>1281</v>
      </c>
      <c r="B2579" t="s">
        <v>1282</v>
      </c>
      <c r="C2579">
        <v>45.3</v>
      </c>
      <c r="D2579">
        <v>30</v>
      </c>
      <c r="E2579">
        <f t="shared" si="250"/>
        <v>1.8727333305750595</v>
      </c>
      <c r="F2579">
        <v>40</v>
      </c>
      <c r="G2579">
        <f t="shared" si="251"/>
        <v>2.4969777741000794</v>
      </c>
      <c r="H2579">
        <f t="shared" si="254"/>
        <v>70</v>
      </c>
      <c r="I2579">
        <f t="shared" si="252"/>
        <v>4.3697111046751393</v>
      </c>
      <c r="J2579">
        <v>6.65</v>
      </c>
      <c r="K2579">
        <f t="shared" si="253"/>
        <v>0.93126355719811915</v>
      </c>
      <c r="L2579">
        <v>6.14</v>
      </c>
      <c r="M2579">
        <v>13.5</v>
      </c>
    </row>
    <row r="2580" spans="1:13" ht="15" x14ac:dyDescent="0.25">
      <c r="A2580" t="s">
        <v>1715</v>
      </c>
      <c r="B2580" t="s">
        <v>1282</v>
      </c>
      <c r="C2580">
        <v>47.6</v>
      </c>
      <c r="D2580">
        <v>40</v>
      </c>
      <c r="E2580">
        <f t="shared" si="250"/>
        <v>2.4086251573711088</v>
      </c>
      <c r="F2580">
        <v>50</v>
      </c>
      <c r="G2580">
        <f t="shared" si="251"/>
        <v>3.010781446713886</v>
      </c>
      <c r="H2580">
        <f t="shared" si="254"/>
        <v>90</v>
      </c>
      <c r="I2580">
        <f t="shared" si="252"/>
        <v>5.4194066040849949</v>
      </c>
      <c r="J2580">
        <v>6.95</v>
      </c>
      <c r="K2580">
        <f t="shared" si="253"/>
        <v>0.94874087416036657</v>
      </c>
      <c r="L2580">
        <v>6.46</v>
      </c>
    </row>
    <row r="2581" spans="1:13" ht="15" x14ac:dyDescent="0.25">
      <c r="A2581" t="s">
        <v>1281</v>
      </c>
      <c r="B2581" t="s">
        <v>1282</v>
      </c>
      <c r="C2581">
        <v>61</v>
      </c>
      <c r="D2581">
        <v>60</v>
      </c>
      <c r="E2581">
        <f t="shared" si="250"/>
        <v>3.0164969202731449</v>
      </c>
      <c r="F2581">
        <v>80</v>
      </c>
      <c r="G2581">
        <f t="shared" si="251"/>
        <v>4.0219958936975271</v>
      </c>
      <c r="H2581">
        <f t="shared" si="254"/>
        <v>140</v>
      </c>
      <c r="I2581">
        <f t="shared" si="252"/>
        <v>7.0384928139706719</v>
      </c>
      <c r="J2581">
        <v>8.7799999999999994</v>
      </c>
      <c r="K2581">
        <f t="shared" si="253"/>
        <v>1.054688470980149</v>
      </c>
      <c r="L2581">
        <v>7.31</v>
      </c>
    </row>
    <row r="2582" spans="1:13" x14ac:dyDescent="0.3">
      <c r="A2582" t="s">
        <v>689</v>
      </c>
      <c r="B2582" t="s">
        <v>690</v>
      </c>
      <c r="C2582">
        <v>32.5</v>
      </c>
      <c r="D2582">
        <v>20</v>
      </c>
      <c r="E2582">
        <f t="shared" si="250"/>
        <v>1.5895950851088856</v>
      </c>
      <c r="F2582">
        <v>26</v>
      </c>
      <c r="G2582">
        <f t="shared" si="251"/>
        <v>2.0664736106415513</v>
      </c>
      <c r="H2582">
        <f t="shared" si="254"/>
        <v>46</v>
      </c>
      <c r="I2582">
        <f t="shared" si="252"/>
        <v>3.6560686957504367</v>
      </c>
      <c r="J2582">
        <v>5.47</v>
      </c>
      <c r="K2582">
        <f t="shared" si="253"/>
        <v>0.90904145388240665</v>
      </c>
      <c r="L2582">
        <v>5.2</v>
      </c>
    </row>
    <row r="2583" spans="1:13" x14ac:dyDescent="0.3">
      <c r="A2583" t="s">
        <v>1751</v>
      </c>
      <c r="B2583" t="s">
        <v>690</v>
      </c>
      <c r="C2583">
        <v>51.4</v>
      </c>
      <c r="D2583">
        <v>50</v>
      </c>
      <c r="E2583">
        <f t="shared" si="250"/>
        <v>2.847186830522797</v>
      </c>
      <c r="F2583">
        <v>64</v>
      </c>
      <c r="G2583">
        <f t="shared" si="251"/>
        <v>3.64439914306918</v>
      </c>
      <c r="H2583">
        <f t="shared" si="254"/>
        <v>114</v>
      </c>
      <c r="I2583">
        <f t="shared" si="252"/>
        <v>6.4915859735919765</v>
      </c>
      <c r="J2583">
        <v>8.85</v>
      </c>
      <c r="K2583">
        <f t="shared" si="253"/>
        <v>1.1612089147390641</v>
      </c>
      <c r="L2583">
        <v>6.73</v>
      </c>
    </row>
    <row r="2584" spans="1:13" x14ac:dyDescent="0.3">
      <c r="A2584" t="s">
        <v>1326</v>
      </c>
      <c r="B2584" t="s">
        <v>690</v>
      </c>
      <c r="C2584">
        <v>44.3</v>
      </c>
      <c r="D2584">
        <v>37</v>
      </c>
      <c r="E2584">
        <f t="shared" si="250"/>
        <v>2.3475138761541769</v>
      </c>
      <c r="F2584">
        <v>47</v>
      </c>
      <c r="G2584">
        <f t="shared" si="251"/>
        <v>2.9819770859255761</v>
      </c>
      <c r="H2584">
        <f t="shared" si="254"/>
        <v>84</v>
      </c>
      <c r="I2584">
        <f t="shared" si="252"/>
        <v>5.3294909620797535</v>
      </c>
      <c r="J2584">
        <v>5.78</v>
      </c>
      <c r="K2584">
        <f t="shared" si="253"/>
        <v>0.81879745030732987</v>
      </c>
      <c r="L2584">
        <v>5.78</v>
      </c>
    </row>
    <row r="2585" spans="1:13" x14ac:dyDescent="0.3">
      <c r="A2585" t="s">
        <v>1352</v>
      </c>
      <c r="B2585" t="s">
        <v>690</v>
      </c>
      <c r="C2585">
        <v>41.3</v>
      </c>
      <c r="D2585">
        <v>32</v>
      </c>
      <c r="E2585">
        <f t="shared" si="250"/>
        <v>2.1365271484028536</v>
      </c>
      <c r="F2585">
        <v>40</v>
      </c>
      <c r="G2585">
        <f t="shared" si="251"/>
        <v>2.6706589355035675</v>
      </c>
      <c r="H2585">
        <f t="shared" si="254"/>
        <v>72</v>
      </c>
      <c r="I2585">
        <f t="shared" si="252"/>
        <v>4.8071860839064211</v>
      </c>
      <c r="J2585">
        <v>4.9800000000000004</v>
      </c>
      <c r="K2585">
        <f t="shared" si="253"/>
        <v>0.73143782353700681</v>
      </c>
      <c r="L2585">
        <v>5.88</v>
      </c>
    </row>
    <row r="2586" spans="1:13" x14ac:dyDescent="0.3">
      <c r="A2586" t="s">
        <v>2178</v>
      </c>
      <c r="B2586" t="s">
        <v>2179</v>
      </c>
      <c r="C2586">
        <v>61.6</v>
      </c>
      <c r="D2586">
        <v>77</v>
      </c>
      <c r="E2586">
        <f t="shared" si="250"/>
        <v>3.8437069972281015</v>
      </c>
      <c r="F2586">
        <v>95</v>
      </c>
      <c r="G2586">
        <f t="shared" si="251"/>
        <v>4.7422359056710341</v>
      </c>
      <c r="H2586">
        <f t="shared" si="254"/>
        <v>172</v>
      </c>
      <c r="I2586">
        <f t="shared" si="252"/>
        <v>8.5859429028991361</v>
      </c>
      <c r="J2586">
        <v>11.2</v>
      </c>
      <c r="K2586">
        <f t="shared" si="253"/>
        <v>1.3386168893354202</v>
      </c>
      <c r="L2586">
        <v>8.1999999999999993</v>
      </c>
      <c r="M2586">
        <v>14.138833442022399</v>
      </c>
    </row>
    <row r="2587" spans="1:13" ht="15" x14ac:dyDescent="0.25">
      <c r="A2587" t="s">
        <v>1700</v>
      </c>
      <c r="B2587" t="s">
        <v>1701</v>
      </c>
      <c r="C2587">
        <v>96</v>
      </c>
      <c r="D2587">
        <v>50</v>
      </c>
      <c r="E2587">
        <f t="shared" si="250"/>
        <v>1.8074509850877027</v>
      </c>
      <c r="F2587">
        <v>73</v>
      </c>
      <c r="G2587">
        <f t="shared" si="251"/>
        <v>2.6388784382280459</v>
      </c>
      <c r="H2587">
        <f t="shared" si="254"/>
        <v>123</v>
      </c>
      <c r="I2587">
        <f t="shared" si="252"/>
        <v>4.4463294233157491</v>
      </c>
      <c r="J2587">
        <v>8.9</v>
      </c>
      <c r="K2587">
        <f t="shared" si="253"/>
        <v>0.84623850402340151</v>
      </c>
      <c r="L2587">
        <v>6.28</v>
      </c>
      <c r="M2587">
        <v>14.2</v>
      </c>
    </row>
    <row r="2588" spans="1:13" ht="15" x14ac:dyDescent="0.25">
      <c r="A2588" t="s">
        <v>1231</v>
      </c>
      <c r="B2588" t="s">
        <v>664</v>
      </c>
      <c r="C2588">
        <v>95.5</v>
      </c>
      <c r="D2588">
        <v>53</v>
      </c>
      <c r="E2588">
        <f t="shared" si="250"/>
        <v>1.9231893077134279</v>
      </c>
      <c r="F2588">
        <v>66</v>
      </c>
      <c r="G2588">
        <f t="shared" si="251"/>
        <v>2.3949149869638915</v>
      </c>
      <c r="H2588">
        <f t="shared" si="254"/>
        <v>119</v>
      </c>
      <c r="I2588">
        <f t="shared" si="252"/>
        <v>4.3181042946773189</v>
      </c>
      <c r="J2588">
        <v>9.0500000000000007</v>
      </c>
      <c r="K2588">
        <f t="shared" si="253"/>
        <v>0.86282054696808985</v>
      </c>
      <c r="L2588">
        <v>6.3500000000000005</v>
      </c>
      <c r="M2588">
        <v>13.1</v>
      </c>
    </row>
    <row r="2589" spans="1:13" ht="15" x14ac:dyDescent="0.25">
      <c r="A2589" t="s">
        <v>1104</v>
      </c>
      <c r="B2589" t="s">
        <v>800</v>
      </c>
      <c r="C2589">
        <v>54.3</v>
      </c>
      <c r="D2589">
        <v>32</v>
      </c>
      <c r="E2589">
        <f t="shared" si="250"/>
        <v>1.7508829932991918</v>
      </c>
      <c r="F2589">
        <v>45</v>
      </c>
      <c r="G2589">
        <f t="shared" si="251"/>
        <v>2.4621792093269885</v>
      </c>
      <c r="H2589">
        <f t="shared" si="254"/>
        <v>77</v>
      </c>
      <c r="I2589">
        <f t="shared" si="252"/>
        <v>4.2130622026261806</v>
      </c>
      <c r="J2589">
        <v>6.81</v>
      </c>
      <c r="K2589">
        <f t="shared" si="253"/>
        <v>0.86861223108833752</v>
      </c>
      <c r="L2589">
        <v>6.4</v>
      </c>
      <c r="M2589">
        <v>13.2</v>
      </c>
    </row>
    <row r="2590" spans="1:13" ht="15" x14ac:dyDescent="0.25">
      <c r="A2590" t="s">
        <v>315</v>
      </c>
      <c r="B2590" t="s">
        <v>96</v>
      </c>
      <c r="C2590">
        <v>32.200000000000003</v>
      </c>
      <c r="D2590">
        <v>19</v>
      </c>
      <c r="E2590">
        <f t="shared" si="250"/>
        <v>1.5203364612662429</v>
      </c>
      <c r="F2590">
        <v>24</v>
      </c>
      <c r="G2590">
        <f t="shared" si="251"/>
        <v>1.9204250037047279</v>
      </c>
      <c r="H2590">
        <f t="shared" si="254"/>
        <v>43</v>
      </c>
      <c r="I2590">
        <f t="shared" si="252"/>
        <v>3.4407614649709708</v>
      </c>
      <c r="J2590">
        <v>4.7699999999999996</v>
      </c>
      <c r="K2590">
        <f t="shared" si="253"/>
        <v>0.7965095470309288</v>
      </c>
      <c r="L2590">
        <v>5</v>
      </c>
    </row>
    <row r="2591" spans="1:13" ht="15" x14ac:dyDescent="0.25">
      <c r="A2591" t="s">
        <v>119</v>
      </c>
      <c r="B2591" t="s">
        <v>53</v>
      </c>
      <c r="C2591">
        <v>34.5</v>
      </c>
      <c r="D2591">
        <v>15</v>
      </c>
      <c r="E2591">
        <f t="shared" si="250"/>
        <v>1.1415163329787943</v>
      </c>
      <c r="F2591">
        <v>22</v>
      </c>
      <c r="G2591">
        <f t="shared" si="251"/>
        <v>1.6742239550355651</v>
      </c>
      <c r="H2591">
        <f t="shared" si="254"/>
        <v>37</v>
      </c>
      <c r="I2591">
        <f t="shared" si="252"/>
        <v>2.8157402880143594</v>
      </c>
      <c r="J2591">
        <v>4.7</v>
      </c>
      <c r="K2591">
        <f t="shared" si="253"/>
        <v>0.75739750934011141</v>
      </c>
      <c r="L2591">
        <v>5</v>
      </c>
      <c r="M2591">
        <v>14.2</v>
      </c>
    </row>
    <row r="2592" spans="1:13" ht="15" x14ac:dyDescent="0.25">
      <c r="A2592" t="s">
        <v>1689</v>
      </c>
      <c r="B2592" t="s">
        <v>53</v>
      </c>
      <c r="C2592">
        <v>61.8</v>
      </c>
      <c r="E2592" t="str">
        <f t="shared" si="250"/>
        <v/>
      </c>
      <c r="G2592" t="str">
        <f t="shared" si="251"/>
        <v/>
      </c>
      <c r="I2592" t="str">
        <f t="shared" si="252"/>
        <v/>
      </c>
      <c r="K2592" t="str">
        <f t="shared" si="253"/>
        <v/>
      </c>
    </row>
    <row r="2593" spans="1:13" ht="15" x14ac:dyDescent="0.25">
      <c r="A2593" t="s">
        <v>1689</v>
      </c>
      <c r="B2593" t="s">
        <v>53</v>
      </c>
      <c r="C2593">
        <v>62.1</v>
      </c>
      <c r="D2593">
        <v>35</v>
      </c>
      <c r="E2593">
        <f t="shared" si="250"/>
        <v>1.7368958386650872</v>
      </c>
      <c r="F2593">
        <v>44</v>
      </c>
      <c r="G2593">
        <f t="shared" si="251"/>
        <v>2.183526197178967</v>
      </c>
      <c r="H2593">
        <f t="shared" ref="H2593:H2624" si="255">D2593+F2593</f>
        <v>79</v>
      </c>
      <c r="I2593">
        <f t="shared" si="252"/>
        <v>3.9204220358440542</v>
      </c>
      <c r="J2593">
        <v>8.0299999999999994</v>
      </c>
      <c r="K2593">
        <f t="shared" si="253"/>
        <v>0.95574909522358287</v>
      </c>
      <c r="L2593">
        <v>6.34</v>
      </c>
      <c r="M2593">
        <v>14.05</v>
      </c>
    </row>
    <row r="2594" spans="1:13" ht="15" x14ac:dyDescent="0.25">
      <c r="A2594" t="s">
        <v>1240</v>
      </c>
      <c r="B2594" t="s">
        <v>53</v>
      </c>
      <c r="C2594">
        <v>54.6</v>
      </c>
      <c r="D2594">
        <v>32</v>
      </c>
      <c r="E2594">
        <f t="shared" si="250"/>
        <v>1.7438799835869814</v>
      </c>
      <c r="F2594">
        <v>40</v>
      </c>
      <c r="G2594">
        <f t="shared" si="251"/>
        <v>2.1798499794837269</v>
      </c>
      <c r="H2594">
        <f t="shared" si="255"/>
        <v>72</v>
      </c>
      <c r="I2594">
        <f t="shared" si="252"/>
        <v>3.9237299630707083</v>
      </c>
      <c r="J2594">
        <v>6.7</v>
      </c>
      <c r="K2594">
        <f t="shared" si="253"/>
        <v>0.85215793457030142</v>
      </c>
      <c r="L2594">
        <v>5.58</v>
      </c>
      <c r="M2594">
        <v>13.94</v>
      </c>
    </row>
    <row r="2595" spans="1:13" ht="15" x14ac:dyDescent="0.25">
      <c r="A2595" t="s">
        <v>913</v>
      </c>
      <c r="B2595" t="s">
        <v>114</v>
      </c>
      <c r="C2595">
        <v>72</v>
      </c>
      <c r="D2595">
        <v>53</v>
      </c>
      <c r="E2595">
        <f t="shared" si="250"/>
        <v>2.3618526090076091</v>
      </c>
      <c r="F2595">
        <v>66</v>
      </c>
      <c r="G2595">
        <f t="shared" si="251"/>
        <v>2.9411749470660791</v>
      </c>
      <c r="H2595">
        <f t="shared" si="255"/>
        <v>119</v>
      </c>
      <c r="I2595">
        <f t="shared" si="252"/>
        <v>5.3030275560736886</v>
      </c>
      <c r="J2595">
        <v>7.64</v>
      </c>
      <c r="K2595">
        <f t="shared" si="253"/>
        <v>0.84256680895575231</v>
      </c>
      <c r="L2595">
        <v>6.1</v>
      </c>
    </row>
    <row r="2596" spans="1:13" ht="15" x14ac:dyDescent="0.25">
      <c r="A2596" t="s">
        <v>913</v>
      </c>
      <c r="B2596" t="s">
        <v>114</v>
      </c>
      <c r="C2596">
        <v>81.8</v>
      </c>
      <c r="D2596">
        <v>65</v>
      </c>
      <c r="E2596">
        <f t="shared" si="250"/>
        <v>2.6398375444962676</v>
      </c>
      <c r="F2596">
        <v>75</v>
      </c>
      <c r="G2596">
        <f t="shared" si="251"/>
        <v>3.0459663974956932</v>
      </c>
      <c r="H2596">
        <f t="shared" si="255"/>
        <v>140</v>
      </c>
      <c r="I2596">
        <f t="shared" si="252"/>
        <v>5.6858039419919608</v>
      </c>
      <c r="J2596">
        <v>8.9</v>
      </c>
      <c r="K2596">
        <f t="shared" si="253"/>
        <v>0.91903182594911093</v>
      </c>
      <c r="L2596">
        <v>7</v>
      </c>
    </row>
    <row r="2597" spans="1:13" ht="15" x14ac:dyDescent="0.25">
      <c r="A2597" t="s">
        <v>913</v>
      </c>
      <c r="B2597" t="s">
        <v>114</v>
      </c>
      <c r="C2597">
        <v>86.1</v>
      </c>
      <c r="D2597">
        <v>77</v>
      </c>
      <c r="E2597">
        <f t="shared" si="250"/>
        <v>3.0127981599599041</v>
      </c>
      <c r="F2597">
        <v>97</v>
      </c>
      <c r="G2597">
        <f t="shared" si="251"/>
        <v>3.7953431365728658</v>
      </c>
      <c r="H2597">
        <f t="shared" si="255"/>
        <v>174</v>
      </c>
      <c r="I2597">
        <f t="shared" si="252"/>
        <v>6.8081412965327699</v>
      </c>
      <c r="J2597">
        <v>10.5</v>
      </c>
      <c r="K2597">
        <f t="shared" si="253"/>
        <v>1.0559895938013018</v>
      </c>
      <c r="L2597">
        <v>7.94</v>
      </c>
    </row>
    <row r="2598" spans="1:13" ht="15" x14ac:dyDescent="0.25">
      <c r="A2598" t="s">
        <v>913</v>
      </c>
      <c r="B2598" t="s">
        <v>114</v>
      </c>
      <c r="C2598">
        <v>87.5</v>
      </c>
      <c r="D2598">
        <v>77</v>
      </c>
      <c r="E2598">
        <f t="shared" si="250"/>
        <v>2.9776570331927594</v>
      </c>
      <c r="F2598">
        <v>102</v>
      </c>
      <c r="G2598">
        <f t="shared" si="251"/>
        <v>3.9444287972163825</v>
      </c>
      <c r="H2598">
        <f t="shared" si="255"/>
        <v>179</v>
      </c>
      <c r="I2598">
        <f t="shared" si="252"/>
        <v>6.9220858304091424</v>
      </c>
      <c r="J2598">
        <v>12.4</v>
      </c>
      <c r="K2598">
        <f t="shared" si="253"/>
        <v>1.23674701028942</v>
      </c>
      <c r="L2598">
        <v>8.1</v>
      </c>
      <c r="M2598">
        <v>14.0557097508489</v>
      </c>
    </row>
    <row r="2599" spans="1:13" ht="15" x14ac:dyDescent="0.25">
      <c r="A2599" t="s">
        <v>913</v>
      </c>
      <c r="B2599" t="s">
        <v>114</v>
      </c>
      <c r="C2599">
        <v>74.099999999999994</v>
      </c>
      <c r="D2599">
        <v>57</v>
      </c>
      <c r="E2599">
        <f t="shared" si="250"/>
        <v>2.48753772295193</v>
      </c>
      <c r="F2599">
        <v>70</v>
      </c>
      <c r="G2599">
        <f t="shared" si="251"/>
        <v>3.0548708878357038</v>
      </c>
      <c r="H2599">
        <f t="shared" si="255"/>
        <v>127</v>
      </c>
      <c r="I2599">
        <f t="shared" si="252"/>
        <v>5.5424086107876338</v>
      </c>
      <c r="J2599">
        <v>7.38</v>
      </c>
      <c r="K2599">
        <f t="shared" si="253"/>
        <v>0.80191943078579686</v>
      </c>
      <c r="L2599">
        <v>6.77</v>
      </c>
      <c r="M2599">
        <v>13.91</v>
      </c>
    </row>
    <row r="2600" spans="1:13" ht="15" x14ac:dyDescent="0.25">
      <c r="A2600" t="s">
        <v>816</v>
      </c>
      <c r="B2600" t="s">
        <v>456</v>
      </c>
      <c r="C2600">
        <v>96</v>
      </c>
      <c r="D2600">
        <v>85</v>
      </c>
      <c r="E2600">
        <f t="shared" si="250"/>
        <v>3.0726666746490947</v>
      </c>
      <c r="F2600">
        <v>105</v>
      </c>
      <c r="G2600">
        <f t="shared" si="251"/>
        <v>3.7956470686841759</v>
      </c>
      <c r="H2600">
        <f t="shared" si="255"/>
        <v>190</v>
      </c>
      <c r="I2600">
        <f t="shared" si="252"/>
        <v>6.8683137433332702</v>
      </c>
      <c r="J2600">
        <v>10.5</v>
      </c>
      <c r="K2600">
        <f t="shared" si="253"/>
        <v>0.99837126879165339</v>
      </c>
      <c r="L2600">
        <v>6.95</v>
      </c>
      <c r="M2600">
        <v>13.94</v>
      </c>
    </row>
    <row r="2601" spans="1:13" ht="15" x14ac:dyDescent="0.25">
      <c r="A2601" t="s">
        <v>816</v>
      </c>
      <c r="B2601" t="s">
        <v>456</v>
      </c>
      <c r="C2601">
        <v>82.8</v>
      </c>
      <c r="D2601">
        <v>68</v>
      </c>
      <c r="E2601">
        <f t="shared" si="250"/>
        <v>2.7373746751057215</v>
      </c>
      <c r="F2601">
        <v>85</v>
      </c>
      <c r="G2601">
        <f t="shared" si="251"/>
        <v>3.4217183438821515</v>
      </c>
      <c r="H2601">
        <f t="shared" si="255"/>
        <v>153</v>
      </c>
      <c r="I2601">
        <f t="shared" si="252"/>
        <v>6.159093018987873</v>
      </c>
      <c r="J2601">
        <v>8.94</v>
      </c>
      <c r="K2601">
        <f t="shared" si="253"/>
        <v>0.91739771878781307</v>
      </c>
      <c r="L2601">
        <v>7.28</v>
      </c>
      <c r="M2601">
        <v>12.56</v>
      </c>
    </row>
    <row r="2602" spans="1:13" ht="15" x14ac:dyDescent="0.25">
      <c r="A2602" t="s">
        <v>1284</v>
      </c>
      <c r="B2602" t="s">
        <v>190</v>
      </c>
      <c r="C2602">
        <v>38.700000000000003</v>
      </c>
      <c r="D2602">
        <v>27</v>
      </c>
      <c r="E2602">
        <f t="shared" si="250"/>
        <v>1.8900065284467271</v>
      </c>
      <c r="F2602">
        <v>36</v>
      </c>
      <c r="G2602">
        <f t="shared" si="251"/>
        <v>2.5200087045956363</v>
      </c>
      <c r="H2602">
        <f t="shared" si="255"/>
        <v>63</v>
      </c>
      <c r="I2602">
        <f t="shared" si="252"/>
        <v>4.4100152330423628</v>
      </c>
      <c r="J2602">
        <v>5.89</v>
      </c>
      <c r="K2602">
        <f t="shared" si="253"/>
        <v>0.89458401627334805</v>
      </c>
      <c r="L2602">
        <v>6.31</v>
      </c>
      <c r="M2602">
        <v>13.7</v>
      </c>
    </row>
    <row r="2603" spans="1:13" ht="15" x14ac:dyDescent="0.25">
      <c r="A2603" t="s">
        <v>1284</v>
      </c>
      <c r="B2603" t="s">
        <v>190</v>
      </c>
      <c r="C2603">
        <v>44.9</v>
      </c>
      <c r="D2603">
        <v>40</v>
      </c>
      <c r="E2603">
        <f t="shared" si="250"/>
        <v>2.5131390542100878</v>
      </c>
      <c r="F2603">
        <v>50</v>
      </c>
      <c r="G2603">
        <f t="shared" si="251"/>
        <v>3.1414238177626097</v>
      </c>
      <c r="H2603">
        <f t="shared" si="255"/>
        <v>90</v>
      </c>
      <c r="I2603">
        <f t="shared" si="252"/>
        <v>5.654562871972697</v>
      </c>
      <c r="J2603">
        <v>7.42</v>
      </c>
      <c r="K2603">
        <f t="shared" si="253"/>
        <v>1.0438559553304043</v>
      </c>
      <c r="L2603">
        <v>6.42</v>
      </c>
      <c r="M2603">
        <v>12.8</v>
      </c>
    </row>
    <row r="2604" spans="1:13" ht="15" x14ac:dyDescent="0.25">
      <c r="A2604" t="s">
        <v>1312</v>
      </c>
      <c r="B2604" t="s">
        <v>190</v>
      </c>
      <c r="C2604">
        <v>38.9</v>
      </c>
      <c r="D2604">
        <v>28</v>
      </c>
      <c r="E2604">
        <f t="shared" si="250"/>
        <v>1.9526715024050112</v>
      </c>
      <c r="F2604">
        <v>34</v>
      </c>
      <c r="G2604">
        <f t="shared" si="251"/>
        <v>2.3711011100632278</v>
      </c>
      <c r="H2604">
        <f t="shared" si="255"/>
        <v>62</v>
      </c>
      <c r="I2604">
        <f t="shared" si="252"/>
        <v>4.3237726124682387</v>
      </c>
      <c r="J2604">
        <v>4.84</v>
      </c>
      <c r="K2604">
        <f t="shared" si="253"/>
        <v>0.73315726594889474</v>
      </c>
      <c r="L2604">
        <v>5.84</v>
      </c>
      <c r="M2604">
        <v>16.5</v>
      </c>
    </row>
    <row r="2605" spans="1:13" ht="15" x14ac:dyDescent="0.25">
      <c r="A2605" t="s">
        <v>157</v>
      </c>
      <c r="B2605" t="s">
        <v>528</v>
      </c>
      <c r="C2605">
        <v>35.5</v>
      </c>
      <c r="D2605">
        <v>27</v>
      </c>
      <c r="E2605">
        <f t="shared" si="250"/>
        <v>2.0124641126893321</v>
      </c>
      <c r="F2605">
        <v>34</v>
      </c>
      <c r="G2605">
        <f t="shared" si="251"/>
        <v>2.534214067831011</v>
      </c>
      <c r="H2605">
        <f t="shared" si="255"/>
        <v>61</v>
      </c>
      <c r="I2605">
        <f t="shared" si="252"/>
        <v>4.5466781805203436</v>
      </c>
      <c r="J2605">
        <v>5.79</v>
      </c>
      <c r="K2605">
        <f t="shared" si="253"/>
        <v>0.91940609406537177</v>
      </c>
      <c r="L2605">
        <v>5.88</v>
      </c>
      <c r="M2605">
        <v>15.41</v>
      </c>
    </row>
    <row r="2606" spans="1:13" x14ac:dyDescent="0.3">
      <c r="A2606" t="s">
        <v>157</v>
      </c>
      <c r="B2606" t="s">
        <v>155</v>
      </c>
      <c r="C2606">
        <v>61.5</v>
      </c>
      <c r="D2606">
        <v>58</v>
      </c>
      <c r="E2606">
        <f t="shared" si="250"/>
        <v>2.8986834659472511</v>
      </c>
      <c r="F2606">
        <v>72</v>
      </c>
      <c r="G2606">
        <f t="shared" si="251"/>
        <v>3.5983656818655532</v>
      </c>
      <c r="H2606">
        <f t="shared" si="255"/>
        <v>130</v>
      </c>
      <c r="I2606">
        <f t="shared" si="252"/>
        <v>6.4970491478128043</v>
      </c>
      <c r="J2606">
        <v>9.36</v>
      </c>
      <c r="K2606">
        <f t="shared" si="253"/>
        <v>1.1196386299815968</v>
      </c>
      <c r="L2606">
        <v>6.62</v>
      </c>
      <c r="M2606">
        <v>13.84</v>
      </c>
    </row>
    <row r="2607" spans="1:13" x14ac:dyDescent="0.3">
      <c r="A2607" t="s">
        <v>157</v>
      </c>
      <c r="B2607" t="s">
        <v>1644</v>
      </c>
      <c r="C2607">
        <v>50.5</v>
      </c>
      <c r="D2607">
        <v>25</v>
      </c>
      <c r="E2607">
        <f t="shared" si="250"/>
        <v>1.442003758843927</v>
      </c>
      <c r="F2607">
        <v>34</v>
      </c>
      <c r="G2607">
        <f t="shared" si="251"/>
        <v>1.9611251120277406</v>
      </c>
      <c r="H2607">
        <f t="shared" si="255"/>
        <v>59</v>
      </c>
      <c r="I2607">
        <f t="shared" si="252"/>
        <v>3.4031288708716678</v>
      </c>
      <c r="J2607">
        <v>6.72</v>
      </c>
      <c r="K2607">
        <f t="shared" si="253"/>
        <v>0.88979771669135321</v>
      </c>
      <c r="L2607">
        <v>6.1</v>
      </c>
      <c r="M2607">
        <v>13.6</v>
      </c>
    </row>
    <row r="2608" spans="1:13" ht="15" x14ac:dyDescent="0.25">
      <c r="A2608" t="s">
        <v>157</v>
      </c>
      <c r="B2608" t="s">
        <v>526</v>
      </c>
      <c r="C2608">
        <v>47.1</v>
      </c>
      <c r="D2608">
        <v>35</v>
      </c>
      <c r="E2608">
        <f t="shared" si="250"/>
        <v>2.1237977642112851</v>
      </c>
      <c r="F2608">
        <v>46</v>
      </c>
      <c r="G2608">
        <f t="shared" si="251"/>
        <v>2.7912770615348319</v>
      </c>
      <c r="H2608">
        <f t="shared" si="255"/>
        <v>81</v>
      </c>
      <c r="I2608">
        <f t="shared" si="252"/>
        <v>4.9150748257461174</v>
      </c>
      <c r="J2608">
        <v>7.7</v>
      </c>
      <c r="K2608">
        <f t="shared" si="253"/>
        <v>1.0568606369649514</v>
      </c>
      <c r="L2608">
        <v>6.1</v>
      </c>
      <c r="M2608">
        <v>13.4</v>
      </c>
    </row>
    <row r="2609" spans="1:13" ht="15" x14ac:dyDescent="0.25">
      <c r="A2609" t="s">
        <v>157</v>
      </c>
      <c r="B2609" t="s">
        <v>1471</v>
      </c>
      <c r="C2609">
        <v>66.599999999999994</v>
      </c>
      <c r="D2609">
        <v>68</v>
      </c>
      <c r="E2609">
        <f t="shared" si="250"/>
        <v>3.2071134872110729</v>
      </c>
      <c r="F2609">
        <v>91</v>
      </c>
      <c r="G2609">
        <f t="shared" si="251"/>
        <v>4.2918724608265828</v>
      </c>
      <c r="H2609">
        <f t="shared" si="255"/>
        <v>159</v>
      </c>
      <c r="I2609">
        <f t="shared" si="252"/>
        <v>7.4989859480376566</v>
      </c>
      <c r="J2609">
        <v>10.28</v>
      </c>
      <c r="K2609">
        <f t="shared" si="253"/>
        <v>1.1802082922916584</v>
      </c>
      <c r="L2609">
        <v>8.16</v>
      </c>
      <c r="M2609">
        <v>13.3</v>
      </c>
    </row>
    <row r="2610" spans="1:13" ht="15" x14ac:dyDescent="0.25">
      <c r="A2610" t="s">
        <v>157</v>
      </c>
      <c r="B2610" t="s">
        <v>1471</v>
      </c>
      <c r="C2610">
        <v>64.5</v>
      </c>
      <c r="D2610">
        <v>65</v>
      </c>
      <c r="E2610">
        <f t="shared" si="250"/>
        <v>3.1379078500285709</v>
      </c>
      <c r="F2610">
        <v>83</v>
      </c>
      <c r="G2610">
        <f t="shared" si="251"/>
        <v>4.0068669469595601</v>
      </c>
      <c r="H2610">
        <f t="shared" si="255"/>
        <v>148</v>
      </c>
      <c r="I2610">
        <f t="shared" si="252"/>
        <v>7.1447747969881314</v>
      </c>
      <c r="J2610">
        <v>11.31</v>
      </c>
      <c r="K2610">
        <f t="shared" si="253"/>
        <v>1.32008330855039</v>
      </c>
      <c r="L2610">
        <v>8.2900000000000009</v>
      </c>
      <c r="M2610">
        <v>12.24</v>
      </c>
    </row>
    <row r="2611" spans="1:13" ht="15" x14ac:dyDescent="0.25">
      <c r="A2611" t="s">
        <v>157</v>
      </c>
      <c r="B2611" t="s">
        <v>1471</v>
      </c>
      <c r="C2611">
        <v>71.900000000000006</v>
      </c>
      <c r="D2611">
        <v>88</v>
      </c>
      <c r="E2611">
        <f t="shared" si="250"/>
        <v>3.9255332245733401</v>
      </c>
      <c r="F2611">
        <v>109</v>
      </c>
      <c r="G2611">
        <f t="shared" si="251"/>
        <v>4.8623081986192513</v>
      </c>
      <c r="H2611">
        <f t="shared" si="255"/>
        <v>197</v>
      </c>
      <c r="I2611">
        <f t="shared" si="252"/>
        <v>8.7878414231925905</v>
      </c>
      <c r="J2611">
        <v>11.95</v>
      </c>
      <c r="K2611">
        <f t="shared" si="253"/>
        <v>1.3188337840773603</v>
      </c>
      <c r="L2611">
        <v>9.1</v>
      </c>
      <c r="M2611">
        <v>12.22</v>
      </c>
    </row>
    <row r="2612" spans="1:13" ht="15" x14ac:dyDescent="0.25">
      <c r="A2612" t="s">
        <v>2063</v>
      </c>
      <c r="B2612" t="s">
        <v>244</v>
      </c>
      <c r="C2612">
        <v>76.599999999999994</v>
      </c>
      <c r="D2612">
        <v>120</v>
      </c>
      <c r="E2612">
        <f t="shared" si="250"/>
        <v>5.1120351080734636</v>
      </c>
      <c r="F2612">
        <v>135</v>
      </c>
      <c r="G2612">
        <f t="shared" si="251"/>
        <v>5.7510394965826475</v>
      </c>
      <c r="H2612">
        <f t="shared" si="255"/>
        <v>255</v>
      </c>
      <c r="I2612">
        <f t="shared" si="252"/>
        <v>10.863074604656111</v>
      </c>
      <c r="J2612">
        <v>9.2799999999999994</v>
      </c>
      <c r="K2612">
        <f t="shared" si="253"/>
        <v>0.99127337608695554</v>
      </c>
      <c r="L2612">
        <v>8.0500000000000007</v>
      </c>
    </row>
    <row r="2613" spans="1:13" ht="15" x14ac:dyDescent="0.25">
      <c r="A2613" t="s">
        <v>463</v>
      </c>
      <c r="B2613" t="s">
        <v>464</v>
      </c>
      <c r="C2613">
        <v>40.299999999999997</v>
      </c>
      <c r="D2613">
        <v>26</v>
      </c>
      <c r="E2613">
        <f t="shared" si="250"/>
        <v>1.7671562824375036</v>
      </c>
      <c r="F2613">
        <v>31</v>
      </c>
      <c r="G2613">
        <f t="shared" si="251"/>
        <v>2.1069940290601004</v>
      </c>
      <c r="H2613">
        <f t="shared" si="255"/>
        <v>57</v>
      </c>
      <c r="I2613">
        <f t="shared" si="252"/>
        <v>3.8741503114976039</v>
      </c>
      <c r="J2613">
        <v>5.63</v>
      </c>
      <c r="K2613">
        <f t="shared" si="253"/>
        <v>0.83742160722872927</v>
      </c>
      <c r="L2613">
        <v>5.8</v>
      </c>
    </row>
    <row r="2614" spans="1:13" ht="15" x14ac:dyDescent="0.25">
      <c r="A2614" t="s">
        <v>1349</v>
      </c>
      <c r="B2614" t="s">
        <v>1350</v>
      </c>
      <c r="C2614">
        <v>42.3</v>
      </c>
      <c r="D2614">
        <v>25</v>
      </c>
      <c r="E2614">
        <f t="shared" si="250"/>
        <v>1.6403651485353801</v>
      </c>
      <c r="F2614">
        <v>26</v>
      </c>
      <c r="G2614">
        <f t="shared" si="251"/>
        <v>1.7059797544767954</v>
      </c>
      <c r="H2614">
        <f t="shared" si="255"/>
        <v>51</v>
      </c>
      <c r="I2614">
        <f t="shared" si="252"/>
        <v>3.3463449030121755</v>
      </c>
      <c r="J2614">
        <v>4.92</v>
      </c>
      <c r="K2614">
        <f t="shared" si="253"/>
        <v>0.71376751083246992</v>
      </c>
      <c r="L2614">
        <v>6.0200000000000005</v>
      </c>
    </row>
    <row r="2615" spans="1:13" ht="15" x14ac:dyDescent="0.25">
      <c r="A2615" t="s">
        <v>484</v>
      </c>
      <c r="B2615" t="s">
        <v>485</v>
      </c>
      <c r="C2615">
        <v>51.1</v>
      </c>
      <c r="D2615">
        <v>27</v>
      </c>
      <c r="E2615">
        <f t="shared" si="250"/>
        <v>1.5440413802364055</v>
      </c>
      <c r="F2615">
        <v>30</v>
      </c>
      <c r="G2615">
        <f t="shared" si="251"/>
        <v>1.715601533596006</v>
      </c>
      <c r="H2615">
        <f t="shared" si="255"/>
        <v>57</v>
      </c>
      <c r="I2615">
        <f t="shared" si="252"/>
        <v>3.2596429138324114</v>
      </c>
      <c r="J2615">
        <v>8.120000000000001</v>
      </c>
      <c r="K2615">
        <f t="shared" si="253"/>
        <v>1.0686455468643747</v>
      </c>
      <c r="L2615">
        <v>6.43</v>
      </c>
    </row>
    <row r="2616" spans="1:13" ht="15" x14ac:dyDescent="0.25">
      <c r="A2616" t="s">
        <v>1747</v>
      </c>
      <c r="B2616" t="s">
        <v>684</v>
      </c>
      <c r="C2616">
        <v>62.7</v>
      </c>
      <c r="D2616">
        <v>45</v>
      </c>
      <c r="E2616">
        <f t="shared" si="250"/>
        <v>2.2175869956962631</v>
      </c>
      <c r="F2616">
        <v>59</v>
      </c>
      <c r="G2616">
        <f t="shared" si="251"/>
        <v>2.9075029499128782</v>
      </c>
      <c r="H2616">
        <f t="shared" si="255"/>
        <v>104</v>
      </c>
      <c r="I2616">
        <f t="shared" si="252"/>
        <v>5.1250899456091412</v>
      </c>
      <c r="J2616">
        <v>7.86</v>
      </c>
      <c r="K2616">
        <f t="shared" si="253"/>
        <v>0.93088947970143976</v>
      </c>
    </row>
    <row r="2617" spans="1:13" ht="15" x14ac:dyDescent="0.25">
      <c r="A2617" t="s">
        <v>1808</v>
      </c>
      <c r="B2617" t="s">
        <v>85</v>
      </c>
      <c r="C2617">
        <v>72.7</v>
      </c>
      <c r="D2617">
        <v>43</v>
      </c>
      <c r="E2617">
        <f t="shared" si="250"/>
        <v>1.9027814408393611</v>
      </c>
      <c r="F2617">
        <v>57</v>
      </c>
      <c r="G2617">
        <f t="shared" si="251"/>
        <v>2.5222916773917112</v>
      </c>
      <c r="H2617">
        <f t="shared" si="255"/>
        <v>100</v>
      </c>
      <c r="I2617">
        <f t="shared" si="252"/>
        <v>4.4250731182310723</v>
      </c>
      <c r="J2617">
        <v>6.8</v>
      </c>
      <c r="K2617">
        <f t="shared" si="253"/>
        <v>0.74619740972116155</v>
      </c>
      <c r="L2617">
        <v>5.71</v>
      </c>
    </row>
    <row r="2618" spans="1:13" ht="15" x14ac:dyDescent="0.25">
      <c r="A2618" t="s">
        <v>1737</v>
      </c>
      <c r="B2618" t="s">
        <v>656</v>
      </c>
      <c r="C2618">
        <v>50</v>
      </c>
      <c r="D2618">
        <v>36</v>
      </c>
      <c r="E2618">
        <f t="shared" si="250"/>
        <v>2.091569260726863</v>
      </c>
      <c r="F2618">
        <v>46</v>
      </c>
      <c r="G2618">
        <f t="shared" si="251"/>
        <v>2.6725607220398806</v>
      </c>
      <c r="H2618">
        <f t="shared" si="255"/>
        <v>82</v>
      </c>
      <c r="I2618">
        <f t="shared" si="252"/>
        <v>4.764129982766744</v>
      </c>
      <c r="J2618">
        <v>7.6000000000000005</v>
      </c>
      <c r="K2618">
        <f t="shared" si="253"/>
        <v>1.0114940996515263</v>
      </c>
    </row>
    <row r="2619" spans="1:13" ht="15" x14ac:dyDescent="0.25">
      <c r="A2619" t="s">
        <v>1330</v>
      </c>
      <c r="B2619" t="s">
        <v>656</v>
      </c>
      <c r="C2619">
        <v>43.7</v>
      </c>
      <c r="D2619">
        <v>27</v>
      </c>
      <c r="E2619">
        <f t="shared" si="250"/>
        <v>1.7301273816922151</v>
      </c>
      <c r="F2619">
        <v>35</v>
      </c>
      <c r="G2619">
        <f t="shared" si="251"/>
        <v>2.242757717008427</v>
      </c>
      <c r="H2619">
        <f t="shared" si="255"/>
        <v>62</v>
      </c>
      <c r="I2619">
        <f t="shared" si="252"/>
        <v>3.9728850987006421</v>
      </c>
      <c r="J2619">
        <v>5.3</v>
      </c>
      <c r="K2619">
        <f t="shared" si="253"/>
        <v>0.75609708143958376</v>
      </c>
      <c r="L2619">
        <v>5.95</v>
      </c>
    </row>
    <row r="2620" spans="1:13" ht="15" x14ac:dyDescent="0.25">
      <c r="A2620" t="s">
        <v>668</v>
      </c>
      <c r="B2620" t="s">
        <v>118</v>
      </c>
      <c r="C2620">
        <v>38.700000000000003</v>
      </c>
      <c r="D2620">
        <v>37</v>
      </c>
      <c r="E2620">
        <f t="shared" si="250"/>
        <v>2.5900089463899594</v>
      </c>
      <c r="F2620">
        <v>45</v>
      </c>
      <c r="G2620">
        <f t="shared" si="251"/>
        <v>3.1500108807445453</v>
      </c>
      <c r="H2620">
        <f t="shared" si="255"/>
        <v>82</v>
      </c>
      <c r="I2620">
        <f t="shared" si="252"/>
        <v>5.7400198271345042</v>
      </c>
      <c r="J2620">
        <v>8.6999999999999993</v>
      </c>
      <c r="K2620">
        <f t="shared" si="253"/>
        <v>1.3213719764988332</v>
      </c>
      <c r="L2620">
        <v>6.79</v>
      </c>
    </row>
    <row r="2621" spans="1:13" ht="15" x14ac:dyDescent="0.25">
      <c r="A2621" t="s">
        <v>668</v>
      </c>
      <c r="B2621" t="s">
        <v>118</v>
      </c>
      <c r="C2621">
        <v>43.9</v>
      </c>
      <c r="D2621">
        <v>43</v>
      </c>
      <c r="E2621">
        <f t="shared" si="250"/>
        <v>2.7462513079733233</v>
      </c>
      <c r="F2621">
        <v>51</v>
      </c>
      <c r="G2621">
        <f t="shared" si="251"/>
        <v>3.2571817838753367</v>
      </c>
      <c r="H2621">
        <f t="shared" si="255"/>
        <v>94</v>
      </c>
      <c r="I2621">
        <f t="shared" si="252"/>
        <v>6.0034330918486605</v>
      </c>
      <c r="J2621">
        <v>7.62</v>
      </c>
      <c r="K2621">
        <f t="shared" si="253"/>
        <v>1.0845119644705759</v>
      </c>
      <c r="L2621">
        <v>7.27</v>
      </c>
    </row>
    <row r="2622" spans="1:13" ht="15" x14ac:dyDescent="0.25">
      <c r="A2622" t="s">
        <v>1750</v>
      </c>
      <c r="B2622" t="s">
        <v>118</v>
      </c>
      <c r="C2622">
        <v>49.5</v>
      </c>
      <c r="D2622">
        <v>51</v>
      </c>
      <c r="E2622">
        <f t="shared" si="250"/>
        <v>2.9847975798995483</v>
      </c>
      <c r="F2622">
        <v>63</v>
      </c>
      <c r="G2622">
        <f t="shared" si="251"/>
        <v>3.687102892817089</v>
      </c>
      <c r="H2622">
        <f t="shared" si="255"/>
        <v>114</v>
      </c>
      <c r="I2622">
        <f t="shared" si="252"/>
        <v>6.6719004727166373</v>
      </c>
      <c r="J2622">
        <v>8.4</v>
      </c>
      <c r="K2622">
        <f t="shared" si="253"/>
        <v>1.1237745303831361</v>
      </c>
      <c r="L2622">
        <v>7.7</v>
      </c>
    </row>
    <row r="2623" spans="1:13" ht="15" x14ac:dyDescent="0.25">
      <c r="A2623" t="s">
        <v>668</v>
      </c>
      <c r="B2623" t="s">
        <v>590</v>
      </c>
      <c r="C2623">
        <v>52</v>
      </c>
      <c r="D2623">
        <v>22</v>
      </c>
      <c r="E2623">
        <f t="shared" si="250"/>
        <v>1.2422310627859741</v>
      </c>
      <c r="F2623">
        <v>36</v>
      </c>
      <c r="G2623">
        <f t="shared" si="251"/>
        <v>2.0327417391043214</v>
      </c>
      <c r="H2623">
        <f t="shared" si="255"/>
        <v>58</v>
      </c>
      <c r="I2623">
        <f t="shared" si="252"/>
        <v>3.2749728018902955</v>
      </c>
      <c r="J2623">
        <v>6.73</v>
      </c>
      <c r="K2623">
        <f t="shared" si="253"/>
        <v>0.87777625102330004</v>
      </c>
      <c r="L2623">
        <v>6.92</v>
      </c>
    </row>
    <row r="2624" spans="1:13" ht="15" x14ac:dyDescent="0.25">
      <c r="A2624" t="s">
        <v>1750</v>
      </c>
      <c r="B2624" t="s">
        <v>118</v>
      </c>
      <c r="C2624">
        <v>62</v>
      </c>
      <c r="D2624">
        <v>71</v>
      </c>
      <c r="E2624">
        <f t="shared" si="250"/>
        <v>3.5275501268753144</v>
      </c>
      <c r="F2624">
        <v>91</v>
      </c>
      <c r="G2624">
        <f t="shared" si="251"/>
        <v>4.5212262189528678</v>
      </c>
      <c r="H2624">
        <f t="shared" si="255"/>
        <v>162</v>
      </c>
      <c r="I2624">
        <f t="shared" si="252"/>
        <v>8.0487763458281822</v>
      </c>
      <c r="J2624">
        <v>10.82</v>
      </c>
      <c r="K2624">
        <f t="shared" si="253"/>
        <v>1.2888917025563402</v>
      </c>
      <c r="L2624">
        <v>8.82</v>
      </c>
    </row>
    <row r="2625" spans="1:13" ht="15" x14ac:dyDescent="0.25">
      <c r="A2625" t="s">
        <v>1354</v>
      </c>
      <c r="B2625" t="s">
        <v>118</v>
      </c>
      <c r="C2625">
        <v>40.9</v>
      </c>
      <c r="D2625">
        <v>42</v>
      </c>
      <c r="E2625">
        <f t="shared" si="250"/>
        <v>2.8241142342373422</v>
      </c>
      <c r="F2625">
        <v>48</v>
      </c>
      <c r="G2625">
        <f t="shared" si="251"/>
        <v>3.2275591248426769</v>
      </c>
      <c r="H2625">
        <f t="shared" ref="H2625:H2645" si="256">D2625+F2625</f>
        <v>90</v>
      </c>
      <c r="I2625">
        <f t="shared" si="252"/>
        <v>6.0516733590800191</v>
      </c>
      <c r="J2625">
        <v>7.67</v>
      </c>
      <c r="K2625">
        <f t="shared" si="253"/>
        <v>1.132198042395302</v>
      </c>
      <c r="L2625">
        <v>7.41</v>
      </c>
    </row>
    <row r="2626" spans="1:13" ht="15" x14ac:dyDescent="0.25">
      <c r="A2626" t="s">
        <v>1466</v>
      </c>
      <c r="B2626" t="s">
        <v>85</v>
      </c>
      <c r="C2626">
        <v>82.6</v>
      </c>
      <c r="D2626">
        <v>95</v>
      </c>
      <c r="E2626">
        <f t="shared" ref="E2626:E2689" si="257">IF(AND($C2626&gt;0,D2626&gt;0),D2626/($C2626^0.727399687532279),"")</f>
        <v>3.8310067559832057</v>
      </c>
      <c r="F2626">
        <v>125</v>
      </c>
      <c r="G2626">
        <f t="shared" ref="G2626:G2689" si="258">IF(AND($C2626&gt;0,F2626&gt;0),F2626/($C2626^0.727399687532279),"")</f>
        <v>5.0407983631357967</v>
      </c>
      <c r="H2626">
        <f t="shared" si="256"/>
        <v>220</v>
      </c>
      <c r="I2626">
        <f t="shared" ref="I2626:I2689" si="259">IF(AND($C2626&gt;0,H2626&gt;0),H2626/($C2626^0.727399687532279),"")</f>
        <v>8.8718051191190028</v>
      </c>
      <c r="J2626">
        <v>14.14</v>
      </c>
      <c r="K2626">
        <f t="shared" ref="K2626:K2689" si="260">IF(AND($C2626&gt;0,J2626&gt;0),J2626/($C2626^0.515518364833551),"")</f>
        <v>1.4528172575342648</v>
      </c>
      <c r="L2626">
        <v>8.09</v>
      </c>
      <c r="M2626">
        <v>14.136645976465299</v>
      </c>
    </row>
    <row r="2627" spans="1:13" ht="15" x14ac:dyDescent="0.25">
      <c r="A2627" t="s">
        <v>1466</v>
      </c>
      <c r="B2627" t="s">
        <v>555</v>
      </c>
      <c r="C2627">
        <v>78</v>
      </c>
      <c r="D2627">
        <v>75</v>
      </c>
      <c r="E2627">
        <f t="shared" si="257"/>
        <v>3.1532052473377048</v>
      </c>
      <c r="F2627">
        <v>105</v>
      </c>
      <c r="G2627">
        <f t="shared" si="258"/>
        <v>4.4144873462727867</v>
      </c>
      <c r="H2627">
        <f t="shared" si="256"/>
        <v>180</v>
      </c>
      <c r="I2627">
        <f t="shared" si="259"/>
        <v>7.5676925936104915</v>
      </c>
      <c r="J2627" s="3">
        <v>12.280000000000001</v>
      </c>
      <c r="K2627">
        <f t="shared" si="260"/>
        <v>1.2995376044727414</v>
      </c>
      <c r="L2627" s="3">
        <v>8</v>
      </c>
    </row>
    <row r="2628" spans="1:13" ht="15" x14ac:dyDescent="0.25">
      <c r="A2628" t="s">
        <v>339</v>
      </c>
      <c r="B2628" t="s">
        <v>161</v>
      </c>
      <c r="C2628">
        <v>45.7</v>
      </c>
      <c r="D2628">
        <v>22</v>
      </c>
      <c r="E2628">
        <f t="shared" si="257"/>
        <v>1.3645836253743522</v>
      </c>
      <c r="F2628">
        <v>30</v>
      </c>
      <c r="G2628">
        <f t="shared" si="258"/>
        <v>1.8607958527832076</v>
      </c>
      <c r="H2628">
        <f t="shared" si="256"/>
        <v>52</v>
      </c>
      <c r="I2628">
        <f t="shared" si="259"/>
        <v>3.2253794781575595</v>
      </c>
      <c r="J2628">
        <v>6.36</v>
      </c>
      <c r="K2628">
        <f t="shared" si="260"/>
        <v>0.88662470922723724</v>
      </c>
      <c r="L2628">
        <v>5</v>
      </c>
      <c r="M2628">
        <v>14.6</v>
      </c>
    </row>
    <row r="2629" spans="1:13" ht="15" x14ac:dyDescent="0.25">
      <c r="A2629" t="s">
        <v>376</v>
      </c>
      <c r="C2629">
        <v>32.299999999999997</v>
      </c>
      <c r="D2629">
        <v>23</v>
      </c>
      <c r="E2629">
        <f t="shared" si="257"/>
        <v>1.8362609257222919</v>
      </c>
      <c r="F2629">
        <v>27</v>
      </c>
      <c r="G2629">
        <f t="shared" si="258"/>
        <v>2.1556106519348646</v>
      </c>
      <c r="H2629">
        <f t="shared" si="256"/>
        <v>50</v>
      </c>
      <c r="I2629">
        <f t="shared" si="259"/>
        <v>3.9918715776571565</v>
      </c>
      <c r="J2629">
        <v>6.36</v>
      </c>
      <c r="K2629">
        <f t="shared" si="260"/>
        <v>1.0603164498214621</v>
      </c>
      <c r="L2629">
        <v>5.92</v>
      </c>
    </row>
    <row r="2630" spans="1:13" ht="15" x14ac:dyDescent="0.25">
      <c r="A2630" t="s">
        <v>376</v>
      </c>
      <c r="B2630" t="s">
        <v>642</v>
      </c>
      <c r="C2630">
        <v>35.1</v>
      </c>
      <c r="D2630">
        <v>30</v>
      </c>
      <c r="E2630">
        <f t="shared" si="257"/>
        <v>2.2545783955154794</v>
      </c>
      <c r="F2630">
        <v>38</v>
      </c>
      <c r="G2630">
        <f t="shared" si="258"/>
        <v>2.8557993009862739</v>
      </c>
      <c r="H2630">
        <f t="shared" si="256"/>
        <v>68</v>
      </c>
      <c r="I2630">
        <f t="shared" si="259"/>
        <v>5.1103776965017538</v>
      </c>
      <c r="J2630">
        <v>7.49</v>
      </c>
      <c r="K2630">
        <f t="shared" si="260"/>
        <v>1.1963207067022441</v>
      </c>
      <c r="L2630">
        <v>6.14</v>
      </c>
    </row>
    <row r="2631" spans="1:13" ht="15" x14ac:dyDescent="0.25">
      <c r="A2631" t="s">
        <v>433</v>
      </c>
      <c r="B2631" t="s">
        <v>434</v>
      </c>
      <c r="C2631">
        <v>35.299999999999997</v>
      </c>
      <c r="D2631">
        <v>20</v>
      </c>
      <c r="E2631">
        <f t="shared" si="257"/>
        <v>1.4968530223926864</v>
      </c>
      <c r="F2631">
        <v>29</v>
      </c>
      <c r="G2631">
        <f t="shared" si="258"/>
        <v>2.1704368824693949</v>
      </c>
      <c r="H2631">
        <f t="shared" si="256"/>
        <v>49</v>
      </c>
      <c r="I2631">
        <f t="shared" si="259"/>
        <v>3.6672899048620815</v>
      </c>
      <c r="J2631">
        <v>5.65</v>
      </c>
      <c r="K2631">
        <f t="shared" si="260"/>
        <v>0.89979207253175331</v>
      </c>
      <c r="L2631">
        <v>6.51</v>
      </c>
      <c r="M2631">
        <v>12.78</v>
      </c>
    </row>
    <row r="2632" spans="1:13" ht="15" x14ac:dyDescent="0.25">
      <c r="A2632" t="s">
        <v>714</v>
      </c>
      <c r="B2632" t="s">
        <v>434</v>
      </c>
      <c r="C2632">
        <v>39.700000000000003</v>
      </c>
      <c r="D2632">
        <v>35</v>
      </c>
      <c r="E2632">
        <f t="shared" si="257"/>
        <v>2.4049626128992081</v>
      </c>
      <c r="F2632">
        <v>43</v>
      </c>
      <c r="G2632">
        <f t="shared" si="258"/>
        <v>2.9546683529904554</v>
      </c>
      <c r="H2632">
        <f t="shared" si="256"/>
        <v>78</v>
      </c>
      <c r="I2632">
        <f t="shared" si="259"/>
        <v>5.3596309658896635</v>
      </c>
      <c r="J2632">
        <v>8.17</v>
      </c>
      <c r="K2632">
        <f t="shared" si="260"/>
        <v>1.2246618489470429</v>
      </c>
    </row>
    <row r="2633" spans="1:13" ht="15" x14ac:dyDescent="0.25">
      <c r="A2633" t="s">
        <v>433</v>
      </c>
      <c r="B2633" t="s">
        <v>1780</v>
      </c>
      <c r="C2633">
        <v>46.2</v>
      </c>
      <c r="D2633">
        <v>42</v>
      </c>
      <c r="E2633">
        <f t="shared" si="257"/>
        <v>2.5845755852804149</v>
      </c>
      <c r="F2633">
        <v>54</v>
      </c>
      <c r="G2633">
        <f t="shared" si="258"/>
        <v>3.3230257525033906</v>
      </c>
      <c r="H2633">
        <f t="shared" si="256"/>
        <v>96</v>
      </c>
      <c r="I2633">
        <f t="shared" si="259"/>
        <v>5.907601337783805</v>
      </c>
      <c r="J2633">
        <v>8.52</v>
      </c>
      <c r="K2633">
        <f t="shared" si="260"/>
        <v>1.1810984117231711</v>
      </c>
      <c r="L2633">
        <v>7.32</v>
      </c>
    </row>
    <row r="2634" spans="1:13" ht="15" x14ac:dyDescent="0.25">
      <c r="A2634" t="s">
        <v>433</v>
      </c>
      <c r="B2634" t="s">
        <v>434</v>
      </c>
      <c r="C2634">
        <v>49.9</v>
      </c>
      <c r="D2634">
        <v>63</v>
      </c>
      <c r="E2634">
        <f t="shared" si="257"/>
        <v>3.6655803451934856</v>
      </c>
      <c r="F2634">
        <v>69</v>
      </c>
      <c r="G2634">
        <f t="shared" si="258"/>
        <v>4.0146832352119128</v>
      </c>
      <c r="H2634">
        <f t="shared" si="256"/>
        <v>132</v>
      </c>
      <c r="I2634">
        <f t="shared" si="259"/>
        <v>7.6802635804053985</v>
      </c>
      <c r="J2634">
        <v>9.89</v>
      </c>
      <c r="K2634">
        <f t="shared" si="260"/>
        <v>1.3176324291003758</v>
      </c>
      <c r="L2634">
        <v>7.7700000000000005</v>
      </c>
    </row>
    <row r="2635" spans="1:13" ht="15" x14ac:dyDescent="0.25">
      <c r="A2635" t="s">
        <v>714</v>
      </c>
      <c r="B2635" t="s">
        <v>434</v>
      </c>
      <c r="C2635">
        <v>55.8</v>
      </c>
      <c r="D2635">
        <v>75</v>
      </c>
      <c r="E2635">
        <f t="shared" si="257"/>
        <v>4.0230931924698643</v>
      </c>
      <c r="F2635">
        <v>84</v>
      </c>
      <c r="G2635">
        <f t="shared" si="258"/>
        <v>4.5058643755662482</v>
      </c>
      <c r="H2635">
        <f t="shared" si="256"/>
        <v>159</v>
      </c>
      <c r="I2635">
        <f t="shared" si="259"/>
        <v>8.5289575680361125</v>
      </c>
      <c r="J2635">
        <v>10.5</v>
      </c>
      <c r="K2635">
        <f t="shared" si="260"/>
        <v>1.3205878366806998</v>
      </c>
      <c r="L2635">
        <v>8.75</v>
      </c>
    </row>
    <row r="2636" spans="1:13" ht="15" x14ac:dyDescent="0.25">
      <c r="A2636" s="1" t="s">
        <v>1384</v>
      </c>
      <c r="B2636" s="1" t="s">
        <v>434</v>
      </c>
      <c r="C2636" s="1">
        <v>40.4</v>
      </c>
      <c r="D2636" s="1">
        <v>40</v>
      </c>
      <c r="E2636">
        <f t="shared" si="257"/>
        <v>2.7138053124425516</v>
      </c>
      <c r="F2636" s="1">
        <v>46</v>
      </c>
      <c r="G2636">
        <f t="shared" si="258"/>
        <v>3.1208761093089348</v>
      </c>
      <c r="H2636">
        <f t="shared" si="256"/>
        <v>86</v>
      </c>
      <c r="I2636">
        <f t="shared" si="259"/>
        <v>5.8346814217514869</v>
      </c>
      <c r="J2636" s="1">
        <v>8.59</v>
      </c>
      <c r="K2636">
        <f t="shared" si="260"/>
        <v>1.2760687380952767</v>
      </c>
      <c r="L2636" s="1">
        <v>7.25</v>
      </c>
    </row>
    <row r="2637" spans="1:13" ht="15" x14ac:dyDescent="0.25">
      <c r="A2637" t="s">
        <v>1032</v>
      </c>
      <c r="B2637" t="s">
        <v>257</v>
      </c>
      <c r="C2637">
        <v>53</v>
      </c>
      <c r="D2637">
        <v>17</v>
      </c>
      <c r="E2637">
        <f t="shared" si="257"/>
        <v>0.94669741794909978</v>
      </c>
      <c r="F2637">
        <v>19</v>
      </c>
      <c r="G2637">
        <f t="shared" si="258"/>
        <v>1.0580735847666409</v>
      </c>
      <c r="H2637">
        <f t="shared" si="256"/>
        <v>36</v>
      </c>
      <c r="I2637">
        <f t="shared" si="259"/>
        <v>2.0047710027157408</v>
      </c>
      <c r="J2637">
        <v>5.68</v>
      </c>
      <c r="K2637">
        <f t="shared" si="260"/>
        <v>0.73358840597400865</v>
      </c>
      <c r="L2637">
        <v>5.43</v>
      </c>
      <c r="M2637">
        <v>15.37</v>
      </c>
    </row>
    <row r="2638" spans="1:13" ht="15" x14ac:dyDescent="0.25">
      <c r="A2638" t="s">
        <v>1893</v>
      </c>
      <c r="B2638" t="s">
        <v>1892</v>
      </c>
      <c r="C2638">
        <v>70.099999999999994</v>
      </c>
      <c r="D2638">
        <v>53</v>
      </c>
      <c r="E2638">
        <f t="shared" si="257"/>
        <v>2.4082477325737841</v>
      </c>
      <c r="F2638">
        <v>77</v>
      </c>
      <c r="G2638">
        <f t="shared" si="258"/>
        <v>3.4987750077015352</v>
      </c>
      <c r="H2638">
        <f t="shared" si="256"/>
        <v>130</v>
      </c>
      <c r="I2638">
        <f t="shared" si="259"/>
        <v>5.9070227402753197</v>
      </c>
      <c r="J2638" s="3">
        <v>9.35</v>
      </c>
      <c r="K2638">
        <f t="shared" si="260"/>
        <v>1.0454663918568592</v>
      </c>
      <c r="L2638" s="3">
        <v>7.51</v>
      </c>
      <c r="M2638">
        <v>13.12</v>
      </c>
    </row>
    <row r="2639" spans="1:13" x14ac:dyDescent="0.3">
      <c r="A2639" t="s">
        <v>68</v>
      </c>
      <c r="B2639" t="s">
        <v>69</v>
      </c>
      <c r="C2639">
        <v>30.1</v>
      </c>
      <c r="D2639">
        <v>15</v>
      </c>
      <c r="E2639">
        <f t="shared" si="257"/>
        <v>1.2606149468653569</v>
      </c>
      <c r="F2639">
        <v>22</v>
      </c>
      <c r="G2639">
        <f t="shared" si="258"/>
        <v>1.84890192206919</v>
      </c>
      <c r="H2639">
        <f t="shared" si="256"/>
        <v>37</v>
      </c>
      <c r="I2639">
        <f t="shared" si="259"/>
        <v>3.1095168689345472</v>
      </c>
      <c r="J2639">
        <v>4.3</v>
      </c>
      <c r="K2639">
        <f t="shared" si="260"/>
        <v>0.74343032705718204</v>
      </c>
      <c r="L2639">
        <v>4.95</v>
      </c>
      <c r="M2639">
        <v>15.1</v>
      </c>
    </row>
    <row r="2640" spans="1:13" ht="15" x14ac:dyDescent="0.25">
      <c r="A2640" t="s">
        <v>1764</v>
      </c>
      <c r="B2640" t="s">
        <v>385</v>
      </c>
      <c r="C2640">
        <v>83.1</v>
      </c>
      <c r="D2640">
        <v>83</v>
      </c>
      <c r="E2640">
        <f t="shared" si="257"/>
        <v>3.3324290175501536</v>
      </c>
      <c r="F2640">
        <v>90</v>
      </c>
      <c r="G2640">
        <f t="shared" si="258"/>
        <v>3.6134772479459496</v>
      </c>
      <c r="H2640">
        <f t="shared" si="256"/>
        <v>173</v>
      </c>
      <c r="I2640">
        <f t="shared" si="259"/>
        <v>6.9459062654961032</v>
      </c>
      <c r="J2640">
        <v>13.15</v>
      </c>
      <c r="K2640">
        <f t="shared" si="260"/>
        <v>1.3469025399949688</v>
      </c>
    </row>
    <row r="2641" spans="1:13" ht="15" x14ac:dyDescent="0.25">
      <c r="A2641" t="s">
        <v>397</v>
      </c>
      <c r="B2641" t="s">
        <v>310</v>
      </c>
      <c r="C2641">
        <v>40.700000000000003</v>
      </c>
      <c r="D2641">
        <v>20</v>
      </c>
      <c r="E2641">
        <f t="shared" si="257"/>
        <v>1.3496200618639544</v>
      </c>
      <c r="F2641">
        <v>21</v>
      </c>
      <c r="G2641">
        <f t="shared" si="258"/>
        <v>1.417101064957152</v>
      </c>
      <c r="H2641">
        <f t="shared" si="256"/>
        <v>41</v>
      </c>
      <c r="I2641">
        <f t="shared" si="259"/>
        <v>2.7667211268211065</v>
      </c>
      <c r="J2641">
        <v>4.76</v>
      </c>
      <c r="K2641">
        <f t="shared" si="260"/>
        <v>0.70441967042217157</v>
      </c>
      <c r="L2641">
        <v>4.97</v>
      </c>
    </row>
    <row r="2642" spans="1:13" ht="15" x14ac:dyDescent="0.25">
      <c r="A2642" t="s">
        <v>397</v>
      </c>
      <c r="B2642" t="s">
        <v>310</v>
      </c>
      <c r="C2642">
        <v>46.3</v>
      </c>
      <c r="D2642">
        <v>35</v>
      </c>
      <c r="E2642">
        <f t="shared" si="257"/>
        <v>2.1504282263406616</v>
      </c>
      <c r="F2642">
        <v>37</v>
      </c>
      <c r="G2642">
        <f t="shared" si="258"/>
        <v>2.2733098392744138</v>
      </c>
      <c r="H2642">
        <f t="shared" si="256"/>
        <v>72</v>
      </c>
      <c r="I2642">
        <f t="shared" si="259"/>
        <v>4.4237380656150753</v>
      </c>
      <c r="J2642">
        <v>6.67</v>
      </c>
      <c r="K2642">
        <f t="shared" si="260"/>
        <v>0.92360918870432374</v>
      </c>
      <c r="L2642">
        <v>6.13</v>
      </c>
      <c r="M2642">
        <v>13.1</v>
      </c>
    </row>
    <row r="2643" spans="1:13" ht="15" x14ac:dyDescent="0.25">
      <c r="A2643" t="s">
        <v>397</v>
      </c>
      <c r="B2643" t="s">
        <v>600</v>
      </c>
      <c r="C2643">
        <v>61.7</v>
      </c>
      <c r="D2643">
        <v>70</v>
      </c>
      <c r="E2643">
        <f t="shared" si="257"/>
        <v>3.4901586679787155</v>
      </c>
      <c r="F2643">
        <v>82</v>
      </c>
      <c r="G2643">
        <f t="shared" si="258"/>
        <v>4.0884715824893529</v>
      </c>
      <c r="H2643">
        <f t="shared" si="256"/>
        <v>152</v>
      </c>
      <c r="I2643">
        <f t="shared" si="259"/>
        <v>7.578630250468068</v>
      </c>
      <c r="J2643">
        <v>8.8699999999999992</v>
      </c>
      <c r="K2643">
        <f t="shared" si="260"/>
        <v>1.059250650754588</v>
      </c>
      <c r="L2643">
        <v>7.62</v>
      </c>
      <c r="M2643">
        <v>12.41</v>
      </c>
    </row>
    <row r="2644" spans="1:13" ht="15" x14ac:dyDescent="0.25">
      <c r="A2644" t="s">
        <v>1709</v>
      </c>
      <c r="B2644" t="s">
        <v>310</v>
      </c>
      <c r="C2644">
        <v>53.1</v>
      </c>
      <c r="D2644">
        <v>43</v>
      </c>
      <c r="E2644">
        <f t="shared" si="257"/>
        <v>2.3913064759917622</v>
      </c>
      <c r="F2644">
        <v>45</v>
      </c>
      <c r="G2644">
        <f t="shared" si="258"/>
        <v>2.5025300330146352</v>
      </c>
      <c r="H2644">
        <f t="shared" si="256"/>
        <v>88</v>
      </c>
      <c r="I2644">
        <f t="shared" si="259"/>
        <v>4.8938365090063973</v>
      </c>
      <c r="J2644">
        <v>8.15</v>
      </c>
      <c r="K2644">
        <f t="shared" si="260"/>
        <v>1.0515736666875477</v>
      </c>
      <c r="L2644">
        <v>6.67</v>
      </c>
    </row>
    <row r="2645" spans="1:13" ht="15" x14ac:dyDescent="0.25">
      <c r="A2645" t="s">
        <v>397</v>
      </c>
      <c r="B2645" t="s">
        <v>310</v>
      </c>
      <c r="C2645">
        <v>61.9</v>
      </c>
      <c r="D2645">
        <v>63</v>
      </c>
      <c r="E2645">
        <f t="shared" si="257"/>
        <v>3.1337571019822654</v>
      </c>
      <c r="F2645">
        <v>65</v>
      </c>
      <c r="G2645">
        <f t="shared" si="258"/>
        <v>3.233241454426147</v>
      </c>
      <c r="H2645">
        <f t="shared" si="256"/>
        <v>128</v>
      </c>
      <c r="I2645">
        <f t="shared" si="259"/>
        <v>6.3669985564084124</v>
      </c>
      <c r="J2645">
        <v>9.33</v>
      </c>
      <c r="K2645">
        <f t="shared" si="260"/>
        <v>1.1123263107905406</v>
      </c>
      <c r="L2645">
        <v>7.55</v>
      </c>
    </row>
    <row r="2646" spans="1:13" ht="15" x14ac:dyDescent="0.25">
      <c r="A2646" t="s">
        <v>1205</v>
      </c>
      <c r="B2646" t="s">
        <v>600</v>
      </c>
      <c r="C2646">
        <v>48.1</v>
      </c>
      <c r="E2646" t="str">
        <f t="shared" si="257"/>
        <v/>
      </c>
      <c r="G2646" t="str">
        <f t="shared" si="258"/>
        <v/>
      </c>
      <c r="I2646" t="str">
        <f t="shared" si="259"/>
        <v/>
      </c>
      <c r="J2646">
        <v>6.44</v>
      </c>
      <c r="K2646">
        <f t="shared" si="260"/>
        <v>0.87439806561292788</v>
      </c>
      <c r="L2646">
        <v>6.31</v>
      </c>
    </row>
    <row r="2647" spans="1:13" ht="15" x14ac:dyDescent="0.25">
      <c r="A2647" t="s">
        <v>725</v>
      </c>
      <c r="B2647" t="s">
        <v>726</v>
      </c>
      <c r="C2647">
        <v>60.3</v>
      </c>
      <c r="D2647">
        <v>32</v>
      </c>
      <c r="E2647">
        <f t="shared" si="257"/>
        <v>1.6223618367960773</v>
      </c>
      <c r="F2647">
        <v>44</v>
      </c>
      <c r="G2647">
        <f t="shared" si="258"/>
        <v>2.2307475255946061</v>
      </c>
      <c r="H2647">
        <f t="shared" ref="H2647:H2678" si="261">D2647+F2647</f>
        <v>76</v>
      </c>
      <c r="I2647">
        <f t="shared" si="259"/>
        <v>3.8531093623906831</v>
      </c>
      <c r="J2647">
        <v>7.8</v>
      </c>
      <c r="K2647">
        <f t="shared" si="260"/>
        <v>0.94255854080336743</v>
      </c>
      <c r="L2647">
        <v>5.7</v>
      </c>
    </row>
    <row r="2648" spans="1:13" ht="15" x14ac:dyDescent="0.25">
      <c r="A2648" t="s">
        <v>1394</v>
      </c>
      <c r="B2648" t="s">
        <v>726</v>
      </c>
      <c r="C2648">
        <v>83.2</v>
      </c>
      <c r="D2648">
        <v>62</v>
      </c>
      <c r="E2648">
        <f t="shared" si="257"/>
        <v>2.4871076419561264</v>
      </c>
      <c r="F2648">
        <v>74</v>
      </c>
      <c r="G2648">
        <f t="shared" si="258"/>
        <v>2.9684833145927958</v>
      </c>
      <c r="H2648">
        <f t="shared" si="261"/>
        <v>136</v>
      </c>
      <c r="I2648">
        <f t="shared" si="259"/>
        <v>5.4555909565489227</v>
      </c>
      <c r="J2648">
        <v>10.120000000000001</v>
      </c>
      <c r="K2648">
        <f t="shared" si="260"/>
        <v>1.035909164130784</v>
      </c>
      <c r="L2648">
        <v>6.6400000000000006</v>
      </c>
    </row>
    <row r="2649" spans="1:13" ht="15" x14ac:dyDescent="0.25">
      <c r="A2649" t="s">
        <v>1394</v>
      </c>
      <c r="B2649" t="s">
        <v>1816</v>
      </c>
      <c r="C2649">
        <v>85.9</v>
      </c>
      <c r="D2649">
        <v>80</v>
      </c>
      <c r="E2649">
        <f t="shared" si="257"/>
        <v>3.135479487443193</v>
      </c>
      <c r="F2649">
        <v>100</v>
      </c>
      <c r="G2649">
        <f t="shared" si="258"/>
        <v>3.9193493593039914</v>
      </c>
      <c r="H2649">
        <f t="shared" si="261"/>
        <v>180</v>
      </c>
      <c r="I2649">
        <f t="shared" si="259"/>
        <v>7.0548288467471849</v>
      </c>
      <c r="J2649">
        <v>12.16</v>
      </c>
      <c r="K2649">
        <f t="shared" si="260"/>
        <v>1.2244035539787868</v>
      </c>
      <c r="L2649">
        <v>7.1000000000000005</v>
      </c>
    </row>
    <row r="2650" spans="1:13" ht="15" x14ac:dyDescent="0.25">
      <c r="A2650" t="s">
        <v>1399</v>
      </c>
      <c r="B2650" t="s">
        <v>726</v>
      </c>
      <c r="C2650">
        <v>75</v>
      </c>
      <c r="D2650">
        <v>55</v>
      </c>
      <c r="E2650">
        <f t="shared" si="257"/>
        <v>2.3792699109595032</v>
      </c>
      <c r="F2650">
        <v>60</v>
      </c>
      <c r="G2650">
        <f t="shared" si="258"/>
        <v>2.5955671755921856</v>
      </c>
      <c r="H2650">
        <f t="shared" si="261"/>
        <v>115</v>
      </c>
      <c r="I2650">
        <f t="shared" si="259"/>
        <v>4.9748370865516884</v>
      </c>
      <c r="J2650">
        <v>8.0500000000000007</v>
      </c>
      <c r="K2650">
        <f t="shared" si="260"/>
        <v>0.86929536477354519</v>
      </c>
      <c r="L2650">
        <v>6.48</v>
      </c>
    </row>
    <row r="2651" spans="1:13" ht="15" x14ac:dyDescent="0.25">
      <c r="A2651" t="s">
        <v>859</v>
      </c>
      <c r="B2651" t="s">
        <v>247</v>
      </c>
      <c r="C2651">
        <v>56</v>
      </c>
      <c r="D2651">
        <v>39</v>
      </c>
      <c r="E2651">
        <f t="shared" si="257"/>
        <v>2.0865710737265397</v>
      </c>
      <c r="F2651">
        <v>45</v>
      </c>
      <c r="G2651">
        <f t="shared" si="258"/>
        <v>2.4075820081460075</v>
      </c>
      <c r="H2651">
        <f t="shared" si="261"/>
        <v>84</v>
      </c>
      <c r="I2651">
        <f t="shared" si="259"/>
        <v>4.4941530818725477</v>
      </c>
      <c r="J2651">
        <v>4.72</v>
      </c>
      <c r="K2651">
        <f t="shared" si="260"/>
        <v>0.59254176329072361</v>
      </c>
      <c r="L2651">
        <v>4.88</v>
      </c>
      <c r="M2651">
        <v>14.72</v>
      </c>
    </row>
    <row r="2652" spans="1:13" ht="15" x14ac:dyDescent="0.25">
      <c r="A2652" t="s">
        <v>2080</v>
      </c>
      <c r="B2652" t="s">
        <v>503</v>
      </c>
      <c r="C2652">
        <v>75.3</v>
      </c>
      <c r="D2652">
        <v>58</v>
      </c>
      <c r="E2652">
        <f t="shared" si="257"/>
        <v>2.5017730758062804</v>
      </c>
      <c r="G2652" t="str">
        <f t="shared" si="258"/>
        <v/>
      </c>
      <c r="H2652">
        <f t="shared" si="261"/>
        <v>58</v>
      </c>
      <c r="I2652">
        <f t="shared" si="259"/>
        <v>2.5017730758062804</v>
      </c>
      <c r="J2652">
        <v>9.9700000000000006</v>
      </c>
      <c r="K2652">
        <f t="shared" si="260"/>
        <v>1.0744170239932802</v>
      </c>
      <c r="L2652">
        <v>7.98</v>
      </c>
    </row>
    <row r="2653" spans="1:13" ht="15" x14ac:dyDescent="0.25">
      <c r="A2653" t="s">
        <v>1600</v>
      </c>
      <c r="B2653" t="s">
        <v>503</v>
      </c>
      <c r="C2653">
        <v>62</v>
      </c>
      <c r="D2653">
        <v>40</v>
      </c>
      <c r="E2653">
        <f t="shared" si="257"/>
        <v>1.9873521841551067</v>
      </c>
      <c r="F2653">
        <v>50</v>
      </c>
      <c r="G2653">
        <f t="shared" si="258"/>
        <v>2.4841902301938834</v>
      </c>
      <c r="H2653">
        <f t="shared" si="261"/>
        <v>90</v>
      </c>
      <c r="I2653">
        <f t="shared" si="259"/>
        <v>4.4715424143489901</v>
      </c>
      <c r="J2653">
        <v>6.83</v>
      </c>
      <c r="K2653">
        <f t="shared" si="260"/>
        <v>0.81359799708500957</v>
      </c>
      <c r="L2653">
        <v>6.0200000000000005</v>
      </c>
    </row>
    <row r="2654" spans="1:13" ht="15" x14ac:dyDescent="0.25">
      <c r="A2654" t="s">
        <v>1069</v>
      </c>
      <c r="B2654" t="s">
        <v>9</v>
      </c>
      <c r="C2654">
        <v>58.4</v>
      </c>
      <c r="D2654">
        <v>38</v>
      </c>
      <c r="E2654">
        <f t="shared" si="257"/>
        <v>1.9719479323651723</v>
      </c>
      <c r="F2654">
        <v>44</v>
      </c>
      <c r="G2654">
        <f t="shared" si="258"/>
        <v>2.283308132212305</v>
      </c>
      <c r="H2654">
        <f t="shared" si="261"/>
        <v>82</v>
      </c>
      <c r="I2654">
        <f t="shared" si="259"/>
        <v>4.2552560645774768</v>
      </c>
      <c r="J2654">
        <v>7.5200000000000005</v>
      </c>
      <c r="K2654">
        <f t="shared" si="260"/>
        <v>0.92384598990279176</v>
      </c>
      <c r="L2654">
        <v>5.8</v>
      </c>
      <c r="M2654">
        <v>14.34</v>
      </c>
    </row>
    <row r="2655" spans="1:13" ht="15" x14ac:dyDescent="0.25">
      <c r="A2655" t="s">
        <v>566</v>
      </c>
      <c r="B2655" t="s">
        <v>567</v>
      </c>
      <c r="C2655">
        <v>52.9</v>
      </c>
      <c r="D2655">
        <v>38</v>
      </c>
      <c r="E2655">
        <f t="shared" si="257"/>
        <v>2.1190562215204993</v>
      </c>
      <c r="F2655">
        <v>50</v>
      </c>
      <c r="G2655">
        <f t="shared" si="258"/>
        <v>2.7882318704217099</v>
      </c>
      <c r="H2655">
        <f t="shared" si="261"/>
        <v>88</v>
      </c>
      <c r="I2655">
        <f t="shared" si="259"/>
        <v>4.9072880919422088</v>
      </c>
      <c r="J2655">
        <v>7.15</v>
      </c>
      <c r="K2655">
        <f t="shared" si="260"/>
        <v>0.92434264926368559</v>
      </c>
      <c r="L2655">
        <v>6.75</v>
      </c>
      <c r="M2655">
        <v>13.4</v>
      </c>
    </row>
    <row r="2656" spans="1:13" ht="15" x14ac:dyDescent="0.25">
      <c r="A2656" t="s">
        <v>537</v>
      </c>
      <c r="B2656" t="s">
        <v>536</v>
      </c>
      <c r="C2656">
        <v>67.400000000000006</v>
      </c>
      <c r="D2656">
        <v>70</v>
      </c>
      <c r="E2656">
        <f t="shared" si="257"/>
        <v>3.2728899511109297</v>
      </c>
      <c r="F2656">
        <v>83</v>
      </c>
      <c r="G2656">
        <f t="shared" si="258"/>
        <v>3.8807123706029594</v>
      </c>
      <c r="H2656">
        <f t="shared" si="261"/>
        <v>153</v>
      </c>
      <c r="I2656">
        <f t="shared" si="259"/>
        <v>7.1536023217138895</v>
      </c>
      <c r="J2656">
        <v>9.82</v>
      </c>
      <c r="K2656">
        <f t="shared" si="260"/>
        <v>1.1204790172381172</v>
      </c>
      <c r="L2656">
        <v>7.45</v>
      </c>
    </row>
    <row r="2657" spans="1:13" ht="15" x14ac:dyDescent="0.25">
      <c r="A2657" t="s">
        <v>537</v>
      </c>
      <c r="B2657" t="s">
        <v>536</v>
      </c>
      <c r="C2657">
        <v>53.5</v>
      </c>
      <c r="D2657">
        <v>53</v>
      </c>
      <c r="E2657">
        <f t="shared" si="257"/>
        <v>2.9313783001421476</v>
      </c>
      <c r="F2657">
        <v>64</v>
      </c>
      <c r="G2657">
        <f t="shared" si="258"/>
        <v>3.5397775699829706</v>
      </c>
      <c r="H2657">
        <f t="shared" si="261"/>
        <v>117</v>
      </c>
      <c r="I2657">
        <f t="shared" si="259"/>
        <v>6.4711558701251182</v>
      </c>
      <c r="J2657">
        <v>8.6199999999999992</v>
      </c>
      <c r="K2657">
        <f t="shared" si="260"/>
        <v>1.1079219082228424</v>
      </c>
      <c r="L2657">
        <v>7.19</v>
      </c>
      <c r="M2657">
        <v>13.81</v>
      </c>
    </row>
    <row r="2658" spans="1:13" ht="15" x14ac:dyDescent="0.25">
      <c r="A2658" t="s">
        <v>985</v>
      </c>
      <c r="B2658" t="s">
        <v>536</v>
      </c>
      <c r="C2658">
        <v>49.3</v>
      </c>
      <c r="D2658">
        <v>47</v>
      </c>
      <c r="E2658">
        <f t="shared" si="257"/>
        <v>2.7588083882978993</v>
      </c>
      <c r="F2658">
        <v>57</v>
      </c>
      <c r="G2658">
        <f t="shared" si="258"/>
        <v>3.3457888964463889</v>
      </c>
      <c r="H2658">
        <f t="shared" si="261"/>
        <v>104</v>
      </c>
      <c r="I2658">
        <f t="shared" si="259"/>
        <v>6.1045972847442886</v>
      </c>
      <c r="J2658">
        <v>7.69</v>
      </c>
      <c r="K2658">
        <f t="shared" si="260"/>
        <v>1.0309382758521739</v>
      </c>
      <c r="L2658">
        <v>6.44</v>
      </c>
    </row>
    <row r="2659" spans="1:13" ht="15" x14ac:dyDescent="0.25">
      <c r="A2659" t="s">
        <v>571</v>
      </c>
      <c r="B2659" t="s">
        <v>209</v>
      </c>
      <c r="C2659">
        <v>51.7</v>
      </c>
      <c r="D2659">
        <v>40</v>
      </c>
      <c r="E2659">
        <f t="shared" si="257"/>
        <v>2.2681277164972369</v>
      </c>
      <c r="F2659">
        <v>48</v>
      </c>
      <c r="G2659">
        <f t="shared" si="258"/>
        <v>2.7217532597966843</v>
      </c>
      <c r="H2659">
        <f t="shared" si="261"/>
        <v>88</v>
      </c>
      <c r="I2659">
        <f t="shared" si="259"/>
        <v>4.9898809762939216</v>
      </c>
      <c r="J2659">
        <v>6.93</v>
      </c>
      <c r="K2659">
        <f t="shared" si="260"/>
        <v>0.90656175101842607</v>
      </c>
      <c r="L2659">
        <v>6.29</v>
      </c>
      <c r="M2659">
        <v>13.44</v>
      </c>
    </row>
    <row r="2660" spans="1:13" ht="15" x14ac:dyDescent="0.25">
      <c r="A2660" t="s">
        <v>2045</v>
      </c>
      <c r="B2660" t="s">
        <v>955</v>
      </c>
      <c r="C2660">
        <v>58.7</v>
      </c>
      <c r="D2660">
        <v>57</v>
      </c>
      <c r="E2660">
        <f t="shared" si="257"/>
        <v>2.9469180134959081</v>
      </c>
      <c r="F2660">
        <v>65</v>
      </c>
      <c r="G2660">
        <f t="shared" si="258"/>
        <v>3.3605205417058599</v>
      </c>
      <c r="H2660">
        <f t="shared" si="261"/>
        <v>122</v>
      </c>
      <c r="I2660">
        <f t="shared" si="259"/>
        <v>6.3074385552017675</v>
      </c>
      <c r="J2660" s="3">
        <v>11.19</v>
      </c>
      <c r="K2660">
        <f t="shared" si="260"/>
        <v>1.3710858997934634</v>
      </c>
      <c r="L2660" s="3">
        <v>8.1</v>
      </c>
    </row>
    <row r="2661" spans="1:13" ht="15" x14ac:dyDescent="0.25">
      <c r="A2661" t="s">
        <v>145</v>
      </c>
      <c r="B2661" t="s">
        <v>350</v>
      </c>
      <c r="C2661">
        <v>62.8</v>
      </c>
      <c r="D2661">
        <v>37</v>
      </c>
      <c r="E2661">
        <f t="shared" si="257"/>
        <v>1.8212369002952027</v>
      </c>
      <c r="F2661">
        <v>47</v>
      </c>
      <c r="G2661">
        <f t="shared" si="258"/>
        <v>2.3134630895641761</v>
      </c>
      <c r="H2661">
        <f t="shared" si="261"/>
        <v>84</v>
      </c>
      <c r="I2661">
        <f t="shared" si="259"/>
        <v>4.1346999898593788</v>
      </c>
      <c r="J2661">
        <v>6.9</v>
      </c>
      <c r="K2661">
        <f t="shared" si="260"/>
        <v>0.81652197085157063</v>
      </c>
      <c r="L2661">
        <v>5.4</v>
      </c>
      <c r="M2661">
        <v>15</v>
      </c>
    </row>
    <row r="2662" spans="1:13" ht="15" x14ac:dyDescent="0.25">
      <c r="A2662" s="1" t="s">
        <v>145</v>
      </c>
      <c r="B2662" s="1" t="s">
        <v>209</v>
      </c>
      <c r="C2662" s="1">
        <v>45.2</v>
      </c>
      <c r="D2662" s="1">
        <v>28</v>
      </c>
      <c r="E2662">
        <f t="shared" si="257"/>
        <v>1.7506964497541315</v>
      </c>
      <c r="F2662" s="1">
        <v>32</v>
      </c>
      <c r="G2662">
        <f t="shared" si="258"/>
        <v>2.0007959425761506</v>
      </c>
      <c r="H2662">
        <f t="shared" si="261"/>
        <v>60</v>
      </c>
      <c r="I2662">
        <f t="shared" si="259"/>
        <v>3.7514923923302819</v>
      </c>
      <c r="J2662" s="1">
        <v>7.82</v>
      </c>
      <c r="K2662">
        <f t="shared" si="260"/>
        <v>1.0963582615942209</v>
      </c>
      <c r="L2662" s="1">
        <v>5.3500000000000005</v>
      </c>
    </row>
    <row r="2663" spans="1:13" ht="15" x14ac:dyDescent="0.25">
      <c r="A2663" t="s">
        <v>145</v>
      </c>
      <c r="B2663" t="s">
        <v>209</v>
      </c>
      <c r="C2663">
        <v>55.9</v>
      </c>
      <c r="D2663">
        <v>43</v>
      </c>
      <c r="E2663">
        <f t="shared" si="257"/>
        <v>2.3035712654138041</v>
      </c>
      <c r="F2663">
        <v>54</v>
      </c>
      <c r="G2663">
        <f t="shared" si="258"/>
        <v>2.892856937961521</v>
      </c>
      <c r="H2663">
        <f t="shared" si="261"/>
        <v>97</v>
      </c>
      <c r="I2663">
        <f t="shared" si="259"/>
        <v>5.1964282033753255</v>
      </c>
      <c r="J2663">
        <v>9.2799999999999994</v>
      </c>
      <c r="K2663">
        <f t="shared" si="260"/>
        <v>1.1660712783671268</v>
      </c>
      <c r="L2663">
        <v>6.6000000000000005</v>
      </c>
    </row>
    <row r="2664" spans="1:13" ht="15" x14ac:dyDescent="0.25">
      <c r="A2664" t="s">
        <v>1410</v>
      </c>
      <c r="B2664" t="s">
        <v>1411</v>
      </c>
      <c r="C2664">
        <v>52.4</v>
      </c>
      <c r="D2664">
        <v>32</v>
      </c>
      <c r="E2664">
        <f t="shared" si="257"/>
        <v>1.7968380571605858</v>
      </c>
      <c r="F2664">
        <v>39</v>
      </c>
      <c r="G2664">
        <f t="shared" si="258"/>
        <v>2.1898963821644641</v>
      </c>
      <c r="H2664">
        <f t="shared" si="261"/>
        <v>71</v>
      </c>
      <c r="I2664">
        <f t="shared" si="259"/>
        <v>3.9867344393250499</v>
      </c>
      <c r="J2664">
        <v>7.21</v>
      </c>
      <c r="K2664">
        <f t="shared" si="260"/>
        <v>0.93667388289590559</v>
      </c>
      <c r="L2664">
        <v>5.78</v>
      </c>
    </row>
    <row r="2665" spans="1:13" ht="15" x14ac:dyDescent="0.25">
      <c r="A2665" t="s">
        <v>1446</v>
      </c>
      <c r="B2665" t="s">
        <v>1447</v>
      </c>
      <c r="C2665">
        <v>49.6</v>
      </c>
      <c r="D2665">
        <v>23</v>
      </c>
      <c r="E2665">
        <f t="shared" si="257"/>
        <v>1.3441105636587096</v>
      </c>
      <c r="F2665">
        <v>33</v>
      </c>
      <c r="G2665">
        <f t="shared" si="258"/>
        <v>1.9285064609016269</v>
      </c>
      <c r="H2665">
        <f t="shared" si="261"/>
        <v>56</v>
      </c>
      <c r="I2665">
        <f t="shared" si="259"/>
        <v>3.2726170245603363</v>
      </c>
      <c r="J2665">
        <v>5.25</v>
      </c>
      <c r="K2665">
        <f t="shared" si="260"/>
        <v>0.70162872661614417</v>
      </c>
      <c r="L2665">
        <v>5.3500000000000005</v>
      </c>
    </row>
    <row r="2666" spans="1:13" ht="15" x14ac:dyDescent="0.25">
      <c r="A2666" t="s">
        <v>951</v>
      </c>
      <c r="B2666" t="s">
        <v>85</v>
      </c>
      <c r="C2666">
        <v>95.8</v>
      </c>
      <c r="D2666">
        <v>40</v>
      </c>
      <c r="E2666">
        <f t="shared" si="257"/>
        <v>1.4481559705364675</v>
      </c>
      <c r="F2666">
        <v>50</v>
      </c>
      <c r="G2666">
        <f t="shared" si="258"/>
        <v>1.8101949631705843</v>
      </c>
      <c r="H2666">
        <f t="shared" si="261"/>
        <v>90</v>
      </c>
      <c r="I2666">
        <f t="shared" si="259"/>
        <v>3.2583509337070518</v>
      </c>
      <c r="J2666">
        <v>7.25</v>
      </c>
      <c r="K2666">
        <f t="shared" si="260"/>
        <v>0.69009312244369903</v>
      </c>
      <c r="L2666">
        <v>4.13</v>
      </c>
    </row>
    <row r="2667" spans="1:13" ht="15" x14ac:dyDescent="0.25">
      <c r="A2667" t="s">
        <v>2056</v>
      </c>
      <c r="B2667" t="s">
        <v>1459</v>
      </c>
      <c r="C2667">
        <v>96.1</v>
      </c>
      <c r="D2667">
        <v>63</v>
      </c>
      <c r="E2667">
        <f t="shared" si="257"/>
        <v>2.2756641969306037</v>
      </c>
      <c r="F2667">
        <v>78</v>
      </c>
      <c r="G2667">
        <f t="shared" si="258"/>
        <v>2.8174890057236044</v>
      </c>
      <c r="H2667">
        <f t="shared" si="261"/>
        <v>141</v>
      </c>
      <c r="I2667">
        <f t="shared" si="259"/>
        <v>5.0931532026542081</v>
      </c>
      <c r="J2667">
        <v>7.93</v>
      </c>
      <c r="K2667">
        <f t="shared" si="260"/>
        <v>0.7536034336853169</v>
      </c>
      <c r="L2667">
        <v>6.22</v>
      </c>
    </row>
    <row r="2668" spans="1:13" ht="15" x14ac:dyDescent="0.25">
      <c r="A2668" t="s">
        <v>2125</v>
      </c>
      <c r="B2668" t="s">
        <v>1937</v>
      </c>
      <c r="C2668">
        <v>82.3</v>
      </c>
      <c r="D2668">
        <v>93</v>
      </c>
      <c r="E2668">
        <f t="shared" si="257"/>
        <v>3.7602931790860321</v>
      </c>
      <c r="F2668">
        <v>122</v>
      </c>
      <c r="G2668">
        <f t="shared" si="258"/>
        <v>4.9328577188010314</v>
      </c>
      <c r="H2668">
        <f t="shared" si="261"/>
        <v>215</v>
      </c>
      <c r="I2668">
        <f t="shared" si="259"/>
        <v>8.6931508978870635</v>
      </c>
      <c r="J2668">
        <v>13.59</v>
      </c>
      <c r="K2668">
        <f t="shared" si="260"/>
        <v>1.3989289756051517</v>
      </c>
      <c r="L2668">
        <v>9.0500000000000007</v>
      </c>
    </row>
    <row r="2669" spans="1:13" x14ac:dyDescent="0.3">
      <c r="A2669" t="s">
        <v>297</v>
      </c>
      <c r="B2669" t="s">
        <v>53</v>
      </c>
      <c r="C2669">
        <v>54.4</v>
      </c>
      <c r="D2669">
        <v>61</v>
      </c>
      <c r="E2669">
        <f t="shared" si="257"/>
        <v>3.3331567482209468</v>
      </c>
      <c r="F2669">
        <v>74</v>
      </c>
      <c r="G2669">
        <f t="shared" si="258"/>
        <v>4.0435016289893451</v>
      </c>
      <c r="H2669">
        <f t="shared" si="261"/>
        <v>135</v>
      </c>
      <c r="I2669">
        <f t="shared" si="259"/>
        <v>7.3766583772102923</v>
      </c>
      <c r="J2669">
        <v>10.28</v>
      </c>
      <c r="K2669">
        <f t="shared" si="260"/>
        <v>1.3099659521481815</v>
      </c>
      <c r="L2669">
        <v>7.4</v>
      </c>
    </row>
    <row r="2670" spans="1:13" x14ac:dyDescent="0.3">
      <c r="A2670" t="s">
        <v>297</v>
      </c>
      <c r="B2670" t="s">
        <v>55</v>
      </c>
      <c r="C2670">
        <v>56.1</v>
      </c>
      <c r="D2670">
        <v>33</v>
      </c>
      <c r="E2670">
        <f t="shared" si="257"/>
        <v>1.7632703351098686</v>
      </c>
      <c r="F2670">
        <v>38</v>
      </c>
      <c r="G2670">
        <f t="shared" si="258"/>
        <v>2.0304325070962124</v>
      </c>
      <c r="H2670">
        <f t="shared" si="261"/>
        <v>71</v>
      </c>
      <c r="I2670">
        <f t="shared" si="259"/>
        <v>3.793702842206081</v>
      </c>
      <c r="J2670">
        <v>7.62</v>
      </c>
      <c r="K2670">
        <f t="shared" si="260"/>
        <v>0.95572401070742574</v>
      </c>
      <c r="L2670">
        <v>4.88</v>
      </c>
    </row>
    <row r="2671" spans="1:13" x14ac:dyDescent="0.3">
      <c r="A2671" t="s">
        <v>297</v>
      </c>
      <c r="B2671" t="s">
        <v>1003</v>
      </c>
      <c r="C2671">
        <v>50.3</v>
      </c>
      <c r="D2671">
        <v>54</v>
      </c>
      <c r="E2671">
        <f t="shared" si="257"/>
        <v>3.1237318028369438</v>
      </c>
      <c r="F2671">
        <v>66</v>
      </c>
      <c r="G2671">
        <f t="shared" si="258"/>
        <v>3.8178944256895981</v>
      </c>
      <c r="H2671">
        <f t="shared" si="261"/>
        <v>120</v>
      </c>
      <c r="I2671">
        <f t="shared" si="259"/>
        <v>6.941626228526542</v>
      </c>
      <c r="J2671">
        <v>9.7900000000000009</v>
      </c>
      <c r="K2671">
        <f t="shared" si="260"/>
        <v>1.2989521302572986</v>
      </c>
      <c r="L2671">
        <v>6.8500000000000005</v>
      </c>
    </row>
    <row r="2672" spans="1:13" x14ac:dyDescent="0.3">
      <c r="A2672" t="s">
        <v>297</v>
      </c>
      <c r="B2672" t="s">
        <v>190</v>
      </c>
      <c r="C2672">
        <v>55.1</v>
      </c>
      <c r="D2672">
        <v>58</v>
      </c>
      <c r="E2672">
        <f t="shared" si="257"/>
        <v>3.1398931156608083</v>
      </c>
      <c r="F2672">
        <v>65</v>
      </c>
      <c r="G2672">
        <f t="shared" si="258"/>
        <v>3.5188457330681473</v>
      </c>
      <c r="H2672">
        <f t="shared" si="261"/>
        <v>123</v>
      </c>
      <c r="I2672">
        <f t="shared" si="259"/>
        <v>6.6587388487289561</v>
      </c>
      <c r="J2672">
        <v>8.58</v>
      </c>
      <c r="K2672">
        <f t="shared" si="260"/>
        <v>1.0861546421411117</v>
      </c>
      <c r="L2672">
        <v>6.58</v>
      </c>
    </row>
    <row r="2673" spans="1:13" x14ac:dyDescent="0.3">
      <c r="A2673" t="s">
        <v>297</v>
      </c>
      <c r="B2673" t="s">
        <v>190</v>
      </c>
      <c r="C2673">
        <v>65</v>
      </c>
      <c r="D2673">
        <v>75</v>
      </c>
      <c r="E2673">
        <f t="shared" si="257"/>
        <v>3.6003826006579414</v>
      </c>
      <c r="F2673">
        <v>90</v>
      </c>
      <c r="G2673">
        <f t="shared" si="258"/>
        <v>4.3204591207895291</v>
      </c>
      <c r="H2673">
        <f t="shared" si="261"/>
        <v>165</v>
      </c>
      <c r="I2673">
        <f t="shared" si="259"/>
        <v>7.9208417214474709</v>
      </c>
      <c r="J2673">
        <v>10.8</v>
      </c>
      <c r="K2673">
        <f t="shared" si="260"/>
        <v>1.2555488837889983</v>
      </c>
      <c r="L2673">
        <v>8.11</v>
      </c>
    </row>
    <row r="2674" spans="1:13" x14ac:dyDescent="0.3">
      <c r="A2674" t="s">
        <v>297</v>
      </c>
      <c r="B2674" t="s">
        <v>53</v>
      </c>
      <c r="C2674">
        <v>59.8</v>
      </c>
      <c r="D2674">
        <v>70</v>
      </c>
      <c r="E2674">
        <f t="shared" si="257"/>
        <v>3.5704762939929027</v>
      </c>
      <c r="F2674">
        <v>77</v>
      </c>
      <c r="G2674">
        <f t="shared" si="258"/>
        <v>3.9275239233921933</v>
      </c>
      <c r="H2674">
        <f t="shared" si="261"/>
        <v>147</v>
      </c>
      <c r="I2674">
        <f t="shared" si="259"/>
        <v>7.4980002173850959</v>
      </c>
      <c r="J2674">
        <v>9.9499999999999993</v>
      </c>
      <c r="K2674">
        <f t="shared" si="260"/>
        <v>1.2075385147501863</v>
      </c>
      <c r="L2674">
        <v>7.37</v>
      </c>
    </row>
    <row r="2675" spans="1:13" x14ac:dyDescent="0.3">
      <c r="A2675" t="s">
        <v>297</v>
      </c>
      <c r="B2675" t="s">
        <v>190</v>
      </c>
      <c r="C2675">
        <v>62.6</v>
      </c>
      <c r="D2675">
        <v>70</v>
      </c>
      <c r="E2675">
        <f t="shared" si="257"/>
        <v>3.4535872427757184</v>
      </c>
      <c r="F2675">
        <v>78</v>
      </c>
      <c r="G2675">
        <f t="shared" si="258"/>
        <v>3.8482829276643722</v>
      </c>
      <c r="H2675">
        <f t="shared" si="261"/>
        <v>148</v>
      </c>
      <c r="I2675">
        <f t="shared" si="259"/>
        <v>7.3018701704400906</v>
      </c>
      <c r="J2675">
        <v>9.8699999999999992</v>
      </c>
      <c r="K2675">
        <f t="shared" si="260"/>
        <v>1.1699036343052942</v>
      </c>
      <c r="L2675">
        <v>7.4</v>
      </c>
    </row>
    <row r="2676" spans="1:13" x14ac:dyDescent="0.3">
      <c r="A2676" t="s">
        <v>900</v>
      </c>
      <c r="B2676" t="s">
        <v>190</v>
      </c>
      <c r="C2676">
        <v>48.7</v>
      </c>
      <c r="D2676">
        <v>50</v>
      </c>
      <c r="E2676">
        <f t="shared" si="257"/>
        <v>2.9611606207560914</v>
      </c>
      <c r="F2676">
        <v>50</v>
      </c>
      <c r="G2676">
        <f t="shared" si="258"/>
        <v>2.9611606207560914</v>
      </c>
      <c r="H2676">
        <f t="shared" si="261"/>
        <v>100</v>
      </c>
      <c r="I2676">
        <f t="shared" si="259"/>
        <v>5.9223212415121829</v>
      </c>
      <c r="J2676">
        <v>7.98</v>
      </c>
      <c r="K2676">
        <f t="shared" si="260"/>
        <v>1.0765909398653182</v>
      </c>
      <c r="L2676">
        <v>6</v>
      </c>
    </row>
    <row r="2677" spans="1:13" x14ac:dyDescent="0.3">
      <c r="A2677" t="s">
        <v>900</v>
      </c>
      <c r="B2677" t="s">
        <v>53</v>
      </c>
      <c r="C2677">
        <v>45.8</v>
      </c>
      <c r="D2677">
        <v>40</v>
      </c>
      <c r="E2677">
        <f t="shared" si="257"/>
        <v>2.4771195198456835</v>
      </c>
      <c r="F2677">
        <v>55</v>
      </c>
      <c r="G2677">
        <f t="shared" si="258"/>
        <v>3.4060393397878146</v>
      </c>
      <c r="H2677">
        <f t="shared" si="261"/>
        <v>95</v>
      </c>
      <c r="I2677">
        <f t="shared" si="259"/>
        <v>5.8831588596334976</v>
      </c>
      <c r="J2677">
        <v>8.11</v>
      </c>
      <c r="K2677">
        <f t="shared" si="260"/>
        <v>1.1293126652457515</v>
      </c>
      <c r="L2677">
        <v>6.65</v>
      </c>
      <c r="M2677">
        <v>13.63</v>
      </c>
    </row>
    <row r="2678" spans="1:13" ht="15" x14ac:dyDescent="0.25">
      <c r="A2678" t="s">
        <v>325</v>
      </c>
      <c r="B2678" t="s">
        <v>326</v>
      </c>
      <c r="C2678">
        <v>57.2</v>
      </c>
      <c r="D2678">
        <v>35</v>
      </c>
      <c r="E2678">
        <f t="shared" si="257"/>
        <v>1.8439057649478143</v>
      </c>
      <c r="F2678">
        <v>47</v>
      </c>
      <c r="G2678">
        <f t="shared" si="258"/>
        <v>2.4761020272156364</v>
      </c>
      <c r="H2678">
        <f t="shared" si="261"/>
        <v>82</v>
      </c>
      <c r="I2678">
        <f t="shared" si="259"/>
        <v>4.3200077921634508</v>
      </c>
      <c r="J2678">
        <v>5.83</v>
      </c>
      <c r="K2678">
        <f t="shared" si="260"/>
        <v>0.7239334226111096</v>
      </c>
      <c r="L2678">
        <v>4.8</v>
      </c>
      <c r="M2678">
        <v>15</v>
      </c>
    </row>
    <row r="2679" spans="1:13" ht="15" x14ac:dyDescent="0.25">
      <c r="A2679" t="s">
        <v>325</v>
      </c>
      <c r="B2679" t="s">
        <v>326</v>
      </c>
      <c r="C2679">
        <v>105.6</v>
      </c>
      <c r="D2679">
        <v>108</v>
      </c>
      <c r="E2679">
        <f t="shared" si="257"/>
        <v>3.6425980747821409</v>
      </c>
      <c r="F2679">
        <v>137</v>
      </c>
      <c r="G2679">
        <f t="shared" si="258"/>
        <v>4.6207031133810492</v>
      </c>
      <c r="H2679">
        <f t="shared" ref="H2679:H2710" si="262">D2679+F2679</f>
        <v>245</v>
      </c>
      <c r="I2679">
        <f t="shared" si="259"/>
        <v>8.2633011881631901</v>
      </c>
      <c r="J2679">
        <v>10.97</v>
      </c>
      <c r="K2679">
        <f t="shared" si="260"/>
        <v>0.99304908022091576</v>
      </c>
      <c r="L2679">
        <v>7.58</v>
      </c>
      <c r="M2679">
        <v>14.2460192543252</v>
      </c>
    </row>
    <row r="2680" spans="1:13" ht="15" x14ac:dyDescent="0.25">
      <c r="A2680" t="s">
        <v>325</v>
      </c>
      <c r="B2680" t="s">
        <v>326</v>
      </c>
      <c r="C2680">
        <v>76.5</v>
      </c>
      <c r="D2680">
        <v>86</v>
      </c>
      <c r="E2680">
        <f t="shared" si="257"/>
        <v>3.6671080957548083</v>
      </c>
      <c r="F2680">
        <v>100</v>
      </c>
      <c r="G2680">
        <f t="shared" si="258"/>
        <v>4.2640791811102421</v>
      </c>
      <c r="H2680">
        <f t="shared" si="262"/>
        <v>186</v>
      </c>
      <c r="I2680">
        <f t="shared" si="259"/>
        <v>7.9311872768650504</v>
      </c>
      <c r="J2680">
        <v>8.99</v>
      </c>
      <c r="K2680">
        <f t="shared" si="260"/>
        <v>0.96094300283305845</v>
      </c>
      <c r="L2680">
        <v>7.54</v>
      </c>
      <c r="M2680">
        <v>13.4</v>
      </c>
    </row>
    <row r="2681" spans="1:13" ht="15" x14ac:dyDescent="0.25">
      <c r="A2681" t="s">
        <v>325</v>
      </c>
      <c r="B2681" t="s">
        <v>326</v>
      </c>
      <c r="C2681">
        <v>70.900000000000006</v>
      </c>
      <c r="D2681">
        <v>73</v>
      </c>
      <c r="E2681">
        <f t="shared" si="257"/>
        <v>3.2897535702167393</v>
      </c>
      <c r="F2681">
        <v>90</v>
      </c>
      <c r="G2681">
        <f t="shared" si="258"/>
        <v>4.0558605660206375</v>
      </c>
      <c r="H2681">
        <f t="shared" si="262"/>
        <v>163</v>
      </c>
      <c r="I2681">
        <f t="shared" si="259"/>
        <v>7.3456141362373772</v>
      </c>
      <c r="J2681">
        <v>8.66</v>
      </c>
      <c r="K2681">
        <f t="shared" si="260"/>
        <v>0.96266630489733784</v>
      </c>
      <c r="L2681">
        <v>7.05</v>
      </c>
      <c r="M2681">
        <v>12.9</v>
      </c>
    </row>
    <row r="2682" spans="1:13" ht="15" x14ac:dyDescent="0.25">
      <c r="A2682" t="s">
        <v>1428</v>
      </c>
      <c r="B2682" t="s">
        <v>1429</v>
      </c>
      <c r="C2682">
        <v>68.2</v>
      </c>
      <c r="D2682">
        <v>43</v>
      </c>
      <c r="E2682">
        <f t="shared" si="257"/>
        <v>1.9933073789175302</v>
      </c>
      <c r="F2682">
        <v>57</v>
      </c>
      <c r="G2682">
        <f t="shared" si="258"/>
        <v>2.6422911767046329</v>
      </c>
      <c r="H2682">
        <f t="shared" si="262"/>
        <v>100</v>
      </c>
      <c r="I2682">
        <f t="shared" si="259"/>
        <v>4.6355985556221633</v>
      </c>
      <c r="J2682">
        <v>5.73</v>
      </c>
      <c r="K2682">
        <f t="shared" si="260"/>
        <v>0.64983799413845955</v>
      </c>
      <c r="L2682">
        <v>5</v>
      </c>
    </row>
    <row r="2683" spans="1:13" ht="15" x14ac:dyDescent="0.25">
      <c r="A2683" t="s">
        <v>1886</v>
      </c>
      <c r="B2683" t="s">
        <v>152</v>
      </c>
      <c r="C2683">
        <v>54.2</v>
      </c>
      <c r="D2683">
        <v>57</v>
      </c>
      <c r="E2683">
        <f t="shared" si="257"/>
        <v>3.1229448617799469</v>
      </c>
      <c r="F2683">
        <v>73</v>
      </c>
      <c r="G2683">
        <f t="shared" si="258"/>
        <v>3.9995609633322124</v>
      </c>
      <c r="H2683">
        <f t="shared" si="262"/>
        <v>130</v>
      </c>
      <c r="I2683">
        <f t="shared" si="259"/>
        <v>7.1225058251121593</v>
      </c>
      <c r="J2683">
        <v>8.39</v>
      </c>
      <c r="K2683">
        <f t="shared" si="260"/>
        <v>1.0711578725251309</v>
      </c>
      <c r="L2683">
        <v>7.25</v>
      </c>
    </row>
    <row r="2684" spans="1:13" ht="15" x14ac:dyDescent="0.25">
      <c r="A2684" t="s">
        <v>1886</v>
      </c>
      <c r="B2684" t="s">
        <v>152</v>
      </c>
      <c r="C2684">
        <v>58.4</v>
      </c>
      <c r="D2684">
        <v>66</v>
      </c>
      <c r="E2684">
        <f t="shared" si="257"/>
        <v>3.4249621983184575</v>
      </c>
      <c r="F2684">
        <v>85</v>
      </c>
      <c r="G2684">
        <f t="shared" si="258"/>
        <v>4.4109361645010434</v>
      </c>
      <c r="H2684">
        <f t="shared" si="262"/>
        <v>151</v>
      </c>
      <c r="I2684">
        <f t="shared" si="259"/>
        <v>7.8358983628195009</v>
      </c>
      <c r="J2684">
        <v>9.6999999999999993</v>
      </c>
      <c r="K2684">
        <f t="shared" si="260"/>
        <v>1.1916630454863135</v>
      </c>
      <c r="L2684">
        <v>7.1</v>
      </c>
    </row>
    <row r="2685" spans="1:13" ht="15" x14ac:dyDescent="0.25">
      <c r="A2685" t="s">
        <v>1886</v>
      </c>
      <c r="B2685" t="s">
        <v>294</v>
      </c>
      <c r="C2685">
        <v>94.5</v>
      </c>
      <c r="D2685">
        <v>57</v>
      </c>
      <c r="E2685">
        <f t="shared" si="257"/>
        <v>2.0842335161519281</v>
      </c>
      <c r="F2685">
        <v>82</v>
      </c>
      <c r="G2685">
        <f t="shared" si="258"/>
        <v>2.9983710232361069</v>
      </c>
      <c r="H2685">
        <f t="shared" si="262"/>
        <v>139</v>
      </c>
      <c r="I2685">
        <f t="shared" si="259"/>
        <v>5.0826045393880355</v>
      </c>
      <c r="J2685">
        <v>9.36</v>
      </c>
      <c r="K2685">
        <f t="shared" si="260"/>
        <v>0.89723141857601452</v>
      </c>
      <c r="L2685">
        <v>5.85</v>
      </c>
      <c r="M2685">
        <v>13.5</v>
      </c>
    </row>
    <row r="2686" spans="1:13" ht="15" x14ac:dyDescent="0.25">
      <c r="A2686" t="s">
        <v>1454</v>
      </c>
      <c r="B2686" t="s">
        <v>55</v>
      </c>
      <c r="C2686">
        <v>43.7</v>
      </c>
      <c r="D2686">
        <v>34</v>
      </c>
      <c r="E2686">
        <f t="shared" si="257"/>
        <v>2.1786789250939003</v>
      </c>
      <c r="F2686">
        <v>38</v>
      </c>
      <c r="G2686">
        <f t="shared" si="258"/>
        <v>2.4349940927520062</v>
      </c>
      <c r="H2686">
        <f t="shared" si="262"/>
        <v>72</v>
      </c>
      <c r="I2686">
        <f t="shared" si="259"/>
        <v>4.6136730178459064</v>
      </c>
      <c r="J2686">
        <v>6.02</v>
      </c>
      <c r="K2686">
        <f t="shared" si="260"/>
        <v>0.85881215665401778</v>
      </c>
      <c r="L2686">
        <v>6.1</v>
      </c>
    </row>
    <row r="2687" spans="1:13" ht="15" x14ac:dyDescent="0.25">
      <c r="A2687" t="s">
        <v>1529</v>
      </c>
      <c r="B2687" t="s">
        <v>428</v>
      </c>
      <c r="C2687">
        <v>58.9</v>
      </c>
      <c r="D2687">
        <v>50</v>
      </c>
      <c r="E2687">
        <f t="shared" si="257"/>
        <v>2.578627987394472</v>
      </c>
      <c r="F2687">
        <v>59</v>
      </c>
      <c r="G2687">
        <f t="shared" si="258"/>
        <v>3.042781025125477</v>
      </c>
      <c r="H2687">
        <f t="shared" si="262"/>
        <v>109</v>
      </c>
      <c r="I2687">
        <f t="shared" si="259"/>
        <v>5.6214090125199494</v>
      </c>
      <c r="J2687">
        <v>10.54</v>
      </c>
      <c r="K2687">
        <f t="shared" si="260"/>
        <v>1.2891803240921267</v>
      </c>
      <c r="L2687">
        <v>6.89</v>
      </c>
    </row>
    <row r="2688" spans="1:13" ht="15" x14ac:dyDescent="0.25">
      <c r="A2688" t="s">
        <v>1529</v>
      </c>
      <c r="B2688" t="s">
        <v>428</v>
      </c>
      <c r="C2688">
        <v>62</v>
      </c>
      <c r="D2688">
        <v>64</v>
      </c>
      <c r="E2688">
        <f t="shared" si="257"/>
        <v>3.1797634946481708</v>
      </c>
      <c r="F2688">
        <v>78</v>
      </c>
      <c r="G2688">
        <f t="shared" si="258"/>
        <v>3.8753367591024581</v>
      </c>
      <c r="H2688">
        <f t="shared" si="262"/>
        <v>142</v>
      </c>
      <c r="I2688">
        <f t="shared" si="259"/>
        <v>7.0551002537506289</v>
      </c>
      <c r="J2688">
        <v>10.3</v>
      </c>
      <c r="K2688">
        <f t="shared" si="260"/>
        <v>1.2269486632467934</v>
      </c>
      <c r="L2688">
        <v>7.44</v>
      </c>
      <c r="M2688">
        <v>12.06</v>
      </c>
    </row>
    <row r="2689" spans="1:13" ht="15" x14ac:dyDescent="0.25">
      <c r="A2689" t="s">
        <v>488</v>
      </c>
      <c r="B2689" t="s">
        <v>13</v>
      </c>
      <c r="C2689">
        <v>41</v>
      </c>
      <c r="D2689">
        <v>9</v>
      </c>
      <c r="E2689">
        <f t="shared" si="257"/>
        <v>0.6040933236592213</v>
      </c>
      <c r="F2689">
        <v>10</v>
      </c>
      <c r="G2689">
        <f t="shared" si="258"/>
        <v>0.67121480406580147</v>
      </c>
      <c r="H2689">
        <f t="shared" si="262"/>
        <v>19</v>
      </c>
      <c r="I2689">
        <f t="shared" si="259"/>
        <v>1.2753081277250227</v>
      </c>
      <c r="J2689">
        <v>3.24</v>
      </c>
      <c r="K2689">
        <f t="shared" si="260"/>
        <v>0.47766708228812871</v>
      </c>
      <c r="L2689">
        <v>4.57</v>
      </c>
    </row>
    <row r="2690" spans="1:13" ht="15" x14ac:dyDescent="0.25">
      <c r="A2690" t="s">
        <v>359</v>
      </c>
      <c r="B2690" t="s">
        <v>360</v>
      </c>
      <c r="C2690">
        <v>31.7</v>
      </c>
      <c r="D2690">
        <v>17</v>
      </c>
      <c r="E2690">
        <f t="shared" ref="E2690:E2753" si="263">IF(AND($C2690&gt;0,D2690&gt;0),D2690/($C2690^0.727399687532279),"")</f>
        <v>1.3758746945664173</v>
      </c>
      <c r="F2690">
        <v>20</v>
      </c>
      <c r="G2690">
        <f t="shared" ref="G2690:G2753" si="264">IF(AND($C2690&gt;0,F2690&gt;0),F2690/($C2690^0.727399687532279),"")</f>
        <v>1.6186761112546084</v>
      </c>
      <c r="H2690">
        <f t="shared" si="262"/>
        <v>37</v>
      </c>
      <c r="I2690">
        <f t="shared" ref="I2690:I2753" si="265">IF(AND($C2690&gt;0,H2690&gt;0),H2690/($C2690^0.727399687532279),"")</f>
        <v>2.9945508058210257</v>
      </c>
      <c r="J2690">
        <v>3.73</v>
      </c>
      <c r="K2690">
        <f t="shared" ref="K2690:K2753" si="266">IF(AND($C2690&gt;0,J2690&gt;0),J2690/($C2690^0.515518364833551),"")</f>
        <v>0.6278923841478451</v>
      </c>
      <c r="L2690">
        <v>4.3</v>
      </c>
      <c r="M2690">
        <v>16</v>
      </c>
    </row>
    <row r="2691" spans="1:13" ht="15" x14ac:dyDescent="0.25">
      <c r="A2691" t="s">
        <v>1530</v>
      </c>
      <c r="B2691" t="s">
        <v>19</v>
      </c>
      <c r="C2691">
        <v>52.9</v>
      </c>
      <c r="D2691">
        <v>50</v>
      </c>
      <c r="E2691">
        <f t="shared" si="263"/>
        <v>2.7882318704217099</v>
      </c>
      <c r="F2691">
        <v>65</v>
      </c>
      <c r="G2691">
        <f t="shared" si="264"/>
        <v>3.6247014315482229</v>
      </c>
      <c r="H2691">
        <f t="shared" si="262"/>
        <v>115</v>
      </c>
      <c r="I2691">
        <f t="shared" si="265"/>
        <v>6.4129333019699324</v>
      </c>
      <c r="J2691">
        <v>9.6999999999999993</v>
      </c>
      <c r="K2691">
        <f t="shared" si="266"/>
        <v>1.2540033143856992</v>
      </c>
      <c r="L2691">
        <v>7.37</v>
      </c>
    </row>
    <row r="2692" spans="1:13" ht="15" x14ac:dyDescent="0.25">
      <c r="A2692" t="s">
        <v>1530</v>
      </c>
      <c r="B2692" t="s">
        <v>19</v>
      </c>
      <c r="C2692">
        <v>64.2</v>
      </c>
      <c r="D2692">
        <v>79</v>
      </c>
      <c r="E2692">
        <f t="shared" si="263"/>
        <v>3.8267199161567684</v>
      </c>
      <c r="F2692">
        <v>97</v>
      </c>
      <c r="G2692">
        <f t="shared" si="264"/>
        <v>4.6986307831291967</v>
      </c>
      <c r="H2692">
        <f t="shared" si="262"/>
        <v>176</v>
      </c>
      <c r="I2692">
        <f t="shared" si="265"/>
        <v>8.5253506992859656</v>
      </c>
      <c r="J2692">
        <v>11.78</v>
      </c>
      <c r="K2692">
        <f t="shared" si="266"/>
        <v>1.378249324831101</v>
      </c>
      <c r="L2692">
        <v>8.2100000000000009</v>
      </c>
    </row>
    <row r="2693" spans="1:13" ht="15" x14ac:dyDescent="0.25">
      <c r="A2693" t="s">
        <v>1530</v>
      </c>
      <c r="B2693" t="s">
        <v>19</v>
      </c>
      <c r="C2693">
        <v>69.8</v>
      </c>
      <c r="D2693">
        <v>90</v>
      </c>
      <c r="E2693">
        <f t="shared" si="263"/>
        <v>4.1022549824943244</v>
      </c>
      <c r="F2693">
        <v>113</v>
      </c>
      <c r="G2693">
        <f t="shared" si="264"/>
        <v>5.1506090335762069</v>
      </c>
      <c r="H2693">
        <f t="shared" si="262"/>
        <v>203</v>
      </c>
      <c r="I2693">
        <f t="shared" si="265"/>
        <v>9.2528640160705322</v>
      </c>
      <c r="J2693">
        <v>13.1</v>
      </c>
      <c r="K2693">
        <f t="shared" si="266"/>
        <v>1.468013208561622</v>
      </c>
      <c r="L2693">
        <v>8.83</v>
      </c>
    </row>
    <row r="2694" spans="1:13" ht="15" x14ac:dyDescent="0.25">
      <c r="A2694" t="s">
        <v>1530</v>
      </c>
      <c r="B2694" t="s">
        <v>1531</v>
      </c>
      <c r="C2694">
        <v>49.7</v>
      </c>
      <c r="D2694">
        <v>48</v>
      </c>
      <c r="E2694">
        <f t="shared" si="263"/>
        <v>2.8009936887702698</v>
      </c>
      <c r="F2694">
        <v>63</v>
      </c>
      <c r="G2694">
        <f t="shared" si="264"/>
        <v>3.6763042165109794</v>
      </c>
      <c r="H2694">
        <f t="shared" si="262"/>
        <v>111</v>
      </c>
      <c r="I2694">
        <f t="shared" si="265"/>
        <v>6.4772979052812492</v>
      </c>
      <c r="J2694">
        <v>8.870000000000001</v>
      </c>
      <c r="K2694">
        <f t="shared" si="266"/>
        <v>1.1841882516824584</v>
      </c>
      <c r="L2694">
        <v>7.37</v>
      </c>
    </row>
    <row r="2695" spans="1:13" ht="15" x14ac:dyDescent="0.25">
      <c r="A2695" t="s">
        <v>1530</v>
      </c>
      <c r="B2695" t="s">
        <v>19</v>
      </c>
      <c r="C2695">
        <v>59.4</v>
      </c>
      <c r="D2695">
        <v>62</v>
      </c>
      <c r="E2695">
        <f t="shared" si="263"/>
        <v>3.1778982194430161</v>
      </c>
      <c r="F2695">
        <v>79</v>
      </c>
      <c r="G2695">
        <f t="shared" si="264"/>
        <v>4.0492574086451336</v>
      </c>
      <c r="H2695">
        <f t="shared" si="262"/>
        <v>141</v>
      </c>
      <c r="I2695">
        <f t="shared" si="265"/>
        <v>7.2271556280881493</v>
      </c>
      <c r="J2695">
        <v>10.28</v>
      </c>
      <c r="K2695">
        <f t="shared" si="266"/>
        <v>1.2519114945815442</v>
      </c>
      <c r="L2695">
        <v>7.69</v>
      </c>
    </row>
    <row r="2696" spans="1:13" ht="15" x14ac:dyDescent="0.25">
      <c r="A2696" t="s">
        <v>920</v>
      </c>
      <c r="B2696" t="s">
        <v>19</v>
      </c>
      <c r="C2696">
        <v>45</v>
      </c>
      <c r="D2696">
        <v>38</v>
      </c>
      <c r="E2696">
        <f t="shared" si="263"/>
        <v>2.3836217009555267</v>
      </c>
      <c r="F2696">
        <v>50</v>
      </c>
      <c r="G2696">
        <f t="shared" si="264"/>
        <v>3.1363443433625351</v>
      </c>
      <c r="H2696">
        <f t="shared" si="262"/>
        <v>88</v>
      </c>
      <c r="I2696">
        <f t="shared" si="265"/>
        <v>5.5199660443180614</v>
      </c>
      <c r="J2696">
        <v>7.46</v>
      </c>
      <c r="K2696">
        <f t="shared" si="266"/>
        <v>1.0482802790833365</v>
      </c>
      <c r="L2696">
        <v>6.69</v>
      </c>
      <c r="M2696">
        <v>14.11</v>
      </c>
    </row>
    <row r="2697" spans="1:13" x14ac:dyDescent="0.3">
      <c r="A2697" t="s">
        <v>1686</v>
      </c>
      <c r="B2697" t="s">
        <v>434</v>
      </c>
      <c r="C2697">
        <v>48</v>
      </c>
      <c r="D2697">
        <v>34</v>
      </c>
      <c r="E2697">
        <f t="shared" si="263"/>
        <v>2.034907002650566</v>
      </c>
      <c r="F2697">
        <v>41</v>
      </c>
      <c r="G2697">
        <f t="shared" si="264"/>
        <v>2.4538584443727411</v>
      </c>
      <c r="H2697">
        <f t="shared" si="262"/>
        <v>75</v>
      </c>
      <c r="I2697">
        <f t="shared" si="265"/>
        <v>4.4887654470233072</v>
      </c>
      <c r="J2697">
        <v>6.91</v>
      </c>
      <c r="K2697">
        <f t="shared" si="266"/>
        <v>0.93921996065652369</v>
      </c>
      <c r="L2697">
        <v>5.61</v>
      </c>
      <c r="M2697">
        <v>14.3</v>
      </c>
    </row>
    <row r="2698" spans="1:13" ht="15" x14ac:dyDescent="0.25">
      <c r="A2698" t="s">
        <v>1252</v>
      </c>
      <c r="B2698" t="s">
        <v>434</v>
      </c>
      <c r="C2698">
        <v>42.5</v>
      </c>
      <c r="D2698">
        <v>27</v>
      </c>
      <c r="E2698">
        <f t="shared" si="263"/>
        <v>1.765526193832498</v>
      </c>
      <c r="F2698">
        <v>36</v>
      </c>
      <c r="G2698">
        <f t="shared" si="264"/>
        <v>2.3540349251099975</v>
      </c>
      <c r="H2698">
        <f>D2698+F2698</f>
        <v>63</v>
      </c>
      <c r="I2698">
        <f t="shared" si="265"/>
        <v>4.1195611189424959</v>
      </c>
      <c r="J2698">
        <v>4.42</v>
      </c>
      <c r="K2698">
        <f t="shared" si="266"/>
        <v>0.63967278035597364</v>
      </c>
      <c r="L2698">
        <v>5.55</v>
      </c>
      <c r="M2698">
        <v>14.9</v>
      </c>
    </row>
    <row r="2699" spans="1:13" ht="15" x14ac:dyDescent="0.25">
      <c r="A2699" t="s">
        <v>259</v>
      </c>
      <c r="B2699" t="s">
        <v>260</v>
      </c>
      <c r="C2699">
        <v>30.5</v>
      </c>
      <c r="D2699">
        <v>17</v>
      </c>
      <c r="E2699">
        <f t="shared" si="263"/>
        <v>1.4150431457481176</v>
      </c>
      <c r="F2699">
        <v>22</v>
      </c>
      <c r="G2699">
        <f t="shared" si="264"/>
        <v>1.8312323062622697</v>
      </c>
      <c r="H2699">
        <f t="shared" si="262"/>
        <v>39</v>
      </c>
      <c r="I2699">
        <f t="shared" si="265"/>
        <v>3.2462754520103876</v>
      </c>
      <c r="J2699">
        <v>5.2700000000000005</v>
      </c>
      <c r="K2699">
        <f t="shared" si="266"/>
        <v>0.90495459407736534</v>
      </c>
      <c r="L2699">
        <v>5.48</v>
      </c>
    </row>
    <row r="2700" spans="1:13" x14ac:dyDescent="0.3">
      <c r="A2700" t="s">
        <v>1918</v>
      </c>
      <c r="B2700" t="s">
        <v>314</v>
      </c>
      <c r="C2700">
        <v>58.3</v>
      </c>
      <c r="D2700">
        <v>54</v>
      </c>
      <c r="E2700">
        <f t="shared" si="263"/>
        <v>2.8057372936623808</v>
      </c>
      <c r="F2700">
        <v>74</v>
      </c>
      <c r="G2700">
        <f t="shared" si="264"/>
        <v>3.8448992542780775</v>
      </c>
      <c r="H2700">
        <f t="shared" si="262"/>
        <v>128</v>
      </c>
      <c r="I2700">
        <f t="shared" si="265"/>
        <v>6.6506365479404588</v>
      </c>
      <c r="J2700">
        <v>9.35</v>
      </c>
      <c r="K2700">
        <f t="shared" si="266"/>
        <v>1.1496801808283112</v>
      </c>
      <c r="L2700">
        <v>8.18</v>
      </c>
    </row>
    <row r="2701" spans="1:13" ht="15" x14ac:dyDescent="0.25">
      <c r="A2701" t="s">
        <v>850</v>
      </c>
      <c r="B2701" t="s">
        <v>226</v>
      </c>
      <c r="C2701">
        <v>54</v>
      </c>
      <c r="D2701">
        <v>34</v>
      </c>
      <c r="E2701">
        <f t="shared" si="263"/>
        <v>1.8678252301897531</v>
      </c>
      <c r="F2701">
        <v>51</v>
      </c>
      <c r="G2701">
        <f t="shared" si="264"/>
        <v>2.8017378452846295</v>
      </c>
      <c r="H2701">
        <f t="shared" si="262"/>
        <v>85</v>
      </c>
      <c r="I2701">
        <f t="shared" si="265"/>
        <v>4.6695630754743833</v>
      </c>
      <c r="J2701">
        <v>8</v>
      </c>
      <c r="K2701">
        <f t="shared" si="266"/>
        <v>1.0233146430543143</v>
      </c>
      <c r="L2701">
        <v>6.2</v>
      </c>
      <c r="M2701">
        <v>13.9</v>
      </c>
    </row>
    <row r="2702" spans="1:13" ht="15" x14ac:dyDescent="0.25">
      <c r="A2702" t="s">
        <v>850</v>
      </c>
      <c r="B2702" t="s">
        <v>226</v>
      </c>
      <c r="C2702">
        <v>51.1</v>
      </c>
      <c r="D2702">
        <v>30</v>
      </c>
      <c r="E2702">
        <f t="shared" si="263"/>
        <v>1.715601533596006</v>
      </c>
      <c r="F2702">
        <v>38</v>
      </c>
      <c r="G2702">
        <f t="shared" si="264"/>
        <v>2.173095275888274</v>
      </c>
      <c r="H2702">
        <f t="shared" si="262"/>
        <v>68</v>
      </c>
      <c r="I2702">
        <f t="shared" si="265"/>
        <v>3.88869680948428</v>
      </c>
      <c r="J2702">
        <v>6.63</v>
      </c>
      <c r="K2702">
        <f t="shared" si="266"/>
        <v>0.87255172114665069</v>
      </c>
      <c r="L2702">
        <v>5.7</v>
      </c>
      <c r="M2702">
        <v>13.83</v>
      </c>
    </row>
    <row r="2703" spans="1:13" ht="15" x14ac:dyDescent="0.25">
      <c r="A2703" t="s">
        <v>299</v>
      </c>
      <c r="B2703" t="s">
        <v>47</v>
      </c>
      <c r="C2703">
        <v>53.8</v>
      </c>
      <c r="D2703">
        <v>22</v>
      </c>
      <c r="E2703">
        <f t="shared" si="263"/>
        <v>1.2118592840161464</v>
      </c>
      <c r="F2703">
        <v>23</v>
      </c>
      <c r="G2703">
        <f t="shared" si="264"/>
        <v>1.2669437969259711</v>
      </c>
      <c r="H2703">
        <f t="shared" si="262"/>
        <v>45</v>
      </c>
      <c r="I2703">
        <f t="shared" si="265"/>
        <v>2.4788030809421175</v>
      </c>
      <c r="J2703">
        <v>6.6</v>
      </c>
      <c r="K2703">
        <f t="shared" si="266"/>
        <v>0.84585103860662947</v>
      </c>
      <c r="L2703">
        <v>4.75</v>
      </c>
    </row>
    <row r="2704" spans="1:13" ht="15" x14ac:dyDescent="0.25">
      <c r="A2704" t="s">
        <v>1797</v>
      </c>
      <c r="B2704" t="s">
        <v>1798</v>
      </c>
      <c r="C2704">
        <v>64.3</v>
      </c>
      <c r="D2704">
        <v>34</v>
      </c>
      <c r="E2704">
        <f t="shared" si="263"/>
        <v>1.6450792343370138</v>
      </c>
      <c r="F2704">
        <v>37</v>
      </c>
      <c r="G2704">
        <f t="shared" si="264"/>
        <v>1.7902332844255737</v>
      </c>
      <c r="H2704">
        <f t="shared" si="262"/>
        <v>71</v>
      </c>
      <c r="I2704">
        <f t="shared" si="265"/>
        <v>3.4353125187625873</v>
      </c>
      <c r="J2704">
        <v>5.9</v>
      </c>
      <c r="K2704">
        <f t="shared" si="266"/>
        <v>0.68974100834707042</v>
      </c>
      <c r="L2704">
        <v>5.1100000000000003</v>
      </c>
    </row>
    <row r="2705" spans="1:13" ht="15" x14ac:dyDescent="0.25">
      <c r="A2705" t="s">
        <v>1797</v>
      </c>
      <c r="B2705" t="s">
        <v>1803</v>
      </c>
      <c r="C2705">
        <v>53.7</v>
      </c>
      <c r="D2705">
        <v>40</v>
      </c>
      <c r="E2705">
        <f t="shared" si="263"/>
        <v>2.2063643745245565</v>
      </c>
      <c r="F2705">
        <v>50</v>
      </c>
      <c r="G2705">
        <f t="shared" si="264"/>
        <v>2.7579554681556959</v>
      </c>
      <c r="H2705">
        <f t="shared" si="262"/>
        <v>90</v>
      </c>
      <c r="I2705">
        <f t="shared" si="265"/>
        <v>4.9643198426802524</v>
      </c>
      <c r="J2705">
        <v>6.12</v>
      </c>
      <c r="K2705">
        <f t="shared" si="266"/>
        <v>0.78508721891512689</v>
      </c>
      <c r="L2705">
        <v>6.89</v>
      </c>
    </row>
    <row r="2706" spans="1:13" ht="15" x14ac:dyDescent="0.25">
      <c r="A2706" t="s">
        <v>341</v>
      </c>
      <c r="B2706" t="s">
        <v>342</v>
      </c>
      <c r="C2706">
        <v>41.1</v>
      </c>
      <c r="D2706">
        <v>23</v>
      </c>
      <c r="E2706">
        <f t="shared" si="263"/>
        <v>1.5410608909564558</v>
      </c>
      <c r="F2706">
        <v>36</v>
      </c>
      <c r="G2706">
        <f t="shared" si="264"/>
        <v>2.4120953075840177</v>
      </c>
      <c r="H2706">
        <f t="shared" si="262"/>
        <v>59</v>
      </c>
      <c r="I2706">
        <f t="shared" si="265"/>
        <v>3.9531561985404737</v>
      </c>
      <c r="J2706">
        <v>7.8</v>
      </c>
      <c r="K2706">
        <f t="shared" si="266"/>
        <v>1.1484960492167853</v>
      </c>
      <c r="L2706">
        <v>5.2</v>
      </c>
      <c r="M2706">
        <v>15</v>
      </c>
    </row>
    <row r="2707" spans="1:13" ht="15" x14ac:dyDescent="0.25">
      <c r="A2707" t="s">
        <v>341</v>
      </c>
      <c r="B2707" t="s">
        <v>342</v>
      </c>
      <c r="C2707">
        <v>67.5</v>
      </c>
      <c r="D2707">
        <v>106</v>
      </c>
      <c r="E2707">
        <f t="shared" si="263"/>
        <v>4.9507485905925508</v>
      </c>
      <c r="F2707">
        <v>127</v>
      </c>
      <c r="G2707">
        <f t="shared" si="264"/>
        <v>5.9315572736344713</v>
      </c>
      <c r="H2707">
        <f t="shared" si="262"/>
        <v>233</v>
      </c>
      <c r="I2707">
        <f t="shared" si="265"/>
        <v>10.882305864227021</v>
      </c>
      <c r="J2707">
        <v>13.14</v>
      </c>
      <c r="K2707">
        <f t="shared" si="266"/>
        <v>1.4981512999970419</v>
      </c>
      <c r="L2707">
        <v>8.56</v>
      </c>
      <c r="M2707">
        <v>14.243831788768</v>
      </c>
    </row>
    <row r="2708" spans="1:13" ht="15" x14ac:dyDescent="0.25">
      <c r="A2708" t="s">
        <v>341</v>
      </c>
      <c r="B2708" t="s">
        <v>342</v>
      </c>
      <c r="C2708">
        <v>60.5</v>
      </c>
      <c r="D2708">
        <v>80</v>
      </c>
      <c r="E2708">
        <f t="shared" si="263"/>
        <v>4.0461472533869358</v>
      </c>
      <c r="F2708">
        <v>91</v>
      </c>
      <c r="G2708">
        <f t="shared" si="264"/>
        <v>4.6024925007276387</v>
      </c>
      <c r="H2708">
        <f t="shared" si="262"/>
        <v>171</v>
      </c>
      <c r="I2708">
        <f t="shared" si="265"/>
        <v>8.6486397541145745</v>
      </c>
      <c r="J2708">
        <v>11.68</v>
      </c>
      <c r="K2708">
        <f t="shared" si="266"/>
        <v>1.4090137313982827</v>
      </c>
      <c r="L2708">
        <v>8.27</v>
      </c>
      <c r="M2708">
        <v>12.5</v>
      </c>
    </row>
    <row r="2709" spans="1:13" ht="15" x14ac:dyDescent="0.25">
      <c r="A2709" t="s">
        <v>341</v>
      </c>
      <c r="B2709" t="s">
        <v>342</v>
      </c>
      <c r="C2709">
        <v>65.8</v>
      </c>
      <c r="D2709">
        <v>80</v>
      </c>
      <c r="E2709">
        <f t="shared" si="263"/>
        <v>3.8063878647925611</v>
      </c>
      <c r="F2709">
        <v>110</v>
      </c>
      <c r="G2709">
        <f t="shared" si="264"/>
        <v>5.2337833140897718</v>
      </c>
      <c r="H2709">
        <f t="shared" si="262"/>
        <v>190</v>
      </c>
      <c r="I2709">
        <f t="shared" si="265"/>
        <v>9.040171178882332</v>
      </c>
      <c r="J2709">
        <v>11.03</v>
      </c>
      <c r="K2709">
        <f t="shared" si="266"/>
        <v>1.2742266174609167</v>
      </c>
      <c r="L2709">
        <v>8.1</v>
      </c>
      <c r="M2709">
        <v>11.2</v>
      </c>
    </row>
    <row r="2710" spans="1:13" ht="15" x14ac:dyDescent="0.25">
      <c r="A2710" t="s">
        <v>341</v>
      </c>
      <c r="B2710" t="s">
        <v>342</v>
      </c>
      <c r="C2710">
        <v>66.599999999999994</v>
      </c>
      <c r="D2710">
        <v>100</v>
      </c>
      <c r="E2710">
        <f t="shared" si="263"/>
        <v>4.7163433635456959</v>
      </c>
      <c r="F2710">
        <v>118</v>
      </c>
      <c r="G2710">
        <f t="shared" si="264"/>
        <v>5.5652851689839213</v>
      </c>
      <c r="H2710">
        <f t="shared" si="262"/>
        <v>218</v>
      </c>
      <c r="I2710">
        <f t="shared" si="265"/>
        <v>10.281628532529616</v>
      </c>
      <c r="J2710">
        <v>12.43</v>
      </c>
      <c r="K2710">
        <f t="shared" si="266"/>
        <v>1.4270417386367036</v>
      </c>
      <c r="L2710">
        <v>8.33</v>
      </c>
    </row>
    <row r="2711" spans="1:13" ht="15" x14ac:dyDescent="0.25">
      <c r="A2711" t="s">
        <v>568</v>
      </c>
      <c r="B2711" t="s">
        <v>257</v>
      </c>
      <c r="C2711">
        <v>32.700000000000003</v>
      </c>
      <c r="D2711">
        <v>26</v>
      </c>
      <c r="E2711">
        <f t="shared" si="263"/>
        <v>2.0572723347446265</v>
      </c>
      <c r="F2711">
        <v>34</v>
      </c>
      <c r="G2711">
        <f t="shared" si="264"/>
        <v>2.6902792069737425</v>
      </c>
      <c r="H2711">
        <f t="shared" ref="H2711:H2724" si="267">D2711+F2711</f>
        <v>60</v>
      </c>
      <c r="I2711">
        <f t="shared" si="265"/>
        <v>4.7475515417183694</v>
      </c>
      <c r="J2711">
        <v>4.75</v>
      </c>
      <c r="K2711">
        <f t="shared" si="266"/>
        <v>0.78689435304157795</v>
      </c>
      <c r="L2711">
        <v>5.67</v>
      </c>
      <c r="M2711">
        <v>14.24</v>
      </c>
    </row>
    <row r="2712" spans="1:13" ht="15" x14ac:dyDescent="0.25">
      <c r="A2712" t="s">
        <v>244</v>
      </c>
      <c r="B2712" t="s">
        <v>245</v>
      </c>
      <c r="C2712">
        <v>37.4</v>
      </c>
      <c r="D2712">
        <v>19</v>
      </c>
      <c r="E2712">
        <f t="shared" si="263"/>
        <v>1.3634753442196765</v>
      </c>
      <c r="F2712">
        <v>26</v>
      </c>
      <c r="G2712">
        <f t="shared" si="264"/>
        <v>1.8658083657742941</v>
      </c>
      <c r="H2712">
        <f t="shared" si="267"/>
        <v>45</v>
      </c>
      <c r="I2712">
        <f t="shared" si="265"/>
        <v>3.2292837099939709</v>
      </c>
      <c r="J2712">
        <v>3.96</v>
      </c>
      <c r="K2712">
        <f t="shared" si="266"/>
        <v>0.61214032456834611</v>
      </c>
      <c r="L2712">
        <v>4.6900000000000004</v>
      </c>
      <c r="M2712">
        <v>14.9</v>
      </c>
    </row>
    <row r="2713" spans="1:13" ht="15" x14ac:dyDescent="0.25">
      <c r="A2713" t="s">
        <v>244</v>
      </c>
      <c r="B2713" t="s">
        <v>943</v>
      </c>
      <c r="C2713">
        <v>74.3</v>
      </c>
      <c r="D2713">
        <v>37</v>
      </c>
      <c r="E2713">
        <f t="shared" si="263"/>
        <v>1.6115546794975559</v>
      </c>
      <c r="F2713">
        <v>42</v>
      </c>
      <c r="G2713">
        <f t="shared" si="264"/>
        <v>1.8293323388891174</v>
      </c>
      <c r="H2713">
        <f t="shared" si="267"/>
        <v>79</v>
      </c>
      <c r="I2713">
        <f t="shared" si="265"/>
        <v>3.4408870183866731</v>
      </c>
      <c r="J2713">
        <v>6.94</v>
      </c>
      <c r="K2713">
        <f t="shared" si="266"/>
        <v>0.75306138129879963</v>
      </c>
      <c r="L2713">
        <v>6.3</v>
      </c>
      <c r="M2713">
        <v>13.75</v>
      </c>
    </row>
    <row r="2714" spans="1:13" ht="15" x14ac:dyDescent="0.25">
      <c r="A2714" t="s">
        <v>821</v>
      </c>
      <c r="B2714" t="s">
        <v>316</v>
      </c>
      <c r="C2714">
        <v>53.3</v>
      </c>
      <c r="D2714">
        <v>48</v>
      </c>
      <c r="E2714">
        <f t="shared" si="263"/>
        <v>2.662075724308707</v>
      </c>
      <c r="F2714">
        <v>62</v>
      </c>
      <c r="G2714">
        <f t="shared" si="264"/>
        <v>3.4385144772320801</v>
      </c>
      <c r="H2714">
        <f t="shared" si="267"/>
        <v>110</v>
      </c>
      <c r="I2714">
        <f t="shared" si="265"/>
        <v>6.1005902015407871</v>
      </c>
      <c r="J2714">
        <v>7.84</v>
      </c>
      <c r="K2714">
        <f t="shared" si="266"/>
        <v>1.0096165832498278</v>
      </c>
      <c r="L2714">
        <v>6.97</v>
      </c>
      <c r="M2714">
        <v>11.87</v>
      </c>
    </row>
    <row r="2715" spans="1:13" ht="15" x14ac:dyDescent="0.25">
      <c r="A2715" t="s">
        <v>1624</v>
      </c>
      <c r="B2715" t="s">
        <v>664</v>
      </c>
      <c r="C2715">
        <v>36.5</v>
      </c>
      <c r="D2715">
        <v>36</v>
      </c>
      <c r="E2715">
        <f t="shared" si="263"/>
        <v>2.6296088901145516</v>
      </c>
      <c r="F2715">
        <v>48</v>
      </c>
      <c r="G2715">
        <f t="shared" si="264"/>
        <v>3.5061451868194022</v>
      </c>
      <c r="H2715">
        <f t="shared" si="267"/>
        <v>84</v>
      </c>
      <c r="I2715">
        <f t="shared" si="265"/>
        <v>6.1357540769339538</v>
      </c>
      <c r="J2715">
        <v>7.1</v>
      </c>
      <c r="K2715">
        <f t="shared" si="266"/>
        <v>1.1113930735648898</v>
      </c>
      <c r="L2715">
        <v>6.5</v>
      </c>
      <c r="M2715">
        <v>13.04</v>
      </c>
    </row>
    <row r="2716" spans="1:13" ht="15" x14ac:dyDescent="0.25">
      <c r="A2716" t="s">
        <v>1140</v>
      </c>
      <c r="B2716" t="s">
        <v>664</v>
      </c>
      <c r="C2716">
        <v>35.1</v>
      </c>
      <c r="D2716">
        <v>27</v>
      </c>
      <c r="E2716">
        <f t="shared" si="263"/>
        <v>2.0291205559639316</v>
      </c>
      <c r="F2716">
        <v>34</v>
      </c>
      <c r="G2716">
        <f t="shared" si="264"/>
        <v>2.5551888482508769</v>
      </c>
      <c r="H2716">
        <f t="shared" si="267"/>
        <v>61</v>
      </c>
      <c r="I2716">
        <f t="shared" si="265"/>
        <v>4.5843094042148085</v>
      </c>
      <c r="J2716">
        <v>7.38</v>
      </c>
      <c r="K2716">
        <f t="shared" si="266"/>
        <v>1.1787512437199681</v>
      </c>
      <c r="L2716">
        <v>6.6400000000000006</v>
      </c>
      <c r="M2716">
        <v>12.5</v>
      </c>
    </row>
    <row r="2717" spans="1:13" ht="15" x14ac:dyDescent="0.25">
      <c r="A2717" t="s">
        <v>1478</v>
      </c>
      <c r="B2717" t="s">
        <v>114</v>
      </c>
      <c r="C2717">
        <v>67.400000000000006</v>
      </c>
      <c r="D2717">
        <v>87</v>
      </c>
      <c r="E2717">
        <f t="shared" si="263"/>
        <v>4.0677346535235843</v>
      </c>
      <c r="F2717">
        <v>100</v>
      </c>
      <c r="G2717">
        <f t="shared" si="264"/>
        <v>4.6755570730156135</v>
      </c>
      <c r="H2717">
        <f t="shared" si="267"/>
        <v>187</v>
      </c>
      <c r="I2717">
        <f t="shared" si="265"/>
        <v>8.7432917265391978</v>
      </c>
      <c r="J2717">
        <v>13.64</v>
      </c>
      <c r="K2717">
        <f t="shared" si="266"/>
        <v>1.5563476369784031</v>
      </c>
      <c r="L2717">
        <v>8.48</v>
      </c>
      <c r="M2717">
        <v>12.5</v>
      </c>
    </row>
    <row r="2718" spans="1:13" x14ac:dyDescent="0.3">
      <c r="A2718" t="s">
        <v>273</v>
      </c>
      <c r="B2718" t="s">
        <v>226</v>
      </c>
      <c r="C2718">
        <v>40</v>
      </c>
      <c r="D2718">
        <v>28</v>
      </c>
      <c r="E2718">
        <f t="shared" si="263"/>
        <v>1.9134631119501397</v>
      </c>
      <c r="F2718">
        <v>38</v>
      </c>
      <c r="G2718">
        <f t="shared" si="264"/>
        <v>2.5968427947894757</v>
      </c>
      <c r="H2718">
        <f t="shared" si="267"/>
        <v>66</v>
      </c>
      <c r="I2718">
        <f t="shared" si="265"/>
        <v>4.5103059067396156</v>
      </c>
      <c r="J2718">
        <v>7.1</v>
      </c>
      <c r="K2718">
        <f t="shared" si="266"/>
        <v>1.0601492284739436</v>
      </c>
      <c r="L2718">
        <v>5.31</v>
      </c>
      <c r="M2718">
        <v>14.53</v>
      </c>
    </row>
    <row r="2719" spans="1:13" x14ac:dyDescent="0.3">
      <c r="A2719" t="s">
        <v>273</v>
      </c>
      <c r="B2719" t="s">
        <v>226</v>
      </c>
      <c r="C2719">
        <v>66.7</v>
      </c>
      <c r="D2719">
        <v>63</v>
      </c>
      <c r="E2719">
        <f t="shared" si="263"/>
        <v>2.9680552966099323</v>
      </c>
      <c r="F2719">
        <v>78</v>
      </c>
      <c r="G2719">
        <f t="shared" si="264"/>
        <v>3.6747351291361063</v>
      </c>
      <c r="H2719">
        <f t="shared" si="267"/>
        <v>141</v>
      </c>
      <c r="I2719">
        <f t="shared" si="265"/>
        <v>6.6427904257460382</v>
      </c>
      <c r="J2719">
        <v>10.55</v>
      </c>
      <c r="K2719">
        <f t="shared" si="266"/>
        <v>1.2102695103415368</v>
      </c>
      <c r="L2719">
        <v>6.75</v>
      </c>
      <c r="M2719">
        <v>13</v>
      </c>
    </row>
    <row r="2720" spans="1:13" x14ac:dyDescent="0.3">
      <c r="A2720" t="s">
        <v>273</v>
      </c>
      <c r="B2720" t="s">
        <v>226</v>
      </c>
      <c r="C2720">
        <v>78.099999999999994</v>
      </c>
      <c r="D2720">
        <v>110</v>
      </c>
      <c r="E2720">
        <f t="shared" si="263"/>
        <v>4.6203929711836373</v>
      </c>
      <c r="F2720">
        <v>130</v>
      </c>
      <c r="G2720">
        <f t="shared" si="264"/>
        <v>5.4604644204897532</v>
      </c>
      <c r="H2720">
        <f t="shared" si="267"/>
        <v>240</v>
      </c>
      <c r="I2720">
        <f t="shared" si="265"/>
        <v>10.080857391673391</v>
      </c>
      <c r="J2720">
        <v>13.7</v>
      </c>
      <c r="K2720">
        <f t="shared" si="266"/>
        <v>1.4488525883103387</v>
      </c>
      <c r="L2720">
        <v>8.32</v>
      </c>
    </row>
    <row r="2721" spans="1:13" x14ac:dyDescent="0.3">
      <c r="A2721" t="s">
        <v>1096</v>
      </c>
      <c r="B2721" t="s">
        <v>226</v>
      </c>
      <c r="C2721">
        <v>57.5</v>
      </c>
      <c r="D2721">
        <v>51</v>
      </c>
      <c r="E2721">
        <f t="shared" si="263"/>
        <v>2.6766299656792167</v>
      </c>
      <c r="F2721">
        <v>65</v>
      </c>
      <c r="G2721">
        <f t="shared" si="264"/>
        <v>3.4113911327284132</v>
      </c>
      <c r="H2721">
        <f t="shared" si="267"/>
        <v>116</v>
      </c>
      <c r="I2721">
        <f t="shared" si="265"/>
        <v>6.0880210984076299</v>
      </c>
      <c r="J2721">
        <v>8.9499999999999993</v>
      </c>
      <c r="K2721">
        <f t="shared" si="266"/>
        <v>1.10836281084594</v>
      </c>
      <c r="L2721">
        <v>6.8</v>
      </c>
      <c r="M2721">
        <v>12.9</v>
      </c>
    </row>
    <row r="2722" spans="1:13" ht="15" x14ac:dyDescent="0.25">
      <c r="A2722" t="s">
        <v>764</v>
      </c>
      <c r="B2722" t="s">
        <v>194</v>
      </c>
      <c r="C2722">
        <v>47.9</v>
      </c>
      <c r="D2722">
        <v>19</v>
      </c>
      <c r="E2722">
        <f t="shared" si="263"/>
        <v>1.1388802811754104</v>
      </c>
      <c r="F2722">
        <v>30</v>
      </c>
      <c r="G2722">
        <f t="shared" si="264"/>
        <v>1.7982320229085427</v>
      </c>
      <c r="H2722">
        <f t="shared" si="267"/>
        <v>49</v>
      </c>
      <c r="I2722">
        <f t="shared" si="265"/>
        <v>2.9371123040839531</v>
      </c>
      <c r="J2722">
        <v>5.87</v>
      </c>
      <c r="K2722">
        <f t="shared" si="266"/>
        <v>0.79871949547434584</v>
      </c>
      <c r="L2722">
        <v>5.29</v>
      </c>
    </row>
    <row r="2723" spans="1:13" x14ac:dyDescent="0.3">
      <c r="A2723" t="s">
        <v>1535</v>
      </c>
      <c r="B2723" t="s">
        <v>713</v>
      </c>
      <c r="C2723">
        <v>55.1</v>
      </c>
      <c r="D2723">
        <v>63</v>
      </c>
      <c r="E2723">
        <f t="shared" si="263"/>
        <v>3.4105735566660504</v>
      </c>
      <c r="F2723">
        <v>75</v>
      </c>
      <c r="G2723">
        <f t="shared" si="264"/>
        <v>4.0602066150786316</v>
      </c>
      <c r="H2723">
        <f t="shared" si="267"/>
        <v>138</v>
      </c>
      <c r="I2723">
        <f t="shared" si="265"/>
        <v>7.470780171744682</v>
      </c>
      <c r="J2723">
        <v>10.130000000000001</v>
      </c>
      <c r="K2723">
        <f t="shared" si="266"/>
        <v>1.2823713898472566</v>
      </c>
      <c r="L2723">
        <v>7.58</v>
      </c>
    </row>
    <row r="2724" spans="1:13" x14ac:dyDescent="0.3">
      <c r="A2724" t="s">
        <v>1535</v>
      </c>
      <c r="B2724" t="s">
        <v>1515</v>
      </c>
      <c r="C2724">
        <v>49.8</v>
      </c>
      <c r="D2724">
        <v>56</v>
      </c>
      <c r="E2724">
        <f t="shared" si="263"/>
        <v>3.2630515390633894</v>
      </c>
      <c r="F2724">
        <v>66</v>
      </c>
      <c r="G2724">
        <f t="shared" si="264"/>
        <v>3.8457393138961371</v>
      </c>
      <c r="H2724">
        <f t="shared" si="267"/>
        <v>122</v>
      </c>
      <c r="I2724">
        <f t="shared" si="265"/>
        <v>7.1087908529595261</v>
      </c>
      <c r="J2724">
        <v>8.58</v>
      </c>
      <c r="K2724">
        <f t="shared" si="266"/>
        <v>1.1442854936244726</v>
      </c>
      <c r="L2724">
        <v>7.73</v>
      </c>
    </row>
    <row r="2725" spans="1:13" x14ac:dyDescent="0.3">
      <c r="A2725" t="s">
        <v>1535</v>
      </c>
      <c r="B2725" t="s">
        <v>713</v>
      </c>
      <c r="C2725">
        <v>61.1</v>
      </c>
      <c r="E2725" t="str">
        <f t="shared" si="263"/>
        <v/>
      </c>
      <c r="G2725" t="str">
        <f t="shared" si="264"/>
        <v/>
      </c>
      <c r="I2725" t="str">
        <f t="shared" si="265"/>
        <v/>
      </c>
      <c r="J2725">
        <v>9.73</v>
      </c>
      <c r="K2725">
        <f t="shared" si="266"/>
        <v>1.1678196971219481</v>
      </c>
      <c r="L2725">
        <v>8.02</v>
      </c>
    </row>
    <row r="2726" spans="1:13" x14ac:dyDescent="0.3">
      <c r="A2726" t="s">
        <v>873</v>
      </c>
      <c r="B2726" t="s">
        <v>713</v>
      </c>
      <c r="C2726">
        <v>44.2</v>
      </c>
      <c r="D2726">
        <v>45</v>
      </c>
      <c r="E2726">
        <f t="shared" si="263"/>
        <v>2.8597816107685774</v>
      </c>
      <c r="F2726">
        <v>57</v>
      </c>
      <c r="G2726">
        <f t="shared" si="264"/>
        <v>3.6223900403068647</v>
      </c>
      <c r="H2726">
        <f t="shared" ref="H2726:H2757" si="268">D2726+F2726</f>
        <v>102</v>
      </c>
      <c r="I2726">
        <f t="shared" si="265"/>
        <v>6.4821716510754426</v>
      </c>
      <c r="J2726">
        <v>8.15</v>
      </c>
      <c r="K2726">
        <f t="shared" si="266"/>
        <v>1.1558785673413232</v>
      </c>
      <c r="L2726">
        <v>7.09</v>
      </c>
      <c r="M2726">
        <v>12.69</v>
      </c>
    </row>
    <row r="2727" spans="1:13" ht="15" x14ac:dyDescent="0.25">
      <c r="A2727" t="s">
        <v>470</v>
      </c>
      <c r="B2727" t="s">
        <v>471</v>
      </c>
      <c r="C2727">
        <v>35.799999999999997</v>
      </c>
      <c r="D2727">
        <v>15</v>
      </c>
      <c r="E2727">
        <f t="shared" si="263"/>
        <v>1.111212788844876</v>
      </c>
      <c r="F2727">
        <v>21</v>
      </c>
      <c r="G2727">
        <f t="shared" si="264"/>
        <v>1.5556979043828263</v>
      </c>
      <c r="H2727">
        <f t="shared" si="268"/>
        <v>36</v>
      </c>
      <c r="I2727">
        <f t="shared" si="265"/>
        <v>2.666910693227702</v>
      </c>
      <c r="J2727">
        <v>5.7</v>
      </c>
      <c r="K2727">
        <f t="shared" si="266"/>
        <v>0.90119675369951679</v>
      </c>
      <c r="L2727">
        <v>4.93</v>
      </c>
    </row>
    <row r="2728" spans="1:13" ht="15" x14ac:dyDescent="0.25">
      <c r="A2728" t="s">
        <v>762</v>
      </c>
      <c r="B2728" t="s">
        <v>471</v>
      </c>
      <c r="C2728">
        <v>38.200000000000003</v>
      </c>
      <c r="D2728">
        <v>25</v>
      </c>
      <c r="E2728">
        <f t="shared" si="263"/>
        <v>1.7666381832656228</v>
      </c>
      <c r="F2728">
        <v>32</v>
      </c>
      <c r="G2728">
        <f t="shared" si="264"/>
        <v>2.2612968745799975</v>
      </c>
      <c r="H2728">
        <f t="shared" si="268"/>
        <v>57</v>
      </c>
      <c r="I2728">
        <f t="shared" si="265"/>
        <v>4.0279350578456201</v>
      </c>
      <c r="J2728">
        <v>6.67</v>
      </c>
      <c r="K2728">
        <f t="shared" si="266"/>
        <v>1.019866005552502</v>
      </c>
      <c r="L2728">
        <v>5.55</v>
      </c>
    </row>
    <row r="2729" spans="1:13" ht="15" x14ac:dyDescent="0.25">
      <c r="A2729" t="s">
        <v>1950</v>
      </c>
      <c r="B2729" t="s">
        <v>190</v>
      </c>
      <c r="C2729">
        <v>56.3</v>
      </c>
      <c r="D2729">
        <v>78</v>
      </c>
      <c r="E2729">
        <f t="shared" si="263"/>
        <v>4.1569551920053565</v>
      </c>
      <c r="F2729">
        <v>101</v>
      </c>
      <c r="G2729">
        <f t="shared" si="264"/>
        <v>5.3827240306736028</v>
      </c>
      <c r="H2729">
        <f t="shared" si="268"/>
        <v>179</v>
      </c>
      <c r="I2729">
        <f t="shared" si="265"/>
        <v>9.5396792226789593</v>
      </c>
      <c r="J2729">
        <v>8.83</v>
      </c>
      <c r="K2729">
        <f t="shared" si="266"/>
        <v>1.1054560433181759</v>
      </c>
      <c r="L2729">
        <v>7.75</v>
      </c>
      <c r="M2729">
        <v>14.241644323210799</v>
      </c>
    </row>
    <row r="2730" spans="1:13" ht="15" x14ac:dyDescent="0.25">
      <c r="A2730" t="s">
        <v>1950</v>
      </c>
      <c r="B2730" t="s">
        <v>96</v>
      </c>
      <c r="C2730">
        <v>63.2</v>
      </c>
      <c r="D2730">
        <v>55</v>
      </c>
      <c r="E2730">
        <f t="shared" si="263"/>
        <v>2.6947696622627495</v>
      </c>
      <c r="F2730">
        <v>60</v>
      </c>
      <c r="G2730">
        <f t="shared" si="264"/>
        <v>2.9397487224684542</v>
      </c>
      <c r="H2730">
        <f t="shared" si="268"/>
        <v>115</v>
      </c>
      <c r="I2730">
        <f t="shared" si="265"/>
        <v>5.6345183847312033</v>
      </c>
      <c r="J2730">
        <v>7.96</v>
      </c>
      <c r="K2730">
        <f t="shared" si="266"/>
        <v>0.93888055383725988</v>
      </c>
      <c r="L2730">
        <v>6.77</v>
      </c>
      <c r="M2730">
        <v>13.8</v>
      </c>
    </row>
    <row r="2731" spans="1:13" ht="15" x14ac:dyDescent="0.25">
      <c r="A2731" t="s">
        <v>1950</v>
      </c>
      <c r="B2731" t="s">
        <v>190</v>
      </c>
      <c r="C2731">
        <v>49.2</v>
      </c>
      <c r="D2731">
        <v>51</v>
      </c>
      <c r="E2731">
        <f t="shared" si="263"/>
        <v>2.9980252692060443</v>
      </c>
      <c r="F2731">
        <v>68</v>
      </c>
      <c r="G2731">
        <f t="shared" si="264"/>
        <v>3.9973670256080589</v>
      </c>
      <c r="H2731">
        <f t="shared" si="268"/>
        <v>119</v>
      </c>
      <c r="I2731">
        <f t="shared" si="265"/>
        <v>6.9953922948141036</v>
      </c>
      <c r="J2731">
        <v>7.32</v>
      </c>
      <c r="K2731">
        <f t="shared" si="266"/>
        <v>0.98236300273775767</v>
      </c>
      <c r="L2731">
        <v>6.83</v>
      </c>
      <c r="M2731">
        <v>13.6</v>
      </c>
    </row>
    <row r="2732" spans="1:13" ht="15" x14ac:dyDescent="0.25">
      <c r="A2732" t="s">
        <v>899</v>
      </c>
      <c r="B2732" t="s">
        <v>507</v>
      </c>
      <c r="C2732">
        <v>47.3</v>
      </c>
      <c r="D2732">
        <v>47</v>
      </c>
      <c r="E2732">
        <f t="shared" si="263"/>
        <v>2.8431802096387235</v>
      </c>
      <c r="F2732">
        <v>62</v>
      </c>
      <c r="G2732">
        <f t="shared" si="264"/>
        <v>3.7505781488851246</v>
      </c>
      <c r="H2732">
        <f t="shared" si="268"/>
        <v>109</v>
      </c>
      <c r="I2732">
        <f t="shared" si="265"/>
        <v>6.5937583585238482</v>
      </c>
      <c r="J2732">
        <v>7.9</v>
      </c>
      <c r="K2732">
        <f t="shared" si="266"/>
        <v>1.0819455741178385</v>
      </c>
      <c r="L2732">
        <v>7.88</v>
      </c>
    </row>
    <row r="2733" spans="1:13" ht="15" x14ac:dyDescent="0.25">
      <c r="A2733" t="s">
        <v>899</v>
      </c>
      <c r="B2733" t="s">
        <v>507</v>
      </c>
      <c r="C2733">
        <v>40.1</v>
      </c>
      <c r="D2733">
        <v>31</v>
      </c>
      <c r="E2733">
        <f t="shared" si="263"/>
        <v>2.114632867537952</v>
      </c>
      <c r="F2733">
        <v>42</v>
      </c>
      <c r="G2733">
        <f t="shared" si="264"/>
        <v>2.86498646569658</v>
      </c>
      <c r="H2733">
        <f t="shared" si="268"/>
        <v>73</v>
      </c>
      <c r="I2733">
        <f t="shared" si="265"/>
        <v>4.979619333234532</v>
      </c>
      <c r="J2733">
        <v>6.8</v>
      </c>
      <c r="K2733">
        <f t="shared" si="266"/>
        <v>1.0140480801151466</v>
      </c>
      <c r="L2733">
        <v>7.1</v>
      </c>
      <c r="M2733">
        <v>13.6</v>
      </c>
    </row>
    <row r="2734" spans="1:13" ht="15" x14ac:dyDescent="0.25">
      <c r="A2734" t="s">
        <v>899</v>
      </c>
      <c r="B2734" t="s">
        <v>507</v>
      </c>
      <c r="C2734">
        <v>51.2</v>
      </c>
      <c r="D2734">
        <v>57</v>
      </c>
      <c r="E2734">
        <f t="shared" si="263"/>
        <v>3.2550106971054151</v>
      </c>
      <c r="F2734">
        <v>72</v>
      </c>
      <c r="G2734">
        <f t="shared" si="264"/>
        <v>4.1115924595015771</v>
      </c>
      <c r="H2734">
        <f t="shared" si="268"/>
        <v>129</v>
      </c>
      <c r="I2734">
        <f t="shared" si="265"/>
        <v>7.3666031566069927</v>
      </c>
      <c r="J2734">
        <v>7.94</v>
      </c>
      <c r="K2734">
        <f t="shared" si="266"/>
        <v>1.0439037244916134</v>
      </c>
      <c r="L2734">
        <v>8.42</v>
      </c>
      <c r="M2734">
        <v>12.41</v>
      </c>
    </row>
    <row r="2735" spans="1:13" ht="15" x14ac:dyDescent="0.25">
      <c r="A2735" t="s">
        <v>882</v>
      </c>
      <c r="B2735" t="s">
        <v>507</v>
      </c>
      <c r="C2735">
        <v>41.9</v>
      </c>
      <c r="D2735">
        <v>34</v>
      </c>
      <c r="E2735">
        <f t="shared" si="263"/>
        <v>2.2463682056129208</v>
      </c>
      <c r="F2735">
        <v>45</v>
      </c>
      <c r="G2735">
        <f t="shared" si="264"/>
        <v>2.9731343897818068</v>
      </c>
      <c r="H2735">
        <f t="shared" si="268"/>
        <v>79</v>
      </c>
      <c r="I2735">
        <f t="shared" si="265"/>
        <v>5.2195025953947276</v>
      </c>
      <c r="J2735">
        <v>6.99</v>
      </c>
      <c r="K2735">
        <f t="shared" si="266"/>
        <v>1.0190513184595225</v>
      </c>
      <c r="L2735">
        <v>7.13</v>
      </c>
      <c r="M2735">
        <v>13.03</v>
      </c>
    </row>
    <row r="2736" spans="1:13" ht="15" x14ac:dyDescent="0.25">
      <c r="A2736" t="s">
        <v>2140</v>
      </c>
      <c r="B2736" t="s">
        <v>152</v>
      </c>
      <c r="C2736">
        <v>73.400000000000006</v>
      </c>
      <c r="D2736">
        <v>73</v>
      </c>
      <c r="E2736">
        <f t="shared" si="263"/>
        <v>3.2078653396843837</v>
      </c>
      <c r="F2736">
        <v>90</v>
      </c>
      <c r="G2736">
        <f t="shared" si="264"/>
        <v>3.9549024735834868</v>
      </c>
      <c r="H2736">
        <f t="shared" si="268"/>
        <v>163</v>
      </c>
      <c r="I2736">
        <f t="shared" si="265"/>
        <v>7.1627678132678705</v>
      </c>
      <c r="J2736">
        <v>11.1</v>
      </c>
      <c r="K2736">
        <f t="shared" si="266"/>
        <v>1.2120551932287982</v>
      </c>
      <c r="L2736">
        <v>8.6</v>
      </c>
    </row>
    <row r="2737" spans="1:13" ht="15" x14ac:dyDescent="0.25">
      <c r="A2737" t="s">
        <v>651</v>
      </c>
      <c r="B2737" t="s">
        <v>483</v>
      </c>
      <c r="C2737">
        <v>61.1</v>
      </c>
      <c r="D2737">
        <v>48</v>
      </c>
      <c r="E2737">
        <f t="shared" si="263"/>
        <v>2.4103239666825442</v>
      </c>
      <c r="F2737">
        <v>62</v>
      </c>
      <c r="G2737">
        <f t="shared" si="264"/>
        <v>3.1133351236316193</v>
      </c>
      <c r="H2737">
        <f t="shared" si="268"/>
        <v>110</v>
      </c>
      <c r="I2737">
        <f t="shared" si="265"/>
        <v>5.5236590903141636</v>
      </c>
      <c r="J2737">
        <v>8.73</v>
      </c>
      <c r="K2737">
        <f t="shared" si="266"/>
        <v>1.0477971177671745</v>
      </c>
      <c r="L2737">
        <v>7.05</v>
      </c>
    </row>
    <row r="2738" spans="1:13" ht="15" x14ac:dyDescent="0.25">
      <c r="A2738" t="s">
        <v>2155</v>
      </c>
      <c r="B2738" t="s">
        <v>483</v>
      </c>
      <c r="C2738">
        <v>85.5</v>
      </c>
      <c r="D2738">
        <v>83</v>
      </c>
      <c r="E2738">
        <f t="shared" si="263"/>
        <v>3.264123214577801</v>
      </c>
      <c r="F2738">
        <v>103</v>
      </c>
      <c r="G2738">
        <f t="shared" si="264"/>
        <v>4.0506589289338981</v>
      </c>
      <c r="H2738">
        <f t="shared" si="268"/>
        <v>186</v>
      </c>
      <c r="I2738">
        <f t="shared" si="265"/>
        <v>7.3147821435116986</v>
      </c>
      <c r="J2738">
        <v>10.220000000000001</v>
      </c>
      <c r="K2738">
        <f t="shared" si="266"/>
        <v>1.0315419242974209</v>
      </c>
      <c r="L2738">
        <v>7.56</v>
      </c>
      <c r="M2738">
        <v>14.213207270967199</v>
      </c>
    </row>
    <row r="2739" spans="1:13" ht="15" x14ac:dyDescent="0.25">
      <c r="A2739" t="s">
        <v>651</v>
      </c>
      <c r="B2739" t="s">
        <v>874</v>
      </c>
      <c r="C2739">
        <v>52.1</v>
      </c>
      <c r="D2739">
        <v>54</v>
      </c>
      <c r="E2739">
        <f t="shared" si="263"/>
        <v>3.0448544430740498</v>
      </c>
      <c r="F2739">
        <v>67</v>
      </c>
      <c r="G2739">
        <f t="shared" si="264"/>
        <v>3.7778749571474322</v>
      </c>
      <c r="H2739">
        <f t="shared" si="268"/>
        <v>121</v>
      </c>
      <c r="I2739">
        <f t="shared" si="265"/>
        <v>6.8227294002214824</v>
      </c>
      <c r="J2739">
        <v>6.84</v>
      </c>
      <c r="K2739">
        <f t="shared" si="266"/>
        <v>0.89124011483242871</v>
      </c>
      <c r="L2739">
        <v>7.58</v>
      </c>
      <c r="M2739">
        <v>12.9</v>
      </c>
    </row>
    <row r="2740" spans="1:13" ht="15" x14ac:dyDescent="0.25">
      <c r="A2740" t="s">
        <v>651</v>
      </c>
      <c r="B2740" t="s">
        <v>483</v>
      </c>
      <c r="C2740">
        <v>74.099999999999994</v>
      </c>
      <c r="D2740">
        <v>65</v>
      </c>
      <c r="E2740">
        <f t="shared" si="263"/>
        <v>2.8366658244188678</v>
      </c>
      <c r="F2740">
        <v>84</v>
      </c>
      <c r="G2740">
        <f t="shared" si="264"/>
        <v>3.6658450654028445</v>
      </c>
      <c r="H2740">
        <f t="shared" si="268"/>
        <v>149</v>
      </c>
      <c r="I2740">
        <f t="shared" si="265"/>
        <v>6.5025108898217123</v>
      </c>
      <c r="J2740">
        <v>11.23</v>
      </c>
      <c r="K2740">
        <f t="shared" si="266"/>
        <v>1.2202649332960027</v>
      </c>
      <c r="L2740">
        <v>7.11</v>
      </c>
    </row>
    <row r="2741" spans="1:13" ht="15" x14ac:dyDescent="0.25">
      <c r="A2741" t="s">
        <v>551</v>
      </c>
      <c r="B2741" t="s">
        <v>552</v>
      </c>
      <c r="C2741">
        <v>39.200000000000003</v>
      </c>
      <c r="D2741">
        <v>34</v>
      </c>
      <c r="E2741">
        <f t="shared" si="263"/>
        <v>2.3578877694738987</v>
      </c>
      <c r="F2741">
        <v>44</v>
      </c>
      <c r="G2741">
        <f t="shared" si="264"/>
        <v>3.0513841722603394</v>
      </c>
      <c r="H2741">
        <f t="shared" si="268"/>
        <v>78</v>
      </c>
      <c r="I2741">
        <f t="shared" si="265"/>
        <v>5.4092719417342376</v>
      </c>
      <c r="J2741">
        <v>6.5</v>
      </c>
      <c r="K2741">
        <f t="shared" si="266"/>
        <v>0.98072021819613109</v>
      </c>
      <c r="L2741">
        <v>6.4</v>
      </c>
    </row>
    <row r="2742" spans="1:13" ht="15" x14ac:dyDescent="0.25">
      <c r="A2742" t="s">
        <v>1244</v>
      </c>
      <c r="B2742" t="s">
        <v>483</v>
      </c>
      <c r="C2742">
        <v>56.6</v>
      </c>
      <c r="D2742">
        <v>40</v>
      </c>
      <c r="E2742">
        <f t="shared" si="263"/>
        <v>2.1235469481823617</v>
      </c>
      <c r="F2742">
        <v>52</v>
      </c>
      <c r="G2742">
        <f t="shared" si="264"/>
        <v>2.7606110326370699</v>
      </c>
      <c r="H2742">
        <f t="shared" si="268"/>
        <v>92</v>
      </c>
      <c r="I2742">
        <f t="shared" si="265"/>
        <v>4.8841579808194311</v>
      </c>
      <c r="J2742">
        <v>7.57</v>
      </c>
      <c r="K2742">
        <f t="shared" si="266"/>
        <v>0.94511970735690254</v>
      </c>
      <c r="L2742">
        <v>6.55</v>
      </c>
      <c r="M2742">
        <v>14</v>
      </c>
    </row>
    <row r="2743" spans="1:13" ht="15" x14ac:dyDescent="0.25">
      <c r="A2743" t="s">
        <v>869</v>
      </c>
      <c r="B2743" t="s">
        <v>866</v>
      </c>
      <c r="C2743">
        <v>58.6</v>
      </c>
      <c r="D2743">
        <v>50</v>
      </c>
      <c r="E2743">
        <f t="shared" si="263"/>
        <v>2.5882238263061788</v>
      </c>
      <c r="F2743">
        <v>62</v>
      </c>
      <c r="G2743">
        <f t="shared" si="264"/>
        <v>3.2093975446196619</v>
      </c>
      <c r="H2743">
        <f t="shared" si="268"/>
        <v>112</v>
      </c>
      <c r="I2743">
        <f t="shared" si="265"/>
        <v>5.7976213709258406</v>
      </c>
      <c r="J2743">
        <v>10</v>
      </c>
      <c r="K2743">
        <f t="shared" si="266"/>
        <v>1.2263552984916761</v>
      </c>
      <c r="L2743">
        <v>7.7</v>
      </c>
      <c r="M2743">
        <v>12.6</v>
      </c>
    </row>
    <row r="2744" spans="1:13" ht="15" x14ac:dyDescent="0.25">
      <c r="A2744" t="s">
        <v>865</v>
      </c>
      <c r="B2744" t="s">
        <v>866</v>
      </c>
      <c r="C2744">
        <v>60.8</v>
      </c>
      <c r="D2744">
        <v>50</v>
      </c>
      <c r="E2744">
        <f t="shared" si="263"/>
        <v>2.5197595402103303</v>
      </c>
      <c r="F2744">
        <v>67</v>
      </c>
      <c r="G2744">
        <f t="shared" si="264"/>
        <v>3.3764777838818429</v>
      </c>
      <c r="H2744">
        <f t="shared" si="268"/>
        <v>117</v>
      </c>
      <c r="I2744">
        <f t="shared" si="265"/>
        <v>5.8962373240921728</v>
      </c>
      <c r="J2744">
        <v>10.200000000000001</v>
      </c>
      <c r="K2744">
        <f t="shared" si="266"/>
        <v>1.2273406417931616</v>
      </c>
      <c r="L2744">
        <v>7.8500000000000005</v>
      </c>
      <c r="M2744">
        <v>12.34</v>
      </c>
    </row>
    <row r="2745" spans="1:13" ht="15" x14ac:dyDescent="0.25">
      <c r="A2745" t="s">
        <v>1736</v>
      </c>
      <c r="B2745" t="s">
        <v>866</v>
      </c>
      <c r="C2745">
        <v>51.7</v>
      </c>
      <c r="D2745">
        <v>33</v>
      </c>
      <c r="E2745">
        <f t="shared" si="263"/>
        <v>1.8712053661102206</v>
      </c>
      <c r="F2745">
        <v>44</v>
      </c>
      <c r="G2745">
        <f t="shared" si="264"/>
        <v>2.4949404881469608</v>
      </c>
      <c r="H2745">
        <f t="shared" si="268"/>
        <v>77</v>
      </c>
      <c r="I2745">
        <f t="shared" si="265"/>
        <v>4.3661458542571809</v>
      </c>
      <c r="J2745">
        <v>7.88</v>
      </c>
      <c r="K2745">
        <f t="shared" si="266"/>
        <v>1.0308378929329289</v>
      </c>
    </row>
    <row r="2746" spans="1:13" ht="15" x14ac:dyDescent="0.25">
      <c r="A2746" t="s">
        <v>1736</v>
      </c>
      <c r="B2746" t="s">
        <v>866</v>
      </c>
      <c r="C2746">
        <v>62.5</v>
      </c>
      <c r="D2746">
        <v>58</v>
      </c>
      <c r="E2746">
        <f t="shared" si="263"/>
        <v>2.8648733672528119</v>
      </c>
      <c r="F2746">
        <v>66</v>
      </c>
      <c r="G2746">
        <f t="shared" si="264"/>
        <v>3.2600283144600963</v>
      </c>
      <c r="H2746">
        <f t="shared" si="268"/>
        <v>124</v>
      </c>
      <c r="I2746">
        <f t="shared" si="265"/>
        <v>6.1249016817129087</v>
      </c>
      <c r="J2746">
        <v>10.72</v>
      </c>
      <c r="K2746">
        <f t="shared" si="266"/>
        <v>1.2717028816142795</v>
      </c>
      <c r="L2746">
        <v>7.7</v>
      </c>
    </row>
    <row r="2747" spans="1:13" ht="15" x14ac:dyDescent="0.25">
      <c r="A2747" t="s">
        <v>1736</v>
      </c>
      <c r="B2747" t="s">
        <v>866</v>
      </c>
      <c r="C2747">
        <v>68</v>
      </c>
      <c r="D2747">
        <v>68</v>
      </c>
      <c r="E2747">
        <f t="shared" si="263"/>
        <v>3.1589481835723063</v>
      </c>
      <c r="F2747">
        <v>76</v>
      </c>
      <c r="G2747">
        <f t="shared" si="264"/>
        <v>3.5305891463455188</v>
      </c>
      <c r="H2747">
        <f t="shared" si="268"/>
        <v>144</v>
      </c>
      <c r="I2747">
        <f t="shared" si="265"/>
        <v>6.6895373299178251</v>
      </c>
      <c r="J2747">
        <v>11.75</v>
      </c>
      <c r="K2747">
        <f t="shared" si="266"/>
        <v>1.3345838601496536</v>
      </c>
      <c r="L2747">
        <v>7.9</v>
      </c>
    </row>
    <row r="2748" spans="1:13" ht="15" x14ac:dyDescent="0.25">
      <c r="A2748" s="1" t="s">
        <v>731</v>
      </c>
      <c r="B2748" s="1" t="s">
        <v>3</v>
      </c>
      <c r="C2748" s="1">
        <v>52.2</v>
      </c>
      <c r="D2748" s="1">
        <v>25</v>
      </c>
      <c r="E2748">
        <f t="shared" si="263"/>
        <v>1.4076899871641462</v>
      </c>
      <c r="F2748" s="1">
        <v>30</v>
      </c>
      <c r="G2748">
        <f t="shared" si="264"/>
        <v>1.6892279845969753</v>
      </c>
      <c r="H2748">
        <f t="shared" si="268"/>
        <v>55</v>
      </c>
      <c r="I2748">
        <f t="shared" si="265"/>
        <v>3.0969179717611213</v>
      </c>
      <c r="J2748" s="1">
        <v>6</v>
      </c>
      <c r="K2748">
        <f t="shared" si="266"/>
        <v>0.7810171336282753</v>
      </c>
      <c r="L2748" s="1">
        <v>5.2</v>
      </c>
    </row>
    <row r="2749" spans="1:13" ht="15" x14ac:dyDescent="0.25">
      <c r="A2749" t="s">
        <v>1012</v>
      </c>
      <c r="B2749" t="s">
        <v>378</v>
      </c>
      <c r="C2749">
        <v>36</v>
      </c>
      <c r="D2749">
        <v>36</v>
      </c>
      <c r="E2749">
        <f t="shared" si="263"/>
        <v>2.6561252353257054</v>
      </c>
      <c r="F2749">
        <v>43</v>
      </c>
      <c r="G2749">
        <f t="shared" si="264"/>
        <v>3.1725940310834817</v>
      </c>
      <c r="H2749">
        <f t="shared" si="268"/>
        <v>79</v>
      </c>
      <c r="I2749">
        <f t="shared" si="265"/>
        <v>5.8287192664091876</v>
      </c>
      <c r="J2749">
        <v>5.84</v>
      </c>
      <c r="K2749">
        <f t="shared" si="266"/>
        <v>0.92068342941401193</v>
      </c>
      <c r="L2749">
        <v>6.78</v>
      </c>
    </row>
    <row r="2750" spans="1:13" ht="15" x14ac:dyDescent="0.25">
      <c r="A2750" t="s">
        <v>1502</v>
      </c>
      <c r="B2750" t="s">
        <v>190</v>
      </c>
      <c r="C2750">
        <v>65.900000000000006</v>
      </c>
      <c r="D2750">
        <v>56</v>
      </c>
      <c r="E2750">
        <f t="shared" si="263"/>
        <v>2.6615298712714632</v>
      </c>
      <c r="F2750">
        <v>74</v>
      </c>
      <c r="G2750">
        <f t="shared" si="264"/>
        <v>3.5170216156087193</v>
      </c>
      <c r="H2750">
        <f t="shared" si="268"/>
        <v>130</v>
      </c>
      <c r="I2750">
        <f t="shared" si="265"/>
        <v>6.178551486880183</v>
      </c>
      <c r="J2750">
        <v>12.700000000000001</v>
      </c>
      <c r="K2750">
        <f t="shared" si="266"/>
        <v>1.4660030917050599</v>
      </c>
      <c r="L2750">
        <v>7.75</v>
      </c>
      <c r="M2750">
        <v>12.01</v>
      </c>
    </row>
    <row r="2751" spans="1:13" ht="15" x14ac:dyDescent="0.25">
      <c r="A2751" t="s">
        <v>1572</v>
      </c>
      <c r="B2751" t="s">
        <v>982</v>
      </c>
      <c r="C2751">
        <v>56.1</v>
      </c>
      <c r="D2751">
        <v>60</v>
      </c>
      <c r="E2751">
        <f t="shared" si="263"/>
        <v>3.2059460638361248</v>
      </c>
      <c r="F2751">
        <v>65</v>
      </c>
      <c r="G2751">
        <f t="shared" si="264"/>
        <v>3.4731082358224685</v>
      </c>
      <c r="H2751">
        <f t="shared" si="268"/>
        <v>125</v>
      </c>
      <c r="I2751">
        <f t="shared" si="265"/>
        <v>6.6790542996585938</v>
      </c>
      <c r="J2751">
        <v>10.6</v>
      </c>
      <c r="K2751">
        <f t="shared" si="266"/>
        <v>1.3294848442911695</v>
      </c>
      <c r="L2751">
        <v>7.85</v>
      </c>
      <c r="M2751">
        <v>12.41</v>
      </c>
    </row>
    <row r="2752" spans="1:13" ht="15" x14ac:dyDescent="0.25">
      <c r="A2752" t="s">
        <v>981</v>
      </c>
      <c r="B2752" t="s">
        <v>982</v>
      </c>
      <c r="C2752">
        <v>53.2</v>
      </c>
      <c r="D2752">
        <v>47</v>
      </c>
      <c r="E2752">
        <f t="shared" si="263"/>
        <v>2.6101789076345585</v>
      </c>
      <c r="F2752">
        <v>60</v>
      </c>
      <c r="G2752">
        <f t="shared" si="264"/>
        <v>3.3321432863419895</v>
      </c>
      <c r="H2752">
        <f t="shared" si="268"/>
        <v>107</v>
      </c>
      <c r="I2752">
        <f t="shared" si="265"/>
        <v>5.9423221939765476</v>
      </c>
      <c r="J2752">
        <v>10.42</v>
      </c>
      <c r="K2752">
        <f t="shared" si="266"/>
        <v>1.3431625565463456</v>
      </c>
      <c r="L2752">
        <v>7.08</v>
      </c>
    </row>
    <row r="2753" spans="1:13" ht="15" x14ac:dyDescent="0.25">
      <c r="A2753" t="s">
        <v>2106</v>
      </c>
      <c r="B2753" t="s">
        <v>145</v>
      </c>
      <c r="C2753">
        <v>58.9</v>
      </c>
      <c r="D2753">
        <v>55</v>
      </c>
      <c r="E2753">
        <f t="shared" si="263"/>
        <v>2.8364907861339193</v>
      </c>
      <c r="F2753">
        <v>65</v>
      </c>
      <c r="G2753">
        <f t="shared" si="264"/>
        <v>3.3522163836128138</v>
      </c>
      <c r="H2753">
        <f t="shared" si="268"/>
        <v>120</v>
      </c>
      <c r="I2753">
        <f t="shared" si="265"/>
        <v>6.1887071697467331</v>
      </c>
      <c r="J2753">
        <v>6.98</v>
      </c>
      <c r="K2753">
        <f t="shared" si="266"/>
        <v>0.85374560362078222</v>
      </c>
      <c r="L2753">
        <v>6.92</v>
      </c>
      <c r="M2753">
        <v>13</v>
      </c>
    </row>
    <row r="2754" spans="1:13" ht="15" x14ac:dyDescent="0.25">
      <c r="A2754" t="s">
        <v>2033</v>
      </c>
      <c r="B2754" t="s">
        <v>114</v>
      </c>
      <c r="C2754">
        <v>56.8</v>
      </c>
      <c r="D2754">
        <v>60</v>
      </c>
      <c r="E2754">
        <f t="shared" ref="E2754:E2817" si="269">IF(AND($C2754&gt;0,D2754&gt;0),D2754/($C2754^0.727399687532279),"")</f>
        <v>3.1771580464187648</v>
      </c>
      <c r="F2754">
        <v>75</v>
      </c>
      <c r="G2754">
        <f t="shared" ref="G2754:G2817" si="270">IF(AND($C2754&gt;0,F2754&gt;0),F2754/($C2754^0.727399687532279),"")</f>
        <v>3.9714475580234563</v>
      </c>
      <c r="H2754">
        <f t="shared" si="268"/>
        <v>135</v>
      </c>
      <c r="I2754">
        <f t="shared" ref="I2754:I2817" si="271">IF(AND($C2754&gt;0,H2754&gt;0),H2754/($C2754^0.727399687532279),"")</f>
        <v>7.1486056044422206</v>
      </c>
      <c r="J2754">
        <v>10.64</v>
      </c>
      <c r="K2754">
        <f t="shared" ref="K2754:K2817" si="272">IF(AND($C2754&gt;0,J2754&gt;0),J2754/($C2754^0.515518364833551),"")</f>
        <v>1.3259979192759268</v>
      </c>
      <c r="L2754">
        <v>7.82</v>
      </c>
      <c r="M2754">
        <v>12</v>
      </c>
    </row>
    <row r="2755" spans="1:13" ht="15" x14ac:dyDescent="0.25">
      <c r="A2755" t="s">
        <v>396</v>
      </c>
      <c r="B2755" t="s">
        <v>141</v>
      </c>
      <c r="C2755">
        <v>40.799999999999997</v>
      </c>
      <c r="D2755">
        <v>23</v>
      </c>
      <c r="E2755">
        <f t="shared" si="269"/>
        <v>1.5492950619778327</v>
      </c>
      <c r="F2755">
        <v>31</v>
      </c>
      <c r="G2755">
        <f t="shared" si="270"/>
        <v>2.088180300926644</v>
      </c>
      <c r="H2755">
        <f t="shared" si="268"/>
        <v>54</v>
      </c>
      <c r="I2755">
        <f t="shared" si="271"/>
        <v>3.6374753629044769</v>
      </c>
      <c r="J2755">
        <v>7.33</v>
      </c>
      <c r="K2755">
        <f t="shared" si="272"/>
        <v>1.0833756772505934</v>
      </c>
      <c r="L2755">
        <v>6.01</v>
      </c>
    </row>
    <row r="2756" spans="1:13" ht="15" x14ac:dyDescent="0.25">
      <c r="A2756" t="s">
        <v>1799</v>
      </c>
      <c r="B2756" t="s">
        <v>466</v>
      </c>
      <c r="C2756">
        <v>44.6</v>
      </c>
      <c r="D2756">
        <v>27</v>
      </c>
      <c r="E2756">
        <f t="shared" si="269"/>
        <v>1.7046613062095501</v>
      </c>
      <c r="F2756">
        <v>38</v>
      </c>
      <c r="G2756">
        <f t="shared" si="270"/>
        <v>2.3991529494801078</v>
      </c>
      <c r="H2756">
        <f t="shared" si="268"/>
        <v>65</v>
      </c>
      <c r="I2756">
        <f t="shared" si="271"/>
        <v>4.1038142556896577</v>
      </c>
      <c r="J2756">
        <v>7.19</v>
      </c>
      <c r="K2756">
        <f t="shared" si="272"/>
        <v>1.0150010253140349</v>
      </c>
      <c r="L2756">
        <v>6.4</v>
      </c>
    </row>
    <row r="2757" spans="1:13" x14ac:dyDescent="0.3">
      <c r="A2757" t="s">
        <v>335</v>
      </c>
      <c r="B2757" t="s">
        <v>336</v>
      </c>
      <c r="C2757">
        <v>48</v>
      </c>
      <c r="D2757">
        <v>15</v>
      </c>
      <c r="E2757">
        <f t="shared" si="269"/>
        <v>0.89775308940466148</v>
      </c>
      <c r="F2757">
        <v>24</v>
      </c>
      <c r="G2757">
        <f t="shared" si="270"/>
        <v>1.4364049430474584</v>
      </c>
      <c r="H2757">
        <f t="shared" si="268"/>
        <v>39</v>
      </c>
      <c r="I2757">
        <f t="shared" si="271"/>
        <v>2.3341580324521196</v>
      </c>
      <c r="J2757">
        <v>5.08</v>
      </c>
      <c r="K2757">
        <f t="shared" si="272"/>
        <v>0.69048298120624318</v>
      </c>
      <c r="L2757">
        <v>4.8</v>
      </c>
      <c r="M2757">
        <v>15.6</v>
      </c>
    </row>
    <row r="2758" spans="1:13" x14ac:dyDescent="0.3">
      <c r="A2758" t="s">
        <v>335</v>
      </c>
      <c r="B2758" t="s">
        <v>336</v>
      </c>
      <c r="C2758">
        <v>73.5</v>
      </c>
      <c r="D2758">
        <v>60</v>
      </c>
      <c r="E2758">
        <f t="shared" si="269"/>
        <v>2.6339918271859593</v>
      </c>
      <c r="F2758">
        <v>74</v>
      </c>
      <c r="G2758">
        <f t="shared" si="270"/>
        <v>3.2485899201960162</v>
      </c>
      <c r="H2758">
        <f t="shared" ref="H2758:H2789" si="273">D2758+F2758</f>
        <v>134</v>
      </c>
      <c r="I2758">
        <f t="shared" si="271"/>
        <v>5.882581747381975</v>
      </c>
      <c r="J2758">
        <v>10.15</v>
      </c>
      <c r="K2758">
        <f t="shared" si="272"/>
        <v>1.1075431232499009</v>
      </c>
      <c r="L2758">
        <v>7</v>
      </c>
      <c r="M2758">
        <v>13.4</v>
      </c>
    </row>
    <row r="2759" spans="1:13" ht="15" x14ac:dyDescent="0.25">
      <c r="A2759" t="s">
        <v>591</v>
      </c>
      <c r="B2759" t="s">
        <v>53</v>
      </c>
      <c r="C2759">
        <v>40.700000000000003</v>
      </c>
      <c r="D2759">
        <v>22</v>
      </c>
      <c r="E2759">
        <f t="shared" si="269"/>
        <v>1.4845820680503499</v>
      </c>
      <c r="F2759">
        <v>25</v>
      </c>
      <c r="G2759">
        <f t="shared" si="270"/>
        <v>1.6870250773299429</v>
      </c>
      <c r="H2759">
        <f t="shared" si="273"/>
        <v>47</v>
      </c>
      <c r="I2759">
        <f t="shared" si="271"/>
        <v>3.1716071453802925</v>
      </c>
      <c r="J2759">
        <v>6.54</v>
      </c>
      <c r="K2759">
        <f t="shared" si="272"/>
        <v>0.96783711020189123</v>
      </c>
      <c r="L2759">
        <v>5.67</v>
      </c>
    </row>
    <row r="2760" spans="1:13" ht="15" x14ac:dyDescent="0.25">
      <c r="A2760" t="s">
        <v>594</v>
      </c>
      <c r="B2760" t="s">
        <v>226</v>
      </c>
      <c r="C2760">
        <v>46.8</v>
      </c>
      <c r="D2760">
        <v>24</v>
      </c>
      <c r="E2760">
        <f t="shared" si="269"/>
        <v>1.4631030986350271</v>
      </c>
      <c r="F2760">
        <v>32</v>
      </c>
      <c r="G2760">
        <f t="shared" si="270"/>
        <v>1.9508041315133695</v>
      </c>
      <c r="H2760">
        <f t="shared" si="273"/>
        <v>56</v>
      </c>
      <c r="I2760">
        <f t="shared" si="271"/>
        <v>3.4139072301483964</v>
      </c>
      <c r="J2760">
        <v>6.95</v>
      </c>
      <c r="K2760">
        <f t="shared" si="272"/>
        <v>0.95706711388637178</v>
      </c>
      <c r="L2760">
        <v>5.49</v>
      </c>
    </row>
    <row r="2761" spans="1:13" ht="15" x14ac:dyDescent="0.25">
      <c r="A2761" t="s">
        <v>169</v>
      </c>
      <c r="B2761" t="s">
        <v>170</v>
      </c>
      <c r="C2761">
        <v>30</v>
      </c>
      <c r="D2761">
        <v>14</v>
      </c>
      <c r="E2761">
        <f t="shared" si="269"/>
        <v>1.1794254545269733</v>
      </c>
      <c r="F2761">
        <v>17</v>
      </c>
      <c r="G2761">
        <f t="shared" si="270"/>
        <v>1.4321594804970392</v>
      </c>
      <c r="H2761">
        <f t="shared" si="273"/>
        <v>31</v>
      </c>
      <c r="I2761">
        <f t="shared" si="271"/>
        <v>2.6115849350240126</v>
      </c>
      <c r="J2761">
        <v>5.13</v>
      </c>
      <c r="K2761">
        <f t="shared" si="272"/>
        <v>0.88845253573151961</v>
      </c>
      <c r="L2761">
        <v>5.69</v>
      </c>
    </row>
    <row r="2762" spans="1:13" ht="15" x14ac:dyDescent="0.25">
      <c r="A2762" t="s">
        <v>169</v>
      </c>
      <c r="B2762" t="s">
        <v>170</v>
      </c>
      <c r="C2762">
        <v>32.299999999999997</v>
      </c>
      <c r="D2762">
        <v>19</v>
      </c>
      <c r="E2762">
        <f t="shared" si="269"/>
        <v>1.5169111995097193</v>
      </c>
      <c r="F2762">
        <v>25</v>
      </c>
      <c r="G2762">
        <f t="shared" si="270"/>
        <v>1.9959357888285783</v>
      </c>
      <c r="H2762">
        <f t="shared" si="273"/>
        <v>44</v>
      </c>
      <c r="I2762">
        <f t="shared" si="271"/>
        <v>3.5128469883382976</v>
      </c>
      <c r="J2762">
        <v>5.0200000000000005</v>
      </c>
      <c r="K2762">
        <f t="shared" si="272"/>
        <v>0.83691644309807234</v>
      </c>
      <c r="L2762">
        <v>5.47</v>
      </c>
    </row>
    <row r="2763" spans="1:13" x14ac:dyDescent="0.3">
      <c r="A2763" t="s">
        <v>839</v>
      </c>
      <c r="B2763" t="s">
        <v>840</v>
      </c>
      <c r="C2763">
        <v>52.7</v>
      </c>
      <c r="D2763">
        <v>30</v>
      </c>
      <c r="E2763">
        <f t="shared" si="269"/>
        <v>1.6775549360850313</v>
      </c>
      <c r="F2763">
        <v>41</v>
      </c>
      <c r="G2763">
        <f t="shared" si="270"/>
        <v>2.2926584126495428</v>
      </c>
      <c r="H2763">
        <f t="shared" si="273"/>
        <v>71</v>
      </c>
      <c r="I2763">
        <f t="shared" si="271"/>
        <v>3.9702133487345739</v>
      </c>
      <c r="J2763">
        <v>6.43</v>
      </c>
      <c r="K2763">
        <f t="shared" si="272"/>
        <v>0.8328868015154075</v>
      </c>
      <c r="L2763">
        <v>6.16</v>
      </c>
      <c r="M2763">
        <v>13.16</v>
      </c>
    </row>
    <row r="2764" spans="1:13" ht="15" x14ac:dyDescent="0.25">
      <c r="A2764" t="s">
        <v>2180</v>
      </c>
      <c r="B2764" t="s">
        <v>161</v>
      </c>
      <c r="C2764">
        <v>76.2</v>
      </c>
      <c r="D2764">
        <v>77</v>
      </c>
      <c r="E2764">
        <f t="shared" si="269"/>
        <v>3.2927386928135371</v>
      </c>
      <c r="F2764">
        <v>100</v>
      </c>
      <c r="G2764">
        <f t="shared" si="270"/>
        <v>4.2762840166409575</v>
      </c>
      <c r="H2764">
        <f t="shared" si="273"/>
        <v>177</v>
      </c>
      <c r="I2764">
        <f t="shared" si="271"/>
        <v>7.5690227094544937</v>
      </c>
      <c r="J2764">
        <v>11.52</v>
      </c>
      <c r="K2764">
        <f t="shared" si="272"/>
        <v>1.2338720584847636</v>
      </c>
      <c r="L2764">
        <v>8.83</v>
      </c>
      <c r="M2764">
        <v>14.1344585109081</v>
      </c>
    </row>
    <row r="2765" spans="1:13" x14ac:dyDescent="0.3">
      <c r="A2765" t="s">
        <v>1756</v>
      </c>
      <c r="B2765" t="s">
        <v>294</v>
      </c>
      <c r="C2765">
        <v>68.900000000000006</v>
      </c>
      <c r="D2765">
        <v>55</v>
      </c>
      <c r="E2765">
        <f t="shared" si="269"/>
        <v>2.5307112859270831</v>
      </c>
      <c r="F2765">
        <v>70</v>
      </c>
      <c r="G2765">
        <f t="shared" si="270"/>
        <v>3.2209052729981056</v>
      </c>
      <c r="H2765">
        <f t="shared" si="273"/>
        <v>125</v>
      </c>
      <c r="I2765">
        <f t="shared" si="271"/>
        <v>5.7516165589251891</v>
      </c>
      <c r="J2765">
        <v>10.74</v>
      </c>
      <c r="K2765">
        <f t="shared" si="272"/>
        <v>1.2116258038586714</v>
      </c>
    </row>
    <row r="2766" spans="1:13" x14ac:dyDescent="0.3">
      <c r="A2766" t="s">
        <v>2146</v>
      </c>
      <c r="B2766" t="s">
        <v>118</v>
      </c>
      <c r="C2766">
        <v>103.5</v>
      </c>
      <c r="D2766">
        <v>100</v>
      </c>
      <c r="E2766">
        <f t="shared" si="269"/>
        <v>3.4224177461364076</v>
      </c>
      <c r="F2766">
        <v>130</v>
      </c>
      <c r="G2766">
        <f t="shared" si="270"/>
        <v>4.44914306997733</v>
      </c>
      <c r="H2766">
        <f t="shared" si="273"/>
        <v>230</v>
      </c>
      <c r="I2766">
        <f t="shared" si="271"/>
        <v>7.8715608161137371</v>
      </c>
      <c r="J2766">
        <v>13.86</v>
      </c>
      <c r="K2766">
        <f t="shared" si="272"/>
        <v>1.2677233100343042</v>
      </c>
      <c r="L2766">
        <v>7.82</v>
      </c>
      <c r="M2766">
        <v>14.2394568576536</v>
      </c>
    </row>
    <row r="2767" spans="1:13" x14ac:dyDescent="0.3">
      <c r="A2767" t="s">
        <v>175</v>
      </c>
      <c r="B2767" t="s">
        <v>176</v>
      </c>
      <c r="C2767">
        <v>42.6</v>
      </c>
      <c r="D2767">
        <v>13</v>
      </c>
      <c r="E2767">
        <f t="shared" si="269"/>
        <v>0.84861620177549346</v>
      </c>
      <c r="F2767">
        <v>15</v>
      </c>
      <c r="G2767">
        <f t="shared" si="270"/>
        <v>0.97917254051018476</v>
      </c>
      <c r="H2767">
        <f t="shared" si="273"/>
        <v>28</v>
      </c>
      <c r="I2767">
        <f t="shared" si="271"/>
        <v>1.8277887422856782</v>
      </c>
      <c r="J2767">
        <v>5.69</v>
      </c>
      <c r="K2767">
        <f t="shared" si="272"/>
        <v>0.82247308391287843</v>
      </c>
      <c r="L2767">
        <v>4.91</v>
      </c>
    </row>
    <row r="2768" spans="1:13" ht="15" x14ac:dyDescent="0.25">
      <c r="A2768" t="s">
        <v>201</v>
      </c>
      <c r="B2768" t="s">
        <v>202</v>
      </c>
      <c r="C2768">
        <v>25.1</v>
      </c>
      <c r="D2768">
        <v>12</v>
      </c>
      <c r="E2768">
        <f t="shared" si="269"/>
        <v>1.1509567874483149</v>
      </c>
      <c r="F2768">
        <v>12</v>
      </c>
      <c r="G2768">
        <f t="shared" si="270"/>
        <v>1.1509567874483149</v>
      </c>
      <c r="H2768">
        <f t="shared" si="273"/>
        <v>24</v>
      </c>
      <c r="I2768">
        <f t="shared" si="271"/>
        <v>2.3019135748966297</v>
      </c>
      <c r="J2768">
        <v>4.51</v>
      </c>
      <c r="K2768">
        <f t="shared" si="272"/>
        <v>0.85628637496166649</v>
      </c>
      <c r="L2768">
        <v>5.0999999999999996</v>
      </c>
    </row>
    <row r="2769" spans="1:13" ht="15" x14ac:dyDescent="0.25">
      <c r="A2769" t="s">
        <v>1574</v>
      </c>
      <c r="B2769" t="s">
        <v>152</v>
      </c>
      <c r="C2769">
        <v>82.1</v>
      </c>
      <c r="D2769">
        <v>80</v>
      </c>
      <c r="E2769">
        <f t="shared" si="269"/>
        <v>3.2403906672278775</v>
      </c>
      <c r="F2769">
        <v>110</v>
      </c>
      <c r="G2769">
        <f t="shared" si="270"/>
        <v>4.4555371674383322</v>
      </c>
      <c r="H2769">
        <f t="shared" si="273"/>
        <v>190</v>
      </c>
      <c r="I2769">
        <f t="shared" si="271"/>
        <v>7.6959278346662092</v>
      </c>
      <c r="J2769">
        <v>10.6</v>
      </c>
      <c r="K2769">
        <f t="shared" si="272"/>
        <v>1.0925134974818478</v>
      </c>
      <c r="L2769">
        <v>7.46</v>
      </c>
    </row>
    <row r="2770" spans="1:13" ht="15" x14ac:dyDescent="0.25">
      <c r="A2770" t="s">
        <v>1574</v>
      </c>
      <c r="B2770" t="s">
        <v>152</v>
      </c>
      <c r="C2770">
        <v>78.3</v>
      </c>
      <c r="D2770">
        <v>47</v>
      </c>
      <c r="E2770">
        <f t="shared" si="269"/>
        <v>1.9704986603908443</v>
      </c>
      <c r="F2770">
        <v>67</v>
      </c>
      <c r="G2770">
        <f t="shared" si="270"/>
        <v>2.8090087286422674</v>
      </c>
      <c r="H2770">
        <f t="shared" si="273"/>
        <v>114</v>
      </c>
      <c r="I2770">
        <f t="shared" si="271"/>
        <v>4.7795073890331121</v>
      </c>
      <c r="J2770">
        <v>9.2100000000000009</v>
      </c>
      <c r="K2770">
        <f t="shared" si="272"/>
        <v>0.9727263112082164</v>
      </c>
      <c r="L2770">
        <v>6.66</v>
      </c>
      <c r="M2770">
        <v>13.38</v>
      </c>
    </row>
    <row r="2771" spans="1:13" ht="15" x14ac:dyDescent="0.25">
      <c r="A2771" t="s">
        <v>1508</v>
      </c>
      <c r="B2771" t="s">
        <v>35</v>
      </c>
      <c r="C2771">
        <v>46.1</v>
      </c>
      <c r="D2771">
        <v>26</v>
      </c>
      <c r="E2771">
        <f t="shared" si="269"/>
        <v>1.6024991753253364</v>
      </c>
      <c r="F2771">
        <v>38</v>
      </c>
      <c r="G2771">
        <f t="shared" si="270"/>
        <v>2.3421141793216456</v>
      </c>
      <c r="H2771">
        <f t="shared" si="273"/>
        <v>64</v>
      </c>
      <c r="I2771">
        <f t="shared" si="271"/>
        <v>3.9446133546469819</v>
      </c>
      <c r="J2771">
        <v>8</v>
      </c>
      <c r="K2771">
        <f t="shared" si="272"/>
        <v>1.1102521078351941</v>
      </c>
      <c r="L2771">
        <v>6.93</v>
      </c>
    </row>
    <row r="2772" spans="1:13" ht="15" x14ac:dyDescent="0.25">
      <c r="A2772" t="s">
        <v>1508</v>
      </c>
      <c r="B2772" t="s">
        <v>35</v>
      </c>
      <c r="C2772">
        <v>54.1</v>
      </c>
      <c r="D2772">
        <v>43</v>
      </c>
      <c r="E2772">
        <f t="shared" si="269"/>
        <v>2.359072600488215</v>
      </c>
      <c r="F2772">
        <v>62</v>
      </c>
      <c r="G2772">
        <f t="shared" si="270"/>
        <v>3.4014535169830076</v>
      </c>
      <c r="H2772">
        <f t="shared" si="273"/>
        <v>105</v>
      </c>
      <c r="I2772">
        <f t="shared" si="271"/>
        <v>5.7605261174712226</v>
      </c>
      <c r="J2772">
        <v>9.64</v>
      </c>
      <c r="K2772">
        <f t="shared" si="272"/>
        <v>1.2319186040776844</v>
      </c>
      <c r="L2772">
        <v>7.87</v>
      </c>
    </row>
    <row r="2773" spans="1:13" ht="15" x14ac:dyDescent="0.25">
      <c r="A2773" t="s">
        <v>1508</v>
      </c>
      <c r="B2773" t="s">
        <v>35</v>
      </c>
      <c r="C2773">
        <v>57.9</v>
      </c>
      <c r="D2773">
        <v>51</v>
      </c>
      <c r="E2773">
        <f t="shared" si="269"/>
        <v>2.6631666253092128</v>
      </c>
      <c r="F2773">
        <v>67</v>
      </c>
      <c r="G2773">
        <f t="shared" si="270"/>
        <v>3.4986698803081815</v>
      </c>
      <c r="H2773">
        <f t="shared" si="273"/>
        <v>118</v>
      </c>
      <c r="I2773">
        <f t="shared" si="271"/>
        <v>6.1618365056173943</v>
      </c>
      <c r="J2773">
        <v>9.74</v>
      </c>
      <c r="K2773">
        <f t="shared" si="272"/>
        <v>1.2018929451780247</v>
      </c>
      <c r="L2773">
        <v>7.81</v>
      </c>
    </row>
    <row r="2774" spans="1:13" x14ac:dyDescent="0.3">
      <c r="A2774" t="s">
        <v>1508</v>
      </c>
      <c r="B2774" t="s">
        <v>542</v>
      </c>
      <c r="C2774">
        <v>50.4</v>
      </c>
      <c r="D2774">
        <v>34</v>
      </c>
      <c r="E2774">
        <f t="shared" si="269"/>
        <v>1.9639547476111181</v>
      </c>
      <c r="F2774">
        <v>47</v>
      </c>
      <c r="G2774">
        <f t="shared" si="270"/>
        <v>2.7148786216977219</v>
      </c>
      <c r="H2774">
        <f t="shared" si="273"/>
        <v>81</v>
      </c>
      <c r="I2774">
        <f t="shared" si="271"/>
        <v>4.6788333693088404</v>
      </c>
      <c r="J2774">
        <v>6.45</v>
      </c>
      <c r="K2774">
        <f t="shared" si="272"/>
        <v>0.85492006133572207</v>
      </c>
      <c r="L2774">
        <v>7.48</v>
      </c>
      <c r="M2774">
        <v>12.63</v>
      </c>
    </row>
    <row r="2775" spans="1:13" ht="15" x14ac:dyDescent="0.25">
      <c r="A2775" t="s">
        <v>2081</v>
      </c>
      <c r="B2775" t="s">
        <v>118</v>
      </c>
      <c r="C2775">
        <v>100.3</v>
      </c>
      <c r="D2775">
        <v>70</v>
      </c>
      <c r="E2775">
        <f t="shared" si="269"/>
        <v>2.4510511060562825</v>
      </c>
      <c r="F2775">
        <v>87</v>
      </c>
      <c r="G2775">
        <f t="shared" si="270"/>
        <v>3.046306374669951</v>
      </c>
      <c r="H2775">
        <f t="shared" si="273"/>
        <v>157</v>
      </c>
      <c r="I2775">
        <f t="shared" si="271"/>
        <v>5.497357480726234</v>
      </c>
      <c r="J2775">
        <v>9.09</v>
      </c>
      <c r="K2775">
        <f t="shared" si="272"/>
        <v>0.8449995909038609</v>
      </c>
      <c r="L2775">
        <v>6.49</v>
      </c>
    </row>
    <row r="2776" spans="1:13" ht="15" x14ac:dyDescent="0.25">
      <c r="A2776" t="s">
        <v>803</v>
      </c>
      <c r="B2776" t="s">
        <v>49</v>
      </c>
      <c r="C2776">
        <v>52.1</v>
      </c>
      <c r="D2776">
        <v>60</v>
      </c>
      <c r="E2776">
        <f t="shared" si="269"/>
        <v>3.3831716034156107</v>
      </c>
      <c r="F2776">
        <v>72</v>
      </c>
      <c r="G2776">
        <f t="shared" si="270"/>
        <v>4.0598059240987334</v>
      </c>
      <c r="H2776">
        <f t="shared" si="273"/>
        <v>132</v>
      </c>
      <c r="I2776">
        <f t="shared" si="271"/>
        <v>7.4429775275143442</v>
      </c>
      <c r="J2776">
        <v>12.1</v>
      </c>
      <c r="K2776">
        <f t="shared" si="272"/>
        <v>1.5766089750690624</v>
      </c>
      <c r="L2776">
        <v>8.32</v>
      </c>
      <c r="M2776">
        <v>11.83</v>
      </c>
    </row>
    <row r="2777" spans="1:13" ht="15" x14ac:dyDescent="0.25">
      <c r="A2777" t="s">
        <v>1569</v>
      </c>
      <c r="B2777" t="s">
        <v>1517</v>
      </c>
      <c r="C2777">
        <v>66.2</v>
      </c>
      <c r="D2777">
        <v>45</v>
      </c>
      <c r="E2777">
        <f t="shared" si="269"/>
        <v>2.1316749476539902</v>
      </c>
      <c r="F2777">
        <v>62</v>
      </c>
      <c r="G2777">
        <f t="shared" si="270"/>
        <v>2.9369743723232755</v>
      </c>
      <c r="H2777">
        <f t="shared" si="273"/>
        <v>107</v>
      </c>
      <c r="I2777">
        <f t="shared" si="271"/>
        <v>5.0686493199772658</v>
      </c>
      <c r="J2777">
        <v>10.4</v>
      </c>
      <c r="K2777">
        <f t="shared" si="272"/>
        <v>1.1976987767298153</v>
      </c>
      <c r="L2777">
        <v>6.2</v>
      </c>
      <c r="M2777">
        <v>13.87</v>
      </c>
    </row>
    <row r="2778" spans="1:13" ht="15" x14ac:dyDescent="0.25">
      <c r="A2778" t="s">
        <v>1516</v>
      </c>
      <c r="B2778" t="s">
        <v>1517</v>
      </c>
      <c r="C2778">
        <v>60.6</v>
      </c>
      <c r="D2778">
        <v>35</v>
      </c>
      <c r="E2778">
        <f t="shared" si="269"/>
        <v>1.7680641344981036</v>
      </c>
      <c r="F2778">
        <v>41</v>
      </c>
      <c r="G2778">
        <f t="shared" si="270"/>
        <v>2.0711608432692072</v>
      </c>
      <c r="H2778">
        <f t="shared" si="273"/>
        <v>76</v>
      </c>
      <c r="I2778">
        <f t="shared" si="271"/>
        <v>3.8392249777673109</v>
      </c>
      <c r="J2778">
        <v>7.48</v>
      </c>
      <c r="K2778">
        <f t="shared" si="272"/>
        <v>0.90157990912281361</v>
      </c>
      <c r="L2778">
        <v>5.54</v>
      </c>
    </row>
    <row r="2779" spans="1:13" ht="15" x14ac:dyDescent="0.25">
      <c r="A2779" t="s">
        <v>1516</v>
      </c>
      <c r="B2779" t="s">
        <v>1517</v>
      </c>
      <c r="C2779">
        <v>73.8</v>
      </c>
      <c r="D2779">
        <v>81</v>
      </c>
      <c r="E2779">
        <f t="shared" si="269"/>
        <v>3.5453686897895365</v>
      </c>
      <c r="F2779">
        <v>107</v>
      </c>
      <c r="G2779">
        <f t="shared" si="270"/>
        <v>4.6833882692281534</v>
      </c>
      <c r="H2779">
        <f t="shared" si="273"/>
        <v>188</v>
      </c>
      <c r="I2779">
        <f t="shared" si="271"/>
        <v>8.2287569590176908</v>
      </c>
      <c r="J2779">
        <v>11.4</v>
      </c>
      <c r="K2779">
        <f t="shared" si="272"/>
        <v>1.2413306828083059</v>
      </c>
      <c r="L2779">
        <v>7.1</v>
      </c>
    </row>
    <row r="2780" spans="1:13" ht="15" x14ac:dyDescent="0.25">
      <c r="A2780" t="s">
        <v>1516</v>
      </c>
      <c r="B2780" t="s">
        <v>1517</v>
      </c>
      <c r="C2780">
        <v>67.5</v>
      </c>
      <c r="D2780">
        <v>77</v>
      </c>
      <c r="E2780">
        <f t="shared" si="269"/>
        <v>3.5962985044870415</v>
      </c>
      <c r="F2780">
        <v>100</v>
      </c>
      <c r="G2780">
        <f t="shared" si="270"/>
        <v>4.6705175382948587</v>
      </c>
      <c r="H2780">
        <f t="shared" si="273"/>
        <v>177</v>
      </c>
      <c r="I2780">
        <f t="shared" si="271"/>
        <v>8.2668160427819011</v>
      </c>
      <c r="J2780">
        <v>11.56</v>
      </c>
      <c r="K2780">
        <f t="shared" si="272"/>
        <v>1.3180082974098786</v>
      </c>
      <c r="L2780">
        <v>7.7</v>
      </c>
      <c r="M2780">
        <v>12</v>
      </c>
    </row>
    <row r="2781" spans="1:13" ht="15" x14ac:dyDescent="0.25">
      <c r="A2781" t="s">
        <v>1857</v>
      </c>
      <c r="B2781" t="s">
        <v>1858</v>
      </c>
      <c r="C2781">
        <v>57.5</v>
      </c>
      <c r="D2781">
        <v>60</v>
      </c>
      <c r="E2781">
        <f t="shared" si="269"/>
        <v>3.1489764302108432</v>
      </c>
      <c r="F2781">
        <v>80</v>
      </c>
      <c r="G2781">
        <f t="shared" si="270"/>
        <v>4.1986352402811242</v>
      </c>
      <c r="H2781">
        <f t="shared" si="273"/>
        <v>140</v>
      </c>
      <c r="I2781">
        <f t="shared" si="271"/>
        <v>7.3476116704919674</v>
      </c>
      <c r="J2781">
        <v>9.3000000000000007</v>
      </c>
      <c r="K2781">
        <f t="shared" si="272"/>
        <v>1.151706607918128</v>
      </c>
      <c r="L2781">
        <v>7.52</v>
      </c>
    </row>
    <row r="2782" spans="1:13" ht="15" x14ac:dyDescent="0.25">
      <c r="A2782" t="s">
        <v>1857</v>
      </c>
      <c r="B2782" t="s">
        <v>1858</v>
      </c>
      <c r="C2782">
        <v>60.6</v>
      </c>
      <c r="D2782">
        <v>75</v>
      </c>
      <c r="E2782">
        <f t="shared" si="269"/>
        <v>3.7887088596387937</v>
      </c>
      <c r="F2782">
        <v>92</v>
      </c>
      <c r="G2782">
        <f t="shared" si="270"/>
        <v>4.6474828678235864</v>
      </c>
      <c r="H2782">
        <f t="shared" si="273"/>
        <v>167</v>
      </c>
      <c r="I2782">
        <f t="shared" si="271"/>
        <v>8.436191727462381</v>
      </c>
      <c r="J2782">
        <v>9.9499999999999993</v>
      </c>
      <c r="K2782">
        <f t="shared" si="272"/>
        <v>1.1992941304508014</v>
      </c>
      <c r="L2782">
        <v>7.77</v>
      </c>
    </row>
    <row r="2783" spans="1:13" ht="15" x14ac:dyDescent="0.25">
      <c r="A2783" t="s">
        <v>1857</v>
      </c>
      <c r="B2783" t="s">
        <v>1858</v>
      </c>
      <c r="C2783">
        <v>62.8</v>
      </c>
      <c r="D2783">
        <v>82</v>
      </c>
      <c r="E2783">
        <f t="shared" si="269"/>
        <v>4.0362547520055845</v>
      </c>
      <c r="F2783">
        <v>100</v>
      </c>
      <c r="G2783">
        <f t="shared" si="270"/>
        <v>4.922261892689737</v>
      </c>
      <c r="H2783">
        <f t="shared" si="273"/>
        <v>182</v>
      </c>
      <c r="I2783">
        <f t="shared" si="271"/>
        <v>8.9585166446953206</v>
      </c>
      <c r="J2783">
        <v>10.7</v>
      </c>
      <c r="K2783">
        <f t="shared" si="272"/>
        <v>1.2662007374075079</v>
      </c>
      <c r="L2783">
        <v>8.0500000000000007</v>
      </c>
    </row>
    <row r="2784" spans="1:13" x14ac:dyDescent="0.3">
      <c r="A2784" t="s">
        <v>283</v>
      </c>
      <c r="B2784" t="s">
        <v>53</v>
      </c>
      <c r="C2784">
        <v>32.200000000000003</v>
      </c>
      <c r="D2784">
        <v>20</v>
      </c>
      <c r="E2784">
        <f t="shared" si="269"/>
        <v>1.6003541697539401</v>
      </c>
      <c r="F2784">
        <v>22</v>
      </c>
      <c r="G2784">
        <f t="shared" si="270"/>
        <v>1.760389586729334</v>
      </c>
      <c r="H2784">
        <f t="shared" si="273"/>
        <v>42</v>
      </c>
      <c r="I2784">
        <f t="shared" si="271"/>
        <v>3.3607437564832741</v>
      </c>
      <c r="J2784">
        <v>5.2</v>
      </c>
      <c r="K2784">
        <f t="shared" si="272"/>
        <v>0.86831229445719715</v>
      </c>
      <c r="L2784">
        <v>5.3</v>
      </c>
      <c r="M2784">
        <v>14.47</v>
      </c>
    </row>
    <row r="2785" spans="1:13" ht="15" x14ac:dyDescent="0.25">
      <c r="A2785" t="s">
        <v>435</v>
      </c>
      <c r="B2785" t="s">
        <v>141</v>
      </c>
      <c r="C2785">
        <v>34.200000000000003</v>
      </c>
      <c r="D2785">
        <v>23</v>
      </c>
      <c r="E2785">
        <f t="shared" si="269"/>
        <v>1.761480037634322</v>
      </c>
      <c r="F2785">
        <v>28</v>
      </c>
      <c r="G2785">
        <f t="shared" si="270"/>
        <v>2.1444104805983053</v>
      </c>
      <c r="H2785">
        <f t="shared" si="273"/>
        <v>51</v>
      </c>
      <c r="I2785">
        <f t="shared" si="271"/>
        <v>3.9058905182326273</v>
      </c>
      <c r="J2785">
        <v>6.58</v>
      </c>
      <c r="K2785">
        <f t="shared" si="272"/>
        <v>1.0651413965729881</v>
      </c>
      <c r="L2785">
        <v>5.27</v>
      </c>
      <c r="M2785">
        <v>14.9</v>
      </c>
    </row>
    <row r="2786" spans="1:13" ht="15" x14ac:dyDescent="0.25">
      <c r="A2786" t="s">
        <v>435</v>
      </c>
      <c r="B2786" t="s">
        <v>141</v>
      </c>
      <c r="C2786">
        <v>60</v>
      </c>
      <c r="D2786">
        <v>63</v>
      </c>
      <c r="E2786">
        <f t="shared" si="269"/>
        <v>3.2056336296191752</v>
      </c>
      <c r="F2786">
        <v>78</v>
      </c>
      <c r="G2786">
        <f t="shared" si="270"/>
        <v>3.9688797319094546</v>
      </c>
      <c r="H2786">
        <f t="shared" si="273"/>
        <v>141</v>
      </c>
      <c r="I2786">
        <f t="shared" si="271"/>
        <v>7.1745133615286303</v>
      </c>
      <c r="J2786">
        <v>10.210000000000001</v>
      </c>
      <c r="K2786">
        <f t="shared" si="272"/>
        <v>1.2369613134105999</v>
      </c>
      <c r="L2786">
        <v>7.42</v>
      </c>
    </row>
    <row r="2787" spans="1:13" ht="15" x14ac:dyDescent="0.25">
      <c r="A2787" t="s">
        <v>435</v>
      </c>
      <c r="B2787" t="s">
        <v>141</v>
      </c>
      <c r="C2787">
        <v>63</v>
      </c>
      <c r="D2787">
        <v>68</v>
      </c>
      <c r="E2787">
        <f t="shared" si="269"/>
        <v>3.3394055088860002</v>
      </c>
      <c r="F2787">
        <v>80</v>
      </c>
      <c r="G2787">
        <f t="shared" si="270"/>
        <v>3.9287123633952943</v>
      </c>
      <c r="H2787">
        <f t="shared" si="273"/>
        <v>148</v>
      </c>
      <c r="I2787">
        <f t="shared" si="271"/>
        <v>7.2681178722812945</v>
      </c>
      <c r="J2787">
        <v>9.5299999999999994</v>
      </c>
      <c r="K2787">
        <f t="shared" si="272"/>
        <v>1.1258999576714508</v>
      </c>
      <c r="L2787">
        <v>7.58</v>
      </c>
    </row>
    <row r="2788" spans="1:13" ht="15" x14ac:dyDescent="0.25">
      <c r="A2788" t="s">
        <v>435</v>
      </c>
      <c r="B2788" t="s">
        <v>656</v>
      </c>
      <c r="C2788">
        <v>72</v>
      </c>
      <c r="D2788">
        <v>82</v>
      </c>
      <c r="E2788">
        <f t="shared" si="269"/>
        <v>3.6541870554457345</v>
      </c>
      <c r="F2788">
        <v>96</v>
      </c>
      <c r="G2788">
        <f t="shared" si="270"/>
        <v>4.2780726502779336</v>
      </c>
      <c r="H2788">
        <f t="shared" si="273"/>
        <v>178</v>
      </c>
      <c r="I2788">
        <f t="shared" si="271"/>
        <v>7.9322597057236681</v>
      </c>
      <c r="J2788">
        <v>13.6</v>
      </c>
      <c r="K2788">
        <f t="shared" si="272"/>
        <v>1.4998571468322293</v>
      </c>
      <c r="L2788">
        <v>8.69</v>
      </c>
    </row>
    <row r="2789" spans="1:13" ht="15" x14ac:dyDescent="0.25">
      <c r="A2789" t="s">
        <v>1380</v>
      </c>
      <c r="B2789" t="s">
        <v>141</v>
      </c>
      <c r="C2789">
        <v>43.1</v>
      </c>
      <c r="D2789">
        <v>33</v>
      </c>
      <c r="E2789">
        <f t="shared" si="269"/>
        <v>2.1359726342781311</v>
      </c>
      <c r="F2789">
        <v>43</v>
      </c>
      <c r="G2789">
        <f t="shared" si="270"/>
        <v>2.7832370689078676</v>
      </c>
      <c r="H2789">
        <f t="shared" si="273"/>
        <v>76</v>
      </c>
      <c r="I2789">
        <f t="shared" si="271"/>
        <v>4.9192097031859987</v>
      </c>
      <c r="J2789">
        <v>7.48</v>
      </c>
      <c r="K2789">
        <f t="shared" si="272"/>
        <v>1.0747279615192573</v>
      </c>
    </row>
    <row r="2790" spans="1:13" ht="15" x14ac:dyDescent="0.25">
      <c r="A2790" t="s">
        <v>1472</v>
      </c>
      <c r="B2790" t="s">
        <v>126</v>
      </c>
      <c r="C2790">
        <v>80.400000000000006</v>
      </c>
      <c r="D2790">
        <v>114</v>
      </c>
      <c r="E2790">
        <f t="shared" si="269"/>
        <v>4.688373438278</v>
      </c>
      <c r="F2790">
        <v>141</v>
      </c>
      <c r="G2790">
        <f t="shared" si="270"/>
        <v>5.7987776736596315</v>
      </c>
      <c r="H2790">
        <f t="shared" ref="H2790:H2821" si="274">D2790+F2790</f>
        <v>255</v>
      </c>
      <c r="I2790">
        <f t="shared" si="271"/>
        <v>10.487151111937631</v>
      </c>
      <c r="J2790">
        <v>15.16</v>
      </c>
      <c r="K2790">
        <f t="shared" si="272"/>
        <v>1.5794457677651905</v>
      </c>
      <c r="L2790">
        <v>9.4700000000000006</v>
      </c>
      <c r="M2790">
        <v>14.132271045350899</v>
      </c>
    </row>
    <row r="2791" spans="1:13" ht="15" x14ac:dyDescent="0.25">
      <c r="A2791" t="s">
        <v>1539</v>
      </c>
      <c r="B2791" t="s">
        <v>892</v>
      </c>
      <c r="C2791">
        <v>55.1</v>
      </c>
      <c r="D2791">
        <v>65</v>
      </c>
      <c r="E2791">
        <f t="shared" si="269"/>
        <v>3.5188457330681473</v>
      </c>
      <c r="F2791">
        <v>86</v>
      </c>
      <c r="G2791">
        <f t="shared" si="270"/>
        <v>4.6557035852901638</v>
      </c>
      <c r="H2791">
        <f t="shared" si="274"/>
        <v>151</v>
      </c>
      <c r="I2791">
        <f t="shared" si="271"/>
        <v>8.1745493183583111</v>
      </c>
      <c r="J2791">
        <v>9.1300000000000008</v>
      </c>
      <c r="K2791">
        <f t="shared" si="272"/>
        <v>1.1557799397142599</v>
      </c>
      <c r="L2791">
        <v>7.53</v>
      </c>
    </row>
    <row r="2792" spans="1:13" ht="15" x14ac:dyDescent="0.25">
      <c r="A2792" t="s">
        <v>1539</v>
      </c>
      <c r="B2792" t="s">
        <v>540</v>
      </c>
      <c r="C2792">
        <v>71.7</v>
      </c>
      <c r="D2792">
        <v>101</v>
      </c>
      <c r="E2792">
        <f t="shared" si="269"/>
        <v>4.5145796513038219</v>
      </c>
      <c r="F2792">
        <v>122</v>
      </c>
      <c r="G2792">
        <f t="shared" si="270"/>
        <v>5.4532546283075867</v>
      </c>
      <c r="H2792">
        <f t="shared" si="274"/>
        <v>223</v>
      </c>
      <c r="I2792">
        <f t="shared" si="271"/>
        <v>9.9678342796114077</v>
      </c>
      <c r="J2792">
        <v>12.8</v>
      </c>
      <c r="K2792">
        <f t="shared" si="272"/>
        <v>1.414672035152724</v>
      </c>
      <c r="L2792">
        <v>9.31</v>
      </c>
    </row>
    <row r="2793" spans="1:13" ht="15" x14ac:dyDescent="0.25">
      <c r="A2793" t="s">
        <v>1539</v>
      </c>
      <c r="B2793" t="s">
        <v>540</v>
      </c>
      <c r="C2793">
        <v>76.900000000000006</v>
      </c>
      <c r="D2793">
        <v>106</v>
      </c>
      <c r="E2793">
        <f t="shared" si="269"/>
        <v>4.5028101355077155</v>
      </c>
      <c r="F2793">
        <v>135</v>
      </c>
      <c r="G2793">
        <f t="shared" si="270"/>
        <v>5.7347110216371853</v>
      </c>
      <c r="H2793">
        <f t="shared" si="274"/>
        <v>241</v>
      </c>
      <c r="I2793">
        <f t="shared" si="271"/>
        <v>10.237521157144901</v>
      </c>
      <c r="J2793">
        <v>13.05</v>
      </c>
      <c r="K2793">
        <f t="shared" si="272"/>
        <v>1.3911720663358824</v>
      </c>
      <c r="L2793">
        <v>9</v>
      </c>
      <c r="M2793">
        <v>14.053522285291701</v>
      </c>
    </row>
    <row r="2794" spans="1:13" ht="15" x14ac:dyDescent="0.25">
      <c r="A2794" t="s">
        <v>1539</v>
      </c>
      <c r="B2794" t="s">
        <v>540</v>
      </c>
      <c r="C2794">
        <v>53.9</v>
      </c>
      <c r="D2794">
        <v>54</v>
      </c>
      <c r="E2794">
        <f t="shared" si="269"/>
        <v>2.9705484016169232</v>
      </c>
      <c r="F2794">
        <v>74</v>
      </c>
      <c r="G2794">
        <f t="shared" si="270"/>
        <v>4.0707515133268943</v>
      </c>
      <c r="H2794">
        <f t="shared" si="274"/>
        <v>128</v>
      </c>
      <c r="I2794">
        <f t="shared" si="271"/>
        <v>7.041299914943818</v>
      </c>
      <c r="J2794">
        <v>8.75</v>
      </c>
      <c r="K2794">
        <f t="shared" si="272"/>
        <v>1.1203204002149307</v>
      </c>
      <c r="L2794">
        <v>7.4</v>
      </c>
      <c r="M2794">
        <v>12.68</v>
      </c>
    </row>
    <row r="2795" spans="1:13" ht="15" x14ac:dyDescent="0.25">
      <c r="A2795" t="s">
        <v>891</v>
      </c>
      <c r="B2795" t="s">
        <v>892</v>
      </c>
      <c r="C2795">
        <v>46.6</v>
      </c>
      <c r="D2795">
        <v>42</v>
      </c>
      <c r="E2795">
        <f t="shared" si="269"/>
        <v>2.5684191297780914</v>
      </c>
      <c r="F2795">
        <v>52</v>
      </c>
      <c r="G2795">
        <f t="shared" si="270"/>
        <v>3.1799474940109702</v>
      </c>
      <c r="H2795">
        <f t="shared" si="274"/>
        <v>94</v>
      </c>
      <c r="I2795">
        <f t="shared" si="271"/>
        <v>5.748366623789062</v>
      </c>
      <c r="J2795">
        <v>7.3</v>
      </c>
      <c r="K2795">
        <f t="shared" si="272"/>
        <v>1.0074866043769102</v>
      </c>
      <c r="L2795">
        <v>6.65</v>
      </c>
      <c r="M2795">
        <v>13.44</v>
      </c>
    </row>
    <row r="2796" spans="1:13" ht="15" x14ac:dyDescent="0.25">
      <c r="A2796" t="s">
        <v>891</v>
      </c>
      <c r="B2796" t="s">
        <v>101</v>
      </c>
      <c r="C2796">
        <v>39.1</v>
      </c>
      <c r="D2796">
        <v>31</v>
      </c>
      <c r="E2796">
        <f t="shared" si="269"/>
        <v>2.1538369242623836</v>
      </c>
      <c r="F2796">
        <v>39</v>
      </c>
      <c r="G2796">
        <f t="shared" si="270"/>
        <v>2.7096658079429985</v>
      </c>
      <c r="H2796">
        <f t="shared" si="274"/>
        <v>70</v>
      </c>
      <c r="I2796">
        <f t="shared" si="271"/>
        <v>4.8635027322053821</v>
      </c>
      <c r="J2796">
        <v>5.42</v>
      </c>
      <c r="K2796">
        <f t="shared" si="272"/>
        <v>0.81884731260004717</v>
      </c>
      <c r="L2796">
        <v>6.1</v>
      </c>
      <c r="M2796">
        <v>13.4</v>
      </c>
    </row>
    <row r="2797" spans="1:13" ht="15" x14ac:dyDescent="0.25">
      <c r="A2797" t="s">
        <v>1791</v>
      </c>
      <c r="B2797" t="s">
        <v>858</v>
      </c>
      <c r="C2797">
        <v>60.4</v>
      </c>
      <c r="D2797">
        <v>50</v>
      </c>
      <c r="E2797">
        <f t="shared" si="269"/>
        <v>2.5318868414706786</v>
      </c>
      <c r="F2797">
        <v>68</v>
      </c>
      <c r="G2797">
        <f t="shared" si="270"/>
        <v>3.4433661044001229</v>
      </c>
      <c r="H2797">
        <f t="shared" si="274"/>
        <v>118</v>
      </c>
      <c r="I2797">
        <f t="shared" si="271"/>
        <v>5.9752529458708015</v>
      </c>
      <c r="J2797">
        <v>11.200000000000001</v>
      </c>
      <c r="K2797">
        <f t="shared" si="272"/>
        <v>1.3522617767321328</v>
      </c>
      <c r="L2797">
        <v>6.83</v>
      </c>
    </row>
    <row r="2798" spans="1:13" ht="15" x14ac:dyDescent="0.25">
      <c r="A2798" t="s">
        <v>2011</v>
      </c>
      <c r="B2798" t="s">
        <v>858</v>
      </c>
      <c r="C2798">
        <v>67.7</v>
      </c>
      <c r="D2798">
        <v>82</v>
      </c>
      <c r="E2798">
        <f t="shared" si="269"/>
        <v>3.8215911873107182</v>
      </c>
      <c r="F2798">
        <v>100</v>
      </c>
      <c r="G2798">
        <f t="shared" si="270"/>
        <v>4.6604770576959984</v>
      </c>
      <c r="H2798">
        <f t="shared" si="274"/>
        <v>182</v>
      </c>
      <c r="I2798">
        <f t="shared" si="271"/>
        <v>8.4820682450067171</v>
      </c>
      <c r="J2798">
        <v>12.42</v>
      </c>
      <c r="K2798">
        <f t="shared" si="272"/>
        <v>1.4139026832817905</v>
      </c>
      <c r="L2798">
        <v>7.49</v>
      </c>
    </row>
    <row r="2799" spans="1:13" ht="15" x14ac:dyDescent="0.25">
      <c r="A2799" t="s">
        <v>1369</v>
      </c>
      <c r="B2799" t="s">
        <v>858</v>
      </c>
      <c r="C2799">
        <v>52.7</v>
      </c>
      <c r="D2799">
        <v>35</v>
      </c>
      <c r="E2799">
        <f t="shared" si="269"/>
        <v>1.9571474254325365</v>
      </c>
      <c r="F2799">
        <v>44</v>
      </c>
      <c r="G2799">
        <f t="shared" si="270"/>
        <v>2.4604139062580459</v>
      </c>
      <c r="H2799">
        <f t="shared" si="274"/>
        <v>79</v>
      </c>
      <c r="I2799">
        <f t="shared" si="271"/>
        <v>4.4175613316905826</v>
      </c>
      <c r="J2799">
        <v>8.64</v>
      </c>
      <c r="K2799">
        <f t="shared" si="272"/>
        <v>1.1191511609787124</v>
      </c>
      <c r="L2799">
        <v>6.0600000000000005</v>
      </c>
    </row>
    <row r="2800" spans="1:13" ht="15" x14ac:dyDescent="0.25">
      <c r="A2800" t="s">
        <v>44</v>
      </c>
      <c r="B2800" t="s">
        <v>3</v>
      </c>
      <c r="C2800">
        <v>38</v>
      </c>
      <c r="D2800">
        <v>39</v>
      </c>
      <c r="E2800">
        <f t="shared" si="269"/>
        <v>2.7664989675891554</v>
      </c>
      <c r="F2800">
        <v>51</v>
      </c>
      <c r="G2800">
        <f t="shared" si="270"/>
        <v>3.6177294191550491</v>
      </c>
      <c r="H2800">
        <f t="shared" si="274"/>
        <v>90</v>
      </c>
      <c r="I2800">
        <f t="shared" si="271"/>
        <v>6.384228386744204</v>
      </c>
      <c r="J2800">
        <v>5.78</v>
      </c>
      <c r="K2800">
        <f t="shared" si="272"/>
        <v>0.88617681190354214</v>
      </c>
      <c r="L2800">
        <v>7.49</v>
      </c>
      <c r="M2800">
        <v>14</v>
      </c>
    </row>
    <row r="2801" spans="1:13" ht="15" x14ac:dyDescent="0.25">
      <c r="A2801" t="s">
        <v>44</v>
      </c>
      <c r="B2801" t="s">
        <v>3</v>
      </c>
      <c r="C2801">
        <v>28.3</v>
      </c>
      <c r="D2801">
        <v>26</v>
      </c>
      <c r="E2801">
        <f t="shared" si="269"/>
        <v>2.285305939729505</v>
      </c>
      <c r="F2801">
        <v>30</v>
      </c>
      <c r="G2801">
        <f t="shared" si="270"/>
        <v>2.6368914689186593</v>
      </c>
      <c r="H2801">
        <f t="shared" si="274"/>
        <v>56</v>
      </c>
      <c r="I2801">
        <f t="shared" si="271"/>
        <v>4.9221974086481648</v>
      </c>
      <c r="J2801">
        <v>3.92</v>
      </c>
      <c r="K2801">
        <f t="shared" si="272"/>
        <v>0.69962206450258246</v>
      </c>
      <c r="L2801">
        <v>6.37</v>
      </c>
      <c r="M2801">
        <v>13.91</v>
      </c>
    </row>
    <row r="2802" spans="1:13" ht="15" x14ac:dyDescent="0.25">
      <c r="A2802" t="s">
        <v>44</v>
      </c>
      <c r="B2802" t="s">
        <v>3</v>
      </c>
      <c r="C2802">
        <v>34.5</v>
      </c>
      <c r="D2802">
        <v>37</v>
      </c>
      <c r="E2802">
        <f t="shared" si="269"/>
        <v>2.8157402880143594</v>
      </c>
      <c r="F2802">
        <v>50</v>
      </c>
      <c r="G2802">
        <f t="shared" si="270"/>
        <v>3.8050544432626481</v>
      </c>
      <c r="H2802">
        <f t="shared" si="274"/>
        <v>87</v>
      </c>
      <c r="I2802">
        <f t="shared" si="271"/>
        <v>6.620794731277007</v>
      </c>
      <c r="J2802">
        <v>5.84</v>
      </c>
      <c r="K2802">
        <f t="shared" si="272"/>
        <v>0.94110669245664891</v>
      </c>
      <c r="L2802">
        <v>6.9</v>
      </c>
      <c r="M2802">
        <v>13</v>
      </c>
    </row>
    <row r="2803" spans="1:13" ht="15" x14ac:dyDescent="0.25">
      <c r="A2803" t="s">
        <v>44</v>
      </c>
      <c r="B2803" t="s">
        <v>3</v>
      </c>
      <c r="C2803">
        <v>47.4</v>
      </c>
      <c r="D2803">
        <v>60</v>
      </c>
      <c r="E2803">
        <f t="shared" si="269"/>
        <v>3.6240201878350029</v>
      </c>
      <c r="F2803">
        <v>72</v>
      </c>
      <c r="G2803">
        <f t="shared" si="270"/>
        <v>4.3488242254020033</v>
      </c>
      <c r="H2803">
        <f t="shared" si="274"/>
        <v>132</v>
      </c>
      <c r="I2803">
        <f t="shared" si="271"/>
        <v>7.9728444132370067</v>
      </c>
      <c r="J2803">
        <v>9.49</v>
      </c>
      <c r="K2803">
        <f t="shared" si="272"/>
        <v>1.2982899698759296</v>
      </c>
      <c r="L2803">
        <v>8.02</v>
      </c>
      <c r="M2803">
        <v>11.7</v>
      </c>
    </row>
    <row r="2804" spans="1:13" ht="15" x14ac:dyDescent="0.25">
      <c r="A2804" t="s">
        <v>44</v>
      </c>
      <c r="B2804" t="s">
        <v>3</v>
      </c>
      <c r="C2804">
        <v>52</v>
      </c>
      <c r="D2804">
        <v>62</v>
      </c>
      <c r="E2804">
        <f t="shared" si="269"/>
        <v>3.5008329951241088</v>
      </c>
      <c r="F2804">
        <v>75</v>
      </c>
      <c r="G2804">
        <f t="shared" si="270"/>
        <v>4.2348786231340032</v>
      </c>
      <c r="H2804">
        <f t="shared" si="274"/>
        <v>137</v>
      </c>
      <c r="I2804">
        <f t="shared" si="271"/>
        <v>7.7357116182581116</v>
      </c>
      <c r="J2804">
        <v>9.32</v>
      </c>
      <c r="K2804">
        <f t="shared" si="272"/>
        <v>1.2155831589208255</v>
      </c>
      <c r="L2804">
        <v>8.39</v>
      </c>
      <c r="M2804">
        <v>11.4</v>
      </c>
    </row>
    <row r="2805" spans="1:13" ht="15" x14ac:dyDescent="0.25">
      <c r="A2805" t="s">
        <v>382</v>
      </c>
      <c r="B2805" t="s">
        <v>383</v>
      </c>
      <c r="C2805">
        <v>53.7</v>
      </c>
      <c r="D2805">
        <v>16</v>
      </c>
      <c r="E2805">
        <f t="shared" si="269"/>
        <v>0.8825457498098227</v>
      </c>
      <c r="F2805">
        <v>18</v>
      </c>
      <c r="G2805">
        <f t="shared" si="270"/>
        <v>0.99286396853605052</v>
      </c>
      <c r="H2805">
        <f t="shared" si="274"/>
        <v>34</v>
      </c>
      <c r="I2805">
        <f t="shared" si="271"/>
        <v>1.8754097183458731</v>
      </c>
      <c r="J2805">
        <v>4.79</v>
      </c>
      <c r="K2805">
        <f t="shared" si="272"/>
        <v>0.614471859248931</v>
      </c>
      <c r="L2805">
        <v>4.51</v>
      </c>
      <c r="M2805">
        <v>15.84</v>
      </c>
    </row>
    <row r="2806" spans="1:13" ht="15" x14ac:dyDescent="0.25">
      <c r="A2806" t="s">
        <v>1994</v>
      </c>
      <c r="B2806" t="s">
        <v>664</v>
      </c>
      <c r="C2806">
        <v>60.5</v>
      </c>
      <c r="D2806">
        <v>46</v>
      </c>
      <c r="E2806">
        <f t="shared" si="269"/>
        <v>2.3265346706974879</v>
      </c>
      <c r="F2806">
        <v>64</v>
      </c>
      <c r="G2806">
        <f t="shared" si="270"/>
        <v>3.2369178027095482</v>
      </c>
      <c r="H2806">
        <f t="shared" si="274"/>
        <v>110</v>
      </c>
      <c r="I2806">
        <f t="shared" si="271"/>
        <v>5.5634524734070361</v>
      </c>
      <c r="J2806">
        <v>8.620000000000001</v>
      </c>
      <c r="K2806">
        <f t="shared" si="272"/>
        <v>1.0398714353298972</v>
      </c>
      <c r="L2806">
        <v>7.28</v>
      </c>
    </row>
    <row r="2807" spans="1:13" x14ac:dyDescent="0.3">
      <c r="A2807" t="s">
        <v>364</v>
      </c>
      <c r="B2807" t="s">
        <v>655</v>
      </c>
      <c r="C2807">
        <v>59.5</v>
      </c>
      <c r="D2807">
        <v>31</v>
      </c>
      <c r="E2807">
        <f t="shared" si="269"/>
        <v>1.5870061415853318</v>
      </c>
      <c r="F2807">
        <v>35</v>
      </c>
      <c r="G2807">
        <f t="shared" si="270"/>
        <v>1.7917811275963424</v>
      </c>
      <c r="H2807">
        <f t="shared" si="274"/>
        <v>66</v>
      </c>
      <c r="I2807">
        <f t="shared" si="271"/>
        <v>3.3787872691816743</v>
      </c>
      <c r="J2807">
        <v>7.37</v>
      </c>
      <c r="K2807">
        <f t="shared" si="272"/>
        <v>0.89675003710372725</v>
      </c>
      <c r="L2807">
        <v>4.7699999999999996</v>
      </c>
    </row>
    <row r="2808" spans="1:13" ht="15" x14ac:dyDescent="0.25">
      <c r="A2808" t="s">
        <v>364</v>
      </c>
      <c r="C2808">
        <v>53.9</v>
      </c>
      <c r="D2808">
        <v>22</v>
      </c>
      <c r="E2808">
        <f t="shared" si="269"/>
        <v>1.2102234228809687</v>
      </c>
      <c r="F2808">
        <v>27</v>
      </c>
      <c r="G2808">
        <f t="shared" si="270"/>
        <v>1.4852742008084616</v>
      </c>
      <c r="H2808">
        <f t="shared" si="274"/>
        <v>49</v>
      </c>
      <c r="I2808">
        <f t="shared" si="271"/>
        <v>2.6954976236894304</v>
      </c>
      <c r="J2808">
        <v>6.8100000000000005</v>
      </c>
      <c r="K2808">
        <f t="shared" si="272"/>
        <v>0.87192936291013468</v>
      </c>
      <c r="L2808">
        <v>4.63</v>
      </c>
    </row>
    <row r="2809" spans="1:13" x14ac:dyDescent="0.3">
      <c r="A2809" t="s">
        <v>364</v>
      </c>
      <c r="B2809" t="s">
        <v>655</v>
      </c>
      <c r="C2809">
        <v>70.5</v>
      </c>
      <c r="D2809">
        <v>48</v>
      </c>
      <c r="E2809">
        <f t="shared" si="269"/>
        <v>2.1720461629970602</v>
      </c>
      <c r="F2809">
        <v>58</v>
      </c>
      <c r="G2809">
        <f t="shared" si="270"/>
        <v>2.6245557802881145</v>
      </c>
      <c r="H2809">
        <f t="shared" si="274"/>
        <v>106</v>
      </c>
      <c r="I2809">
        <f t="shared" si="271"/>
        <v>4.7966019432851752</v>
      </c>
      <c r="J2809">
        <v>8.7200000000000006</v>
      </c>
      <c r="K2809">
        <f t="shared" si="272"/>
        <v>0.97216739953194165</v>
      </c>
      <c r="L2809">
        <v>5.7</v>
      </c>
    </row>
    <row r="2810" spans="1:13" ht="15" x14ac:dyDescent="0.25">
      <c r="A2810" t="s">
        <v>364</v>
      </c>
      <c r="B2810" t="s">
        <v>280</v>
      </c>
      <c r="C2810">
        <v>83.1</v>
      </c>
      <c r="D2810">
        <v>100</v>
      </c>
      <c r="E2810">
        <f t="shared" si="269"/>
        <v>4.0149747199399437</v>
      </c>
      <c r="F2810">
        <v>112</v>
      </c>
      <c r="G2810">
        <f t="shared" si="270"/>
        <v>4.4967716863327372</v>
      </c>
      <c r="H2810">
        <f t="shared" si="274"/>
        <v>212</v>
      </c>
      <c r="I2810">
        <f t="shared" si="271"/>
        <v>8.5117464062726818</v>
      </c>
      <c r="J2810">
        <v>13.35</v>
      </c>
      <c r="K2810">
        <f t="shared" si="272"/>
        <v>1.3673877497287323</v>
      </c>
      <c r="L2810">
        <v>7.75</v>
      </c>
    </row>
    <row r="2811" spans="1:13" ht="15" x14ac:dyDescent="0.25">
      <c r="A2811" t="s">
        <v>364</v>
      </c>
      <c r="B2811" t="s">
        <v>280</v>
      </c>
      <c r="C2811">
        <v>91.4</v>
      </c>
      <c r="D2811">
        <v>104</v>
      </c>
      <c r="E2811">
        <f t="shared" si="269"/>
        <v>3.8962040123594384</v>
      </c>
      <c r="F2811">
        <v>101</v>
      </c>
      <c r="G2811">
        <f t="shared" si="270"/>
        <v>3.7838135120029164</v>
      </c>
      <c r="H2811">
        <f t="shared" si="274"/>
        <v>205</v>
      </c>
      <c r="I2811">
        <f t="shared" si="271"/>
        <v>7.6800175243623547</v>
      </c>
      <c r="J2811">
        <v>13.3</v>
      </c>
      <c r="K2811">
        <f t="shared" si="272"/>
        <v>1.2970235589421482</v>
      </c>
      <c r="L2811">
        <v>7.99</v>
      </c>
    </row>
    <row r="2812" spans="1:13" x14ac:dyDescent="0.3">
      <c r="A2812" t="s">
        <v>1953</v>
      </c>
      <c r="B2812" t="s">
        <v>655</v>
      </c>
      <c r="C2812">
        <v>82.2</v>
      </c>
      <c r="D2812">
        <v>50</v>
      </c>
      <c r="E2812">
        <f t="shared" si="269"/>
        <v>2.0234517018432512</v>
      </c>
      <c r="F2812">
        <v>72</v>
      </c>
      <c r="G2812">
        <f t="shared" si="270"/>
        <v>2.9137704506542819</v>
      </c>
      <c r="H2812">
        <f t="shared" si="274"/>
        <v>122</v>
      </c>
      <c r="I2812">
        <f t="shared" si="271"/>
        <v>4.937222152497533</v>
      </c>
      <c r="J2812">
        <v>9.23</v>
      </c>
      <c r="K2812">
        <f t="shared" si="272"/>
        <v>0.95071448926864988</v>
      </c>
      <c r="L2812">
        <v>6.1400000000000006</v>
      </c>
    </row>
    <row r="2813" spans="1:13" x14ac:dyDescent="0.3">
      <c r="A2813" t="s">
        <v>1239</v>
      </c>
      <c r="B2813" t="s">
        <v>655</v>
      </c>
      <c r="C2813">
        <v>66.8</v>
      </c>
      <c r="D2813">
        <v>46</v>
      </c>
      <c r="E2813">
        <f t="shared" si="269"/>
        <v>2.1647911463424458</v>
      </c>
      <c r="F2813">
        <v>60</v>
      </c>
      <c r="G2813">
        <f t="shared" si="270"/>
        <v>2.8236406256640603</v>
      </c>
      <c r="H2813">
        <f t="shared" si="274"/>
        <v>106</v>
      </c>
      <c r="I2813">
        <f t="shared" si="271"/>
        <v>4.9884317720065061</v>
      </c>
      <c r="J2813">
        <v>8.1</v>
      </c>
      <c r="K2813">
        <f t="shared" si="272"/>
        <v>0.92849429742153622</v>
      </c>
      <c r="L2813">
        <v>5.8500000000000005</v>
      </c>
      <c r="M2813">
        <v>13.7</v>
      </c>
    </row>
    <row r="2814" spans="1:13" ht="15" x14ac:dyDescent="0.25">
      <c r="A2814" t="s">
        <v>1681</v>
      </c>
      <c r="B2814" t="s">
        <v>741</v>
      </c>
      <c r="C2814">
        <v>52</v>
      </c>
      <c r="D2814">
        <v>61</v>
      </c>
      <c r="E2814">
        <f t="shared" si="269"/>
        <v>3.4443679468156558</v>
      </c>
      <c r="F2814">
        <v>75</v>
      </c>
      <c r="G2814">
        <f t="shared" si="270"/>
        <v>4.2348786231340032</v>
      </c>
      <c r="H2814">
        <f t="shared" si="274"/>
        <v>136</v>
      </c>
      <c r="I2814">
        <f t="shared" si="271"/>
        <v>7.6792465699496582</v>
      </c>
      <c r="J2814">
        <v>9.8000000000000007</v>
      </c>
      <c r="K2814">
        <f t="shared" si="272"/>
        <v>1.2781883001527994</v>
      </c>
      <c r="L2814">
        <v>7.2</v>
      </c>
      <c r="M2814">
        <v>12.05</v>
      </c>
    </row>
    <row r="2815" spans="1:13" ht="15" x14ac:dyDescent="0.25">
      <c r="A2815" t="s">
        <v>1681</v>
      </c>
      <c r="B2815" t="s">
        <v>741</v>
      </c>
      <c r="C2815">
        <v>56.3</v>
      </c>
      <c r="D2815">
        <v>67</v>
      </c>
      <c r="E2815">
        <f t="shared" si="269"/>
        <v>3.5707179213379345</v>
      </c>
      <c r="F2815">
        <v>78</v>
      </c>
      <c r="G2815">
        <f t="shared" si="270"/>
        <v>4.1569551920053565</v>
      </c>
      <c r="H2815">
        <f t="shared" si="274"/>
        <v>145</v>
      </c>
      <c r="I2815">
        <f t="shared" si="271"/>
        <v>7.7276731133432914</v>
      </c>
      <c r="J2815">
        <v>9.4</v>
      </c>
      <c r="K2815">
        <f t="shared" si="272"/>
        <v>1.1768161729547966</v>
      </c>
      <c r="L2815">
        <v>7.34</v>
      </c>
      <c r="M2815">
        <v>11.9</v>
      </c>
    </row>
    <row r="2816" spans="1:13" ht="15" x14ac:dyDescent="0.25">
      <c r="A2816" t="s">
        <v>1681</v>
      </c>
      <c r="B2816" t="s">
        <v>2108</v>
      </c>
      <c r="C2816">
        <v>64.2</v>
      </c>
      <c r="D2816">
        <v>83</v>
      </c>
      <c r="E2816">
        <f t="shared" si="269"/>
        <v>4.0204778865950859</v>
      </c>
      <c r="F2816">
        <v>100</v>
      </c>
      <c r="G2816">
        <f t="shared" si="270"/>
        <v>4.8439492609579347</v>
      </c>
      <c r="H2816">
        <f t="shared" si="274"/>
        <v>183</v>
      </c>
      <c r="I2816">
        <f t="shared" si="271"/>
        <v>8.8644271475530214</v>
      </c>
      <c r="J2816">
        <v>9.4</v>
      </c>
      <c r="K2816">
        <f t="shared" si="272"/>
        <v>1.0997914816139516</v>
      </c>
      <c r="L2816">
        <v>7.21</v>
      </c>
    </row>
    <row r="2817" spans="1:13" ht="15" x14ac:dyDescent="0.25">
      <c r="A2817" t="s">
        <v>1177</v>
      </c>
      <c r="B2817" t="s">
        <v>741</v>
      </c>
      <c r="C2817">
        <v>37.5</v>
      </c>
      <c r="D2817">
        <v>28</v>
      </c>
      <c r="E2817">
        <f t="shared" si="269"/>
        <v>2.0054331012252153</v>
      </c>
      <c r="F2817">
        <v>36</v>
      </c>
      <c r="G2817">
        <f t="shared" si="270"/>
        <v>2.5784139872895628</v>
      </c>
      <c r="H2817">
        <f t="shared" si="274"/>
        <v>64</v>
      </c>
      <c r="I2817">
        <f t="shared" si="271"/>
        <v>4.5838470885147782</v>
      </c>
      <c r="J2817">
        <v>5.7</v>
      </c>
      <c r="K2817">
        <f t="shared" si="272"/>
        <v>0.87989901258015668</v>
      </c>
      <c r="L2817">
        <v>6.22</v>
      </c>
      <c r="M2817">
        <v>13</v>
      </c>
    </row>
    <row r="2818" spans="1:13" ht="15" x14ac:dyDescent="0.25">
      <c r="A2818" t="s">
        <v>265</v>
      </c>
      <c r="B2818" t="s">
        <v>39</v>
      </c>
      <c r="C2818">
        <v>66.8</v>
      </c>
      <c r="D2818">
        <v>23</v>
      </c>
      <c r="E2818">
        <f t="shared" ref="E2818:E2881" si="275">IF(AND($C2818&gt;0,D2818&gt;0),D2818/($C2818^0.727399687532279),"")</f>
        <v>1.0823955731712229</v>
      </c>
      <c r="F2818">
        <v>31</v>
      </c>
      <c r="G2818">
        <f t="shared" ref="G2818:G2881" si="276">IF(AND($C2818&gt;0,F2818&gt;0),F2818/($C2818^0.727399687532279),"")</f>
        <v>1.458880989926431</v>
      </c>
      <c r="H2818">
        <f t="shared" si="274"/>
        <v>54</v>
      </c>
      <c r="I2818">
        <f t="shared" ref="I2818:I2881" si="277">IF(AND($C2818&gt;0,H2818&gt;0),H2818/($C2818^0.727399687532279),"")</f>
        <v>2.5412765630976542</v>
      </c>
      <c r="J2818">
        <v>4.55</v>
      </c>
      <c r="K2818">
        <f t="shared" ref="K2818:K2881" si="278">IF(AND($C2818&gt;0,J2818&gt;0),J2818/($C2818^0.515518364833551),"")</f>
        <v>0.52156161151456659</v>
      </c>
      <c r="L2818">
        <v>4.3</v>
      </c>
      <c r="M2818">
        <v>15.53</v>
      </c>
    </row>
    <row r="2819" spans="1:13" ht="15" x14ac:dyDescent="0.25">
      <c r="A2819" t="s">
        <v>722</v>
      </c>
      <c r="B2819" t="s">
        <v>128</v>
      </c>
      <c r="C2819">
        <v>41.9</v>
      </c>
      <c r="D2819">
        <v>29</v>
      </c>
      <c r="E2819">
        <f t="shared" si="275"/>
        <v>1.9160199400816089</v>
      </c>
      <c r="F2819">
        <v>36</v>
      </c>
      <c r="G2819">
        <f t="shared" si="276"/>
        <v>2.3785075118254455</v>
      </c>
      <c r="H2819">
        <f t="shared" si="274"/>
        <v>65</v>
      </c>
      <c r="I2819">
        <f t="shared" si="277"/>
        <v>4.2945274519070544</v>
      </c>
      <c r="J2819">
        <v>7.42</v>
      </c>
      <c r="K2819">
        <f t="shared" si="278"/>
        <v>1.0817397400528836</v>
      </c>
      <c r="L2819">
        <v>5.88</v>
      </c>
    </row>
    <row r="2820" spans="1:13" ht="15" x14ac:dyDescent="0.25">
      <c r="A2820" t="s">
        <v>1408</v>
      </c>
      <c r="B2820" t="s">
        <v>128</v>
      </c>
      <c r="C2820">
        <v>53.2</v>
      </c>
      <c r="D2820">
        <v>50</v>
      </c>
      <c r="E2820">
        <f t="shared" si="275"/>
        <v>2.7767860719516579</v>
      </c>
      <c r="F2820">
        <v>56</v>
      </c>
      <c r="G2820">
        <f t="shared" si="276"/>
        <v>3.1100004005858568</v>
      </c>
      <c r="H2820">
        <f t="shared" si="274"/>
        <v>106</v>
      </c>
      <c r="I2820">
        <f t="shared" si="277"/>
        <v>5.8867864725375147</v>
      </c>
      <c r="J2820">
        <v>7.84</v>
      </c>
      <c r="K2820">
        <f t="shared" si="278"/>
        <v>1.010594476326617</v>
      </c>
      <c r="L2820">
        <v>6.5600000000000005</v>
      </c>
    </row>
    <row r="2821" spans="1:13" ht="15" x14ac:dyDescent="0.25">
      <c r="A2821" t="s">
        <v>1408</v>
      </c>
      <c r="B2821" t="s">
        <v>128</v>
      </c>
      <c r="C2821">
        <v>63.6</v>
      </c>
      <c r="D2821">
        <v>76</v>
      </c>
      <c r="E2821">
        <f t="shared" si="275"/>
        <v>3.7066318217912766</v>
      </c>
      <c r="F2821">
        <v>87</v>
      </c>
      <c r="G2821">
        <f t="shared" si="276"/>
        <v>4.2431180065242247</v>
      </c>
      <c r="H2821">
        <f t="shared" si="274"/>
        <v>163</v>
      </c>
      <c r="I2821">
        <f t="shared" si="277"/>
        <v>7.9497498283155013</v>
      </c>
      <c r="J2821">
        <v>10.91</v>
      </c>
      <c r="K2821">
        <f t="shared" si="278"/>
        <v>1.2826539038005409</v>
      </c>
      <c r="L2821">
        <v>7.76</v>
      </c>
    </row>
    <row r="2822" spans="1:13" ht="15" x14ac:dyDescent="0.25">
      <c r="A2822" t="s">
        <v>1416</v>
      </c>
      <c r="B2822" t="s">
        <v>128</v>
      </c>
      <c r="C2822">
        <v>48.4</v>
      </c>
      <c r="D2822">
        <v>40</v>
      </c>
      <c r="E2822">
        <f t="shared" si="275"/>
        <v>2.3796002272493819</v>
      </c>
      <c r="F2822">
        <v>47</v>
      </c>
      <c r="G2822">
        <f t="shared" si="276"/>
        <v>2.7960302670180237</v>
      </c>
      <c r="H2822">
        <f t="shared" ref="H2822:H2836" si="279">D2822+F2822</f>
        <v>87</v>
      </c>
      <c r="I2822">
        <f t="shared" si="277"/>
        <v>5.1756304942674056</v>
      </c>
      <c r="J2822">
        <v>7.2700000000000005</v>
      </c>
      <c r="K2822">
        <f t="shared" si="278"/>
        <v>0.98393335901956902</v>
      </c>
      <c r="L2822">
        <v>5.95</v>
      </c>
    </row>
    <row r="2823" spans="1:13" ht="15" x14ac:dyDescent="0.25">
      <c r="A2823" t="s">
        <v>261</v>
      </c>
      <c r="B2823" t="s">
        <v>49</v>
      </c>
      <c r="C2823">
        <v>34.1</v>
      </c>
      <c r="D2823">
        <v>27</v>
      </c>
      <c r="E2823">
        <f t="shared" si="275"/>
        <v>2.0722335836470189</v>
      </c>
      <c r="F2823">
        <v>39</v>
      </c>
      <c r="G2823">
        <f t="shared" si="276"/>
        <v>2.9932262874901383</v>
      </c>
      <c r="H2823">
        <f t="shared" si="279"/>
        <v>66</v>
      </c>
      <c r="I2823">
        <f t="shared" si="277"/>
        <v>5.0654598711371577</v>
      </c>
      <c r="J2823">
        <v>4.78</v>
      </c>
      <c r="K2823">
        <f t="shared" si="278"/>
        <v>0.77493426695602829</v>
      </c>
      <c r="L2823">
        <v>5.5</v>
      </c>
      <c r="M2823">
        <v>14.22</v>
      </c>
    </row>
    <row r="2824" spans="1:13" ht="15" x14ac:dyDescent="0.25">
      <c r="A2824" t="s">
        <v>1064</v>
      </c>
      <c r="B2824" t="s">
        <v>49</v>
      </c>
      <c r="C2824">
        <v>44</v>
      </c>
      <c r="D2824">
        <v>40</v>
      </c>
      <c r="E2824">
        <f t="shared" si="275"/>
        <v>2.5504277669301625</v>
      </c>
      <c r="F2824">
        <v>56</v>
      </c>
      <c r="G2824">
        <f t="shared" si="276"/>
        <v>3.5705988737022274</v>
      </c>
      <c r="H2824">
        <f t="shared" si="279"/>
        <v>96</v>
      </c>
      <c r="I2824">
        <f t="shared" si="277"/>
        <v>6.1210266406323903</v>
      </c>
      <c r="J2824">
        <v>7.49</v>
      </c>
      <c r="K2824">
        <f t="shared" si="278"/>
        <v>1.0647601315813482</v>
      </c>
      <c r="L2824">
        <v>7.1400000000000006</v>
      </c>
      <c r="M2824">
        <v>13.53</v>
      </c>
    </row>
    <row r="2825" spans="1:13" ht="15" x14ac:dyDescent="0.25">
      <c r="A2825" t="s">
        <v>1329</v>
      </c>
      <c r="B2825" t="s">
        <v>308</v>
      </c>
      <c r="C2825">
        <v>44</v>
      </c>
      <c r="D2825">
        <v>30</v>
      </c>
      <c r="E2825">
        <f t="shared" si="275"/>
        <v>1.9128208251976218</v>
      </c>
      <c r="F2825">
        <v>39</v>
      </c>
      <c r="G2825">
        <f t="shared" si="276"/>
        <v>2.4866670727569082</v>
      </c>
      <c r="H2825">
        <f t="shared" si="279"/>
        <v>69</v>
      </c>
      <c r="I2825">
        <f t="shared" si="277"/>
        <v>4.39948789795453</v>
      </c>
      <c r="J2825">
        <v>5.9</v>
      </c>
      <c r="K2825">
        <f t="shared" si="278"/>
        <v>0.83872960965686982</v>
      </c>
      <c r="L2825">
        <v>5.58</v>
      </c>
    </row>
    <row r="2826" spans="1:13" ht="15" x14ac:dyDescent="0.25">
      <c r="A2826" t="s">
        <v>1735</v>
      </c>
      <c r="B2826" t="s">
        <v>308</v>
      </c>
      <c r="C2826">
        <v>48.6</v>
      </c>
      <c r="D2826">
        <v>35</v>
      </c>
      <c r="E2826">
        <f t="shared" si="275"/>
        <v>2.0759139584575776</v>
      </c>
      <c r="F2826">
        <v>43</v>
      </c>
      <c r="G2826">
        <f t="shared" si="276"/>
        <v>2.5504085775335952</v>
      </c>
      <c r="H2826">
        <f t="shared" si="279"/>
        <v>78</v>
      </c>
      <c r="I2826">
        <f t="shared" si="277"/>
        <v>4.6263225359911733</v>
      </c>
      <c r="J2826">
        <v>6.2</v>
      </c>
      <c r="K2826">
        <f t="shared" si="278"/>
        <v>0.83733591218263737</v>
      </c>
      <c r="L2826">
        <v>5.76</v>
      </c>
    </row>
    <row r="2827" spans="1:13" ht="15" x14ac:dyDescent="0.25">
      <c r="A2827" t="s">
        <v>1329</v>
      </c>
      <c r="B2827" t="s">
        <v>308</v>
      </c>
      <c r="C2827">
        <v>52.9</v>
      </c>
      <c r="D2827">
        <v>44</v>
      </c>
      <c r="E2827">
        <f t="shared" si="275"/>
        <v>2.4536440459711044</v>
      </c>
      <c r="F2827">
        <v>53</v>
      </c>
      <c r="G2827">
        <f t="shared" si="276"/>
        <v>2.9555257826470123</v>
      </c>
      <c r="H2827">
        <f t="shared" si="279"/>
        <v>97</v>
      </c>
      <c r="I2827">
        <f t="shared" si="277"/>
        <v>5.4091698286181167</v>
      </c>
      <c r="J2827">
        <v>7.2</v>
      </c>
      <c r="K2827">
        <f t="shared" si="278"/>
        <v>0.93080658387392112</v>
      </c>
      <c r="L2827">
        <v>6.34</v>
      </c>
    </row>
    <row r="2828" spans="1:13" ht="15" x14ac:dyDescent="0.25">
      <c r="A2828" t="s">
        <v>1348</v>
      </c>
      <c r="B2828" t="s">
        <v>308</v>
      </c>
      <c r="C2828">
        <v>42.7</v>
      </c>
      <c r="D2828">
        <v>24</v>
      </c>
      <c r="E2828">
        <f t="shared" si="275"/>
        <v>1.5640063603507737</v>
      </c>
      <c r="F2828">
        <v>32</v>
      </c>
      <c r="G2828">
        <f t="shared" si="276"/>
        <v>2.0853418138010316</v>
      </c>
      <c r="H2828">
        <f t="shared" si="279"/>
        <v>56</v>
      </c>
      <c r="I2828">
        <f t="shared" si="277"/>
        <v>3.6493481741518052</v>
      </c>
      <c r="J2828">
        <v>5.29</v>
      </c>
      <c r="K2828">
        <f t="shared" si="278"/>
        <v>0.76373054428733211</v>
      </c>
      <c r="L2828">
        <v>5.33</v>
      </c>
    </row>
    <row r="2829" spans="1:13" ht="15" x14ac:dyDescent="0.25">
      <c r="A2829" t="s">
        <v>500</v>
      </c>
      <c r="B2829" t="s">
        <v>242</v>
      </c>
      <c r="C2829">
        <v>36.1</v>
      </c>
      <c r="D2829">
        <v>17</v>
      </c>
      <c r="E2829">
        <f t="shared" si="275"/>
        <v>1.2517530820395979</v>
      </c>
      <c r="F2829">
        <v>22</v>
      </c>
      <c r="G2829">
        <f t="shared" si="276"/>
        <v>1.6199157532277149</v>
      </c>
      <c r="H2829">
        <f t="shared" si="279"/>
        <v>39</v>
      </c>
      <c r="I2829">
        <f t="shared" si="277"/>
        <v>2.8716688352673128</v>
      </c>
      <c r="J2829">
        <v>4.88</v>
      </c>
      <c r="K2829">
        <f t="shared" si="278"/>
        <v>0.76823883286284467</v>
      </c>
      <c r="L2829">
        <v>5.44</v>
      </c>
    </row>
    <row r="2830" spans="1:13" ht="15" x14ac:dyDescent="0.25">
      <c r="A2830" t="s">
        <v>508</v>
      </c>
      <c r="B2830" t="s">
        <v>135</v>
      </c>
      <c r="C2830">
        <v>34.9</v>
      </c>
      <c r="D2830">
        <v>17</v>
      </c>
      <c r="E2830">
        <f t="shared" si="275"/>
        <v>1.2829159006874378</v>
      </c>
      <c r="F2830">
        <v>23</v>
      </c>
      <c r="G2830">
        <f t="shared" si="276"/>
        <v>1.7357097479888863</v>
      </c>
      <c r="H2830">
        <f t="shared" si="279"/>
        <v>40</v>
      </c>
      <c r="I2830">
        <f t="shared" si="277"/>
        <v>3.0186256486763239</v>
      </c>
      <c r="J2830">
        <v>4.72</v>
      </c>
      <c r="K2830">
        <f t="shared" si="278"/>
        <v>0.7561137874044116</v>
      </c>
      <c r="L2830">
        <v>5.4</v>
      </c>
      <c r="M2830">
        <v>14.4</v>
      </c>
    </row>
    <row r="2831" spans="1:13" ht="15" x14ac:dyDescent="0.25">
      <c r="A2831" t="s">
        <v>508</v>
      </c>
      <c r="B2831" t="s">
        <v>84</v>
      </c>
      <c r="C2831">
        <v>32</v>
      </c>
      <c r="D2831">
        <v>16</v>
      </c>
      <c r="E2831">
        <f t="shared" si="275"/>
        <v>1.2860988761856755</v>
      </c>
      <c r="F2831">
        <v>21</v>
      </c>
      <c r="G2831">
        <f t="shared" si="276"/>
        <v>1.6880047749936993</v>
      </c>
      <c r="H2831">
        <f t="shared" si="279"/>
        <v>37</v>
      </c>
      <c r="I2831">
        <f t="shared" si="277"/>
        <v>2.9741036511793748</v>
      </c>
      <c r="J2831">
        <v>5.48</v>
      </c>
      <c r="K2831">
        <f t="shared" si="278"/>
        <v>0.91801146016810153</v>
      </c>
      <c r="L2831">
        <v>5.43</v>
      </c>
    </row>
    <row r="2832" spans="1:13" ht="15" x14ac:dyDescent="0.25">
      <c r="A2832" t="s">
        <v>1822</v>
      </c>
      <c r="B2832" t="s">
        <v>214</v>
      </c>
      <c r="C2832">
        <v>72.599999999999994</v>
      </c>
      <c r="D2832">
        <v>58</v>
      </c>
      <c r="E2832">
        <f t="shared" si="275"/>
        <v>2.5691134166402803</v>
      </c>
      <c r="F2832">
        <v>70</v>
      </c>
      <c r="G2832">
        <f t="shared" si="276"/>
        <v>3.1006541235313727</v>
      </c>
      <c r="H2832">
        <f t="shared" si="279"/>
        <v>128</v>
      </c>
      <c r="I2832">
        <f t="shared" si="277"/>
        <v>5.6697675401716525</v>
      </c>
      <c r="J2832">
        <v>9.48</v>
      </c>
      <c r="K2832">
        <f t="shared" si="278"/>
        <v>1.0410254181603735</v>
      </c>
      <c r="L2832">
        <v>7.65</v>
      </c>
      <c r="M2832">
        <v>12.8</v>
      </c>
    </row>
    <row r="2833" spans="1:13" ht="15" x14ac:dyDescent="0.25">
      <c r="A2833" t="s">
        <v>1980</v>
      </c>
      <c r="B2833" t="s">
        <v>360</v>
      </c>
      <c r="C2833">
        <v>63.6</v>
      </c>
      <c r="D2833">
        <v>58</v>
      </c>
      <c r="E2833">
        <f t="shared" si="275"/>
        <v>2.8287453376828164</v>
      </c>
      <c r="F2833">
        <v>70</v>
      </c>
      <c r="G2833">
        <f t="shared" si="276"/>
        <v>3.4140029937551231</v>
      </c>
      <c r="H2833">
        <f t="shared" si="279"/>
        <v>128</v>
      </c>
      <c r="I2833">
        <f t="shared" si="277"/>
        <v>6.2427483314379391</v>
      </c>
      <c r="J2833">
        <v>9.24</v>
      </c>
      <c r="K2833">
        <f t="shared" si="278"/>
        <v>1.0863173300748852</v>
      </c>
    </row>
    <row r="2834" spans="1:13" ht="15" x14ac:dyDescent="0.25">
      <c r="A2834" t="s">
        <v>1719</v>
      </c>
      <c r="B2834" t="s">
        <v>360</v>
      </c>
      <c r="C2834">
        <v>54</v>
      </c>
      <c r="D2834">
        <v>41</v>
      </c>
      <c r="E2834">
        <f t="shared" si="275"/>
        <v>2.2523774834641141</v>
      </c>
      <c r="F2834">
        <v>52</v>
      </c>
      <c r="G2834">
        <f t="shared" si="276"/>
        <v>2.8566738814666812</v>
      </c>
      <c r="H2834">
        <f t="shared" si="279"/>
        <v>93</v>
      </c>
      <c r="I2834">
        <f t="shared" si="277"/>
        <v>5.1090513649307958</v>
      </c>
      <c r="J2834">
        <v>7.62</v>
      </c>
      <c r="K2834">
        <f t="shared" si="278"/>
        <v>0.97470719750923451</v>
      </c>
      <c r="L2834">
        <v>6.83</v>
      </c>
      <c r="M2834">
        <v>13.5</v>
      </c>
    </row>
    <row r="2835" spans="1:13" ht="15" x14ac:dyDescent="0.25">
      <c r="A2835" t="s">
        <v>2181</v>
      </c>
      <c r="B2835" t="s">
        <v>1266</v>
      </c>
      <c r="C2835">
        <v>72.900000000000006</v>
      </c>
      <c r="D2835">
        <v>86</v>
      </c>
      <c r="E2835">
        <f t="shared" si="275"/>
        <v>3.7979656208340664</v>
      </c>
      <c r="F2835">
        <v>102</v>
      </c>
      <c r="G2835">
        <f t="shared" si="276"/>
        <v>4.5045638758729627</v>
      </c>
      <c r="H2835">
        <f t="shared" si="279"/>
        <v>188</v>
      </c>
      <c r="I2835">
        <f t="shared" si="277"/>
        <v>8.3025294967070291</v>
      </c>
      <c r="J2835">
        <v>12.63</v>
      </c>
      <c r="K2835">
        <f t="shared" si="278"/>
        <v>1.3839904744534131</v>
      </c>
      <c r="L2835">
        <v>8.39</v>
      </c>
      <c r="M2835">
        <v>14.1300835797937</v>
      </c>
    </row>
    <row r="2836" spans="1:13" ht="15" x14ac:dyDescent="0.25">
      <c r="A2836" t="s">
        <v>118</v>
      </c>
      <c r="B2836" t="s">
        <v>2081</v>
      </c>
      <c r="C2836">
        <v>102.3</v>
      </c>
      <c r="D2836">
        <v>47</v>
      </c>
      <c r="E2836">
        <f t="shared" si="275"/>
        <v>1.6222394183475257</v>
      </c>
      <c r="F2836">
        <v>62</v>
      </c>
      <c r="G2836">
        <f t="shared" si="276"/>
        <v>2.1399754029265234</v>
      </c>
      <c r="H2836">
        <f t="shared" si="279"/>
        <v>109</v>
      </c>
      <c r="I2836">
        <f t="shared" si="277"/>
        <v>3.7622148212740494</v>
      </c>
      <c r="J2836" s="3">
        <v>9.6</v>
      </c>
      <c r="K2836">
        <f t="shared" si="278"/>
        <v>0.8833716001121027</v>
      </c>
      <c r="L2836" s="3">
        <v>5.2700000000000005</v>
      </c>
      <c r="M2836">
        <v>15.21</v>
      </c>
    </row>
    <row r="2837" spans="1:13" ht="15" x14ac:dyDescent="0.25">
      <c r="A2837" t="s">
        <v>118</v>
      </c>
      <c r="B2837" t="s">
        <v>928</v>
      </c>
      <c r="C2837">
        <v>58.6</v>
      </c>
      <c r="E2837" t="str">
        <f t="shared" si="275"/>
        <v/>
      </c>
      <c r="G2837" t="str">
        <f t="shared" si="276"/>
        <v/>
      </c>
      <c r="I2837" t="str">
        <f t="shared" si="277"/>
        <v/>
      </c>
      <c r="J2837">
        <v>6.58</v>
      </c>
      <c r="K2837">
        <f t="shared" si="278"/>
        <v>0.80694178640752301</v>
      </c>
      <c r="L2837">
        <v>5.75</v>
      </c>
    </row>
    <row r="2838" spans="1:13" ht="15" x14ac:dyDescent="0.25">
      <c r="A2838" t="s">
        <v>235</v>
      </c>
      <c r="B2838" t="s">
        <v>348</v>
      </c>
      <c r="C2838">
        <v>41.9</v>
      </c>
      <c r="D2838">
        <v>29</v>
      </c>
      <c r="E2838">
        <f t="shared" si="275"/>
        <v>1.9160199400816089</v>
      </c>
      <c r="F2838">
        <v>35</v>
      </c>
      <c r="G2838">
        <f t="shared" si="276"/>
        <v>2.3124378587191829</v>
      </c>
      <c r="H2838">
        <f t="shared" ref="H2838:H2847" si="280">D2838+F2838</f>
        <v>64</v>
      </c>
      <c r="I2838">
        <f t="shared" si="277"/>
        <v>4.2284577988007923</v>
      </c>
      <c r="J2838">
        <v>6.0200000000000005</v>
      </c>
      <c r="K2838">
        <f t="shared" si="278"/>
        <v>0.87763790230705663</v>
      </c>
      <c r="L2838">
        <v>4.82</v>
      </c>
    </row>
    <row r="2839" spans="1:13" ht="15" x14ac:dyDescent="0.25">
      <c r="A2839" t="s">
        <v>235</v>
      </c>
      <c r="B2839" t="s">
        <v>565</v>
      </c>
      <c r="C2839">
        <v>33.200000000000003</v>
      </c>
      <c r="D2839">
        <v>16</v>
      </c>
      <c r="E2839">
        <f t="shared" si="275"/>
        <v>1.2521161462276085</v>
      </c>
      <c r="F2839">
        <v>18</v>
      </c>
      <c r="G2839">
        <f t="shared" si="276"/>
        <v>1.4086306645060596</v>
      </c>
      <c r="H2839">
        <f t="shared" si="280"/>
        <v>34</v>
      </c>
      <c r="I2839">
        <f t="shared" si="277"/>
        <v>2.6607468107336683</v>
      </c>
      <c r="J2839">
        <v>4.1100000000000003</v>
      </c>
      <c r="K2839">
        <f t="shared" si="278"/>
        <v>0.67556509790110175</v>
      </c>
      <c r="L2839">
        <v>5.09</v>
      </c>
    </row>
    <row r="2840" spans="1:13" ht="15" x14ac:dyDescent="0.25">
      <c r="A2840" t="s">
        <v>235</v>
      </c>
      <c r="B2840" t="s">
        <v>236</v>
      </c>
      <c r="C2840">
        <v>51.5</v>
      </c>
      <c r="D2840">
        <v>34</v>
      </c>
      <c r="E2840">
        <f t="shared" si="275"/>
        <v>1.9333517396243798</v>
      </c>
      <c r="F2840">
        <v>35</v>
      </c>
      <c r="G2840">
        <f t="shared" si="276"/>
        <v>1.9902150260839202</v>
      </c>
      <c r="H2840">
        <f t="shared" si="280"/>
        <v>69</v>
      </c>
      <c r="I2840">
        <f t="shared" si="277"/>
        <v>3.9235667657083</v>
      </c>
      <c r="J2840">
        <v>8.24</v>
      </c>
      <c r="K2840">
        <f t="shared" si="278"/>
        <v>1.0800880175791401</v>
      </c>
      <c r="L2840">
        <v>6.24</v>
      </c>
    </row>
    <row r="2841" spans="1:13" ht="15" x14ac:dyDescent="0.25">
      <c r="A2841" t="s">
        <v>49</v>
      </c>
      <c r="B2841" t="s">
        <v>261</v>
      </c>
      <c r="C2841">
        <v>29.8</v>
      </c>
      <c r="D2841">
        <v>15</v>
      </c>
      <c r="E2841">
        <f t="shared" si="275"/>
        <v>1.2698335848537312</v>
      </c>
      <c r="F2841">
        <v>26</v>
      </c>
      <c r="G2841">
        <f t="shared" si="276"/>
        <v>2.201044880413134</v>
      </c>
      <c r="H2841">
        <f t="shared" si="280"/>
        <v>41</v>
      </c>
      <c r="I2841">
        <f t="shared" si="277"/>
        <v>3.4708784652668649</v>
      </c>
      <c r="J2841">
        <v>3.37</v>
      </c>
      <c r="K2841">
        <f t="shared" si="278"/>
        <v>0.58565835458746029</v>
      </c>
      <c r="L2841">
        <v>5.6</v>
      </c>
      <c r="M2841">
        <v>15.02</v>
      </c>
    </row>
    <row r="2842" spans="1:13" ht="15" x14ac:dyDescent="0.25">
      <c r="A2842" t="s">
        <v>49</v>
      </c>
      <c r="B2842" t="s">
        <v>50</v>
      </c>
      <c r="C2842">
        <v>56.4</v>
      </c>
      <c r="D2842">
        <v>35</v>
      </c>
      <c r="E2842">
        <f t="shared" si="275"/>
        <v>1.8628941175234677</v>
      </c>
      <c r="F2842">
        <v>47</v>
      </c>
      <c r="G2842">
        <f t="shared" si="276"/>
        <v>2.5016006721029425</v>
      </c>
      <c r="H2842">
        <f t="shared" si="280"/>
        <v>82</v>
      </c>
      <c r="I2842">
        <f t="shared" si="277"/>
        <v>4.3644947896264101</v>
      </c>
      <c r="J2842">
        <v>9.4</v>
      </c>
      <c r="K2842">
        <f t="shared" si="278"/>
        <v>1.1757400539016063</v>
      </c>
      <c r="L2842">
        <v>5.85</v>
      </c>
      <c r="M2842">
        <v>13.8</v>
      </c>
    </row>
    <row r="2843" spans="1:13" ht="15" x14ac:dyDescent="0.25">
      <c r="A2843" t="s">
        <v>49</v>
      </c>
      <c r="B2843" t="s">
        <v>50</v>
      </c>
      <c r="C2843">
        <v>103.1</v>
      </c>
      <c r="D2843">
        <v>107</v>
      </c>
      <c r="E2843">
        <f t="shared" si="275"/>
        <v>3.6723160743195926</v>
      </c>
      <c r="F2843">
        <v>135</v>
      </c>
      <c r="G2843">
        <f t="shared" si="276"/>
        <v>4.6332959816181774</v>
      </c>
      <c r="H2843">
        <f t="shared" si="280"/>
        <v>242</v>
      </c>
      <c r="I2843">
        <f t="shared" si="277"/>
        <v>8.30561205593777</v>
      </c>
      <c r="J2843" s="3">
        <v>13.32</v>
      </c>
      <c r="K2843">
        <f t="shared" si="278"/>
        <v>1.2207659568114717</v>
      </c>
      <c r="L2843" s="3">
        <v>8.25</v>
      </c>
      <c r="M2843">
        <v>11.65</v>
      </c>
    </row>
    <row r="2844" spans="1:13" ht="15" x14ac:dyDescent="0.25">
      <c r="A2844" t="s">
        <v>292</v>
      </c>
      <c r="B2844" t="s">
        <v>221</v>
      </c>
      <c r="C2844">
        <v>60.3</v>
      </c>
      <c r="D2844">
        <v>30</v>
      </c>
      <c r="E2844">
        <f t="shared" si="275"/>
        <v>1.5209642219963224</v>
      </c>
      <c r="F2844">
        <v>40</v>
      </c>
      <c r="G2844">
        <f t="shared" si="276"/>
        <v>2.0279522959950964</v>
      </c>
      <c r="H2844">
        <f t="shared" si="280"/>
        <v>70</v>
      </c>
      <c r="I2844">
        <f t="shared" si="277"/>
        <v>3.5489165179914188</v>
      </c>
      <c r="J2844">
        <v>6.78</v>
      </c>
      <c r="K2844">
        <f t="shared" si="278"/>
        <v>0.81930088546754254</v>
      </c>
      <c r="L2844">
        <v>5.27</v>
      </c>
    </row>
    <row r="2845" spans="1:13" ht="15" x14ac:dyDescent="0.25">
      <c r="A2845" t="s">
        <v>625</v>
      </c>
      <c r="C2845">
        <v>41.8</v>
      </c>
      <c r="D2845">
        <v>33</v>
      </c>
      <c r="E2845">
        <f t="shared" si="275"/>
        <v>2.1840914517140955</v>
      </c>
      <c r="F2845">
        <v>40</v>
      </c>
      <c r="G2845">
        <f t="shared" si="276"/>
        <v>2.6473835778352672</v>
      </c>
      <c r="H2845">
        <f t="shared" si="280"/>
        <v>73</v>
      </c>
      <c r="I2845">
        <f t="shared" si="277"/>
        <v>4.8314750295493623</v>
      </c>
      <c r="J2845">
        <v>6.08</v>
      </c>
      <c r="K2845">
        <f t="shared" si="278"/>
        <v>0.88747766773030679</v>
      </c>
      <c r="L2845">
        <v>6.15</v>
      </c>
    </row>
    <row r="2846" spans="1:13" ht="15" x14ac:dyDescent="0.25">
      <c r="A2846" t="s">
        <v>625</v>
      </c>
      <c r="B2846" t="s">
        <v>409</v>
      </c>
      <c r="C2846">
        <v>64.8</v>
      </c>
      <c r="D2846">
        <v>66</v>
      </c>
      <c r="E2846">
        <f t="shared" si="275"/>
        <v>3.1754468085376737</v>
      </c>
      <c r="F2846">
        <v>75</v>
      </c>
      <c r="G2846">
        <f t="shared" si="276"/>
        <v>3.608462282429175</v>
      </c>
      <c r="H2846">
        <f t="shared" si="280"/>
        <v>141</v>
      </c>
      <c r="I2846">
        <f t="shared" si="277"/>
        <v>6.7839090909668487</v>
      </c>
      <c r="J2846">
        <v>10.78</v>
      </c>
      <c r="K2846">
        <f t="shared" si="278"/>
        <v>1.2552163166766652</v>
      </c>
      <c r="L2846">
        <v>7.84</v>
      </c>
      <c r="M2846">
        <v>12.62</v>
      </c>
    </row>
    <row r="2847" spans="1:13" ht="15" x14ac:dyDescent="0.25">
      <c r="A2847" t="s">
        <v>625</v>
      </c>
      <c r="B2847" t="s">
        <v>409</v>
      </c>
      <c r="C2847">
        <v>60.8</v>
      </c>
      <c r="D2847">
        <v>61</v>
      </c>
      <c r="E2847">
        <f t="shared" si="275"/>
        <v>3.0741066390566032</v>
      </c>
      <c r="F2847">
        <v>68</v>
      </c>
      <c r="G2847">
        <f t="shared" si="276"/>
        <v>3.4268729746860496</v>
      </c>
      <c r="H2847">
        <f t="shared" si="280"/>
        <v>129</v>
      </c>
      <c r="I2847">
        <f t="shared" si="277"/>
        <v>6.5009796137426523</v>
      </c>
      <c r="J2847">
        <v>11.48</v>
      </c>
      <c r="K2847">
        <f t="shared" si="278"/>
        <v>1.3813598595868133</v>
      </c>
      <c r="L2847">
        <v>7.83</v>
      </c>
      <c r="M2847">
        <v>12.35</v>
      </c>
    </row>
    <row r="2848" spans="1:13" ht="15" x14ac:dyDescent="0.25">
      <c r="A2848" t="s">
        <v>1203</v>
      </c>
      <c r="B2848" t="s">
        <v>409</v>
      </c>
      <c r="C2848">
        <v>48.9</v>
      </c>
      <c r="E2848" t="str">
        <f t="shared" si="275"/>
        <v/>
      </c>
      <c r="G2848" t="str">
        <f t="shared" si="276"/>
        <v/>
      </c>
      <c r="I2848" t="str">
        <f t="shared" si="277"/>
        <v/>
      </c>
      <c r="J2848">
        <v>7.6</v>
      </c>
      <c r="K2848">
        <f t="shared" si="278"/>
        <v>1.0231607027219567</v>
      </c>
      <c r="L2848">
        <v>6.88</v>
      </c>
    </row>
    <row r="2849" spans="1:13" x14ac:dyDescent="0.3">
      <c r="A2849" t="s">
        <v>257</v>
      </c>
      <c r="B2849" t="s">
        <v>258</v>
      </c>
      <c r="C2849">
        <v>34.700000000000003</v>
      </c>
      <c r="D2849">
        <v>13</v>
      </c>
      <c r="E2849">
        <f t="shared" si="275"/>
        <v>0.98516318391117941</v>
      </c>
      <c r="F2849">
        <v>16</v>
      </c>
      <c r="G2849">
        <f t="shared" si="276"/>
        <v>1.2125085340445285</v>
      </c>
      <c r="H2849">
        <f t="shared" ref="H2849:H2880" si="281">D2849+F2849</f>
        <v>29</v>
      </c>
      <c r="I2849">
        <f t="shared" si="277"/>
        <v>2.1976717179557079</v>
      </c>
      <c r="J2849">
        <v>5.79</v>
      </c>
      <c r="K2849">
        <f t="shared" si="278"/>
        <v>0.93027303274688056</v>
      </c>
      <c r="L2849">
        <v>5.98</v>
      </c>
    </row>
    <row r="2850" spans="1:13" ht="15" x14ac:dyDescent="0.25">
      <c r="A2850" t="s">
        <v>257</v>
      </c>
      <c r="B2850" t="s">
        <v>568</v>
      </c>
      <c r="C2850">
        <v>29.7</v>
      </c>
      <c r="D2850">
        <v>22</v>
      </c>
      <c r="E2850">
        <f t="shared" si="275"/>
        <v>1.8669818664799718</v>
      </c>
      <c r="F2850">
        <v>26</v>
      </c>
      <c r="G2850">
        <f t="shared" si="276"/>
        <v>2.2064331149308756</v>
      </c>
      <c r="H2850">
        <f t="shared" si="281"/>
        <v>48</v>
      </c>
      <c r="I2850">
        <f t="shared" si="277"/>
        <v>4.0734149814108473</v>
      </c>
      <c r="J2850">
        <v>5.17</v>
      </c>
      <c r="K2850">
        <f t="shared" si="278"/>
        <v>0.90003116233096625</v>
      </c>
      <c r="L2850">
        <v>5.5</v>
      </c>
      <c r="M2850">
        <v>15.21</v>
      </c>
    </row>
    <row r="2851" spans="1:13" ht="15" x14ac:dyDescent="0.25">
      <c r="A2851" t="s">
        <v>257</v>
      </c>
      <c r="B2851" t="s">
        <v>901</v>
      </c>
      <c r="C2851">
        <v>65.099999999999994</v>
      </c>
      <c r="D2851">
        <v>50</v>
      </c>
      <c r="E2851">
        <f t="shared" si="275"/>
        <v>2.397572562384183</v>
      </c>
      <c r="F2851">
        <v>63</v>
      </c>
      <c r="G2851">
        <f t="shared" si="276"/>
        <v>3.0209414286040706</v>
      </c>
      <c r="H2851">
        <f t="shared" si="281"/>
        <v>113</v>
      </c>
      <c r="I2851">
        <f t="shared" si="277"/>
        <v>5.4185139909882531</v>
      </c>
      <c r="J2851">
        <v>9.68</v>
      </c>
      <c r="K2851">
        <f t="shared" si="278"/>
        <v>1.124452337494217</v>
      </c>
      <c r="L2851">
        <v>7.09</v>
      </c>
      <c r="M2851">
        <v>13.7</v>
      </c>
    </row>
    <row r="2852" spans="1:13" x14ac:dyDescent="0.3">
      <c r="A2852" t="s">
        <v>257</v>
      </c>
      <c r="B2852" t="s">
        <v>121</v>
      </c>
      <c r="C2852">
        <v>68.900000000000006</v>
      </c>
      <c r="D2852">
        <v>65</v>
      </c>
      <c r="E2852">
        <f t="shared" si="275"/>
        <v>2.9908406106410981</v>
      </c>
      <c r="F2852">
        <v>90</v>
      </c>
      <c r="G2852">
        <f t="shared" si="276"/>
        <v>4.1411639224261361</v>
      </c>
      <c r="H2852">
        <f t="shared" si="281"/>
        <v>155</v>
      </c>
      <c r="I2852">
        <f t="shared" si="277"/>
        <v>7.1320045330672341</v>
      </c>
      <c r="J2852" s="3">
        <v>9.8800000000000008</v>
      </c>
      <c r="K2852">
        <f t="shared" si="278"/>
        <v>1.1146054880934519</v>
      </c>
      <c r="L2852" s="3">
        <v>8.1</v>
      </c>
      <c r="M2852">
        <v>12.27</v>
      </c>
    </row>
    <row r="2853" spans="1:13" ht="15" x14ac:dyDescent="0.25">
      <c r="A2853" t="s">
        <v>257</v>
      </c>
      <c r="B2853" t="s">
        <v>1478</v>
      </c>
      <c r="C2853">
        <v>64</v>
      </c>
      <c r="D2853">
        <v>90</v>
      </c>
      <c r="E2853">
        <f t="shared" si="275"/>
        <v>4.3694599271745895</v>
      </c>
      <c r="F2853">
        <v>100</v>
      </c>
      <c r="G2853">
        <f t="shared" si="276"/>
        <v>4.854955474638432</v>
      </c>
      <c r="H2853">
        <f t="shared" si="281"/>
        <v>190</v>
      </c>
      <c r="I2853">
        <f t="shared" si="277"/>
        <v>9.2244154018130224</v>
      </c>
      <c r="J2853">
        <v>13.43</v>
      </c>
      <c r="K2853">
        <f t="shared" si="278"/>
        <v>1.5738272690736694</v>
      </c>
      <c r="L2853">
        <v>8.9500000000000011</v>
      </c>
      <c r="M2853">
        <v>11.99</v>
      </c>
    </row>
    <row r="2854" spans="1:13" x14ac:dyDescent="0.3">
      <c r="A2854" t="s">
        <v>957</v>
      </c>
      <c r="B2854" t="s">
        <v>958</v>
      </c>
      <c r="C2854">
        <v>82.9</v>
      </c>
      <c r="D2854">
        <v>52</v>
      </c>
      <c r="E2854">
        <f t="shared" si="275"/>
        <v>2.0914494759271181</v>
      </c>
      <c r="F2854">
        <v>68</v>
      </c>
      <c r="G2854">
        <f t="shared" si="276"/>
        <v>2.7349723915970006</v>
      </c>
      <c r="H2854">
        <f t="shared" si="281"/>
        <v>120</v>
      </c>
      <c r="I2854">
        <f t="shared" si="277"/>
        <v>4.8264218675241182</v>
      </c>
      <c r="J2854">
        <v>10.290000000000001</v>
      </c>
      <c r="K2854">
        <f t="shared" si="278"/>
        <v>1.0552741027118999</v>
      </c>
      <c r="L2854">
        <v>6.45</v>
      </c>
    </row>
    <row r="2855" spans="1:13" ht="15" x14ac:dyDescent="0.25">
      <c r="A2855" t="s">
        <v>294</v>
      </c>
      <c r="B2855" t="s">
        <v>1651</v>
      </c>
      <c r="C2855">
        <v>54.7</v>
      </c>
      <c r="D2855">
        <v>48</v>
      </c>
      <c r="E2855">
        <f t="shared" si="275"/>
        <v>2.6123405949002745</v>
      </c>
      <c r="F2855">
        <v>58</v>
      </c>
      <c r="G2855">
        <f t="shared" si="276"/>
        <v>3.156578218837832</v>
      </c>
      <c r="H2855">
        <f t="shared" si="281"/>
        <v>106</v>
      </c>
      <c r="I2855">
        <f t="shared" si="277"/>
        <v>5.7689188137381064</v>
      </c>
      <c r="J2855">
        <v>8.81</v>
      </c>
      <c r="K2855">
        <f t="shared" si="278"/>
        <v>1.119467587720502</v>
      </c>
      <c r="L2855">
        <v>7.23</v>
      </c>
      <c r="M2855">
        <v>11.92</v>
      </c>
    </row>
    <row r="2856" spans="1:13" ht="15" x14ac:dyDescent="0.25">
      <c r="A2856" t="s">
        <v>561</v>
      </c>
      <c r="B2856" t="s">
        <v>562</v>
      </c>
      <c r="C2856">
        <v>40</v>
      </c>
      <c r="D2856">
        <v>26</v>
      </c>
      <c r="E2856">
        <f t="shared" si="275"/>
        <v>1.7767871753822726</v>
      </c>
      <c r="F2856">
        <v>31</v>
      </c>
      <c r="G2856">
        <f t="shared" si="276"/>
        <v>2.1184770168019407</v>
      </c>
      <c r="H2856">
        <f t="shared" si="281"/>
        <v>57</v>
      </c>
      <c r="I2856">
        <f t="shared" si="277"/>
        <v>3.895264192184213</v>
      </c>
      <c r="J2856">
        <v>4.9400000000000004</v>
      </c>
      <c r="K2856">
        <f t="shared" si="278"/>
        <v>0.73762495614947632</v>
      </c>
      <c r="L2856">
        <v>5.19</v>
      </c>
    </row>
    <row r="2857" spans="1:13" ht="15" x14ac:dyDescent="0.25">
      <c r="A2857" t="s">
        <v>486</v>
      </c>
      <c r="B2857" t="s">
        <v>314</v>
      </c>
      <c r="C2857">
        <v>50.3</v>
      </c>
      <c r="D2857">
        <v>8</v>
      </c>
      <c r="E2857">
        <f t="shared" si="275"/>
        <v>0.46277508190176947</v>
      </c>
      <c r="F2857">
        <v>8</v>
      </c>
      <c r="G2857">
        <f t="shared" si="276"/>
        <v>0.46277508190176947</v>
      </c>
      <c r="H2857">
        <f t="shared" si="281"/>
        <v>16</v>
      </c>
      <c r="I2857">
        <f t="shared" si="277"/>
        <v>0.92555016380353894</v>
      </c>
      <c r="J2857">
        <v>4.8100000000000005</v>
      </c>
      <c r="K2857">
        <f t="shared" si="278"/>
        <v>0.63819813549924476</v>
      </c>
      <c r="L2857">
        <v>3.93</v>
      </c>
    </row>
    <row r="2858" spans="1:13" ht="15" x14ac:dyDescent="0.25">
      <c r="A2858" t="s">
        <v>577</v>
      </c>
      <c r="B2858" t="s">
        <v>1817</v>
      </c>
      <c r="D2858">
        <v>40</v>
      </c>
      <c r="E2858" t="str">
        <f t="shared" si="275"/>
        <v/>
      </c>
      <c r="F2858">
        <v>50</v>
      </c>
      <c r="G2858" t="str">
        <f t="shared" si="276"/>
        <v/>
      </c>
      <c r="H2858">
        <f t="shared" si="281"/>
        <v>90</v>
      </c>
      <c r="I2858" t="str">
        <f t="shared" si="277"/>
        <v/>
      </c>
      <c r="J2858">
        <v>8.1999999999999993</v>
      </c>
      <c r="K2858" t="str">
        <f t="shared" si="278"/>
        <v/>
      </c>
      <c r="L2858">
        <v>5.7</v>
      </c>
      <c r="M2858">
        <v>14.2</v>
      </c>
    </row>
    <row r="2859" spans="1:13" ht="15" x14ac:dyDescent="0.25">
      <c r="A2859" t="s">
        <v>577</v>
      </c>
      <c r="C2859">
        <v>37</v>
      </c>
      <c r="D2859">
        <v>23</v>
      </c>
      <c r="E2859">
        <f t="shared" si="275"/>
        <v>1.6634830957496654</v>
      </c>
      <c r="F2859">
        <v>32</v>
      </c>
      <c r="G2859">
        <f t="shared" si="276"/>
        <v>2.3144112636517082</v>
      </c>
      <c r="H2859">
        <f t="shared" si="281"/>
        <v>55</v>
      </c>
      <c r="I2859">
        <f t="shared" si="277"/>
        <v>3.9778943594013736</v>
      </c>
      <c r="J2859">
        <v>7.22</v>
      </c>
      <c r="K2859">
        <f t="shared" si="278"/>
        <v>1.1222778953858124</v>
      </c>
    </row>
    <row r="2860" spans="1:13" ht="15" x14ac:dyDescent="0.25">
      <c r="A2860" t="s">
        <v>577</v>
      </c>
      <c r="B2860" t="s">
        <v>308</v>
      </c>
      <c r="C2860">
        <v>84.9</v>
      </c>
      <c r="D2860">
        <v>110</v>
      </c>
      <c r="E2860">
        <f t="shared" si="275"/>
        <v>4.3481631785962405</v>
      </c>
      <c r="F2860">
        <v>135</v>
      </c>
      <c r="G2860">
        <f t="shared" si="276"/>
        <v>5.3363820828226594</v>
      </c>
      <c r="H2860">
        <f t="shared" si="281"/>
        <v>245</v>
      </c>
      <c r="I2860">
        <f t="shared" si="277"/>
        <v>9.6845452614188989</v>
      </c>
      <c r="J2860" s="3">
        <v>15.39</v>
      </c>
      <c r="K2860">
        <f t="shared" si="278"/>
        <v>1.5590185455652787</v>
      </c>
      <c r="L2860" s="3">
        <v>9.0299999999999994</v>
      </c>
    </row>
    <row r="2861" spans="1:13" ht="15" x14ac:dyDescent="0.25">
      <c r="A2861" t="s">
        <v>1851</v>
      </c>
      <c r="B2861" t="s">
        <v>226</v>
      </c>
      <c r="C2861">
        <v>37.9</v>
      </c>
      <c r="D2861">
        <v>37</v>
      </c>
      <c r="E2861">
        <f t="shared" si="275"/>
        <v>2.6296627591720911</v>
      </c>
      <c r="F2861">
        <v>46</v>
      </c>
      <c r="G2861">
        <f t="shared" si="276"/>
        <v>3.2693104573490861</v>
      </c>
      <c r="H2861">
        <f t="shared" si="281"/>
        <v>83</v>
      </c>
      <c r="I2861">
        <f t="shared" si="277"/>
        <v>5.8989732165211768</v>
      </c>
      <c r="J2861">
        <v>5.86</v>
      </c>
      <c r="K2861">
        <f t="shared" si="278"/>
        <v>0.89966352203799049</v>
      </c>
      <c r="L2861">
        <v>6.41</v>
      </c>
    </row>
    <row r="2862" spans="1:13" ht="15" x14ac:dyDescent="0.25">
      <c r="A2862" t="s">
        <v>1851</v>
      </c>
      <c r="B2862" t="s">
        <v>226</v>
      </c>
      <c r="C2862">
        <v>42.7</v>
      </c>
      <c r="D2862">
        <v>47</v>
      </c>
      <c r="E2862">
        <f t="shared" si="275"/>
        <v>3.0628457890202654</v>
      </c>
      <c r="F2862">
        <v>57</v>
      </c>
      <c r="G2862">
        <f t="shared" si="276"/>
        <v>3.7145151058330876</v>
      </c>
      <c r="H2862">
        <f t="shared" si="281"/>
        <v>104</v>
      </c>
      <c r="I2862">
        <f t="shared" si="277"/>
        <v>6.777360894853353</v>
      </c>
      <c r="J2862">
        <v>6.9</v>
      </c>
      <c r="K2862">
        <f t="shared" si="278"/>
        <v>0.99617027515738976</v>
      </c>
      <c r="L2862">
        <v>7.1</v>
      </c>
    </row>
    <row r="2863" spans="1:13" ht="15" x14ac:dyDescent="0.25">
      <c r="A2863" t="s">
        <v>130</v>
      </c>
      <c r="B2863" t="s">
        <v>19</v>
      </c>
      <c r="C2863">
        <v>55.6</v>
      </c>
      <c r="D2863">
        <v>49</v>
      </c>
      <c r="E2863">
        <f t="shared" si="275"/>
        <v>2.6352949021859509</v>
      </c>
      <c r="F2863">
        <v>60</v>
      </c>
      <c r="G2863">
        <f t="shared" si="276"/>
        <v>3.2268917169623887</v>
      </c>
      <c r="H2863">
        <f t="shared" si="281"/>
        <v>109</v>
      </c>
      <c r="I2863">
        <f t="shared" si="277"/>
        <v>5.86218661914834</v>
      </c>
      <c r="J2863">
        <v>9.65</v>
      </c>
      <c r="K2863">
        <f t="shared" si="278"/>
        <v>1.2159317822384883</v>
      </c>
      <c r="L2863">
        <v>7.05</v>
      </c>
      <c r="M2863">
        <v>20.8</v>
      </c>
    </row>
    <row r="2864" spans="1:13" ht="15" x14ac:dyDescent="0.25">
      <c r="A2864" t="s">
        <v>130</v>
      </c>
      <c r="B2864" t="s">
        <v>19</v>
      </c>
      <c r="C2864">
        <v>36.6</v>
      </c>
      <c r="D2864">
        <v>23</v>
      </c>
      <c r="E2864">
        <f t="shared" si="275"/>
        <v>1.676687717872267</v>
      </c>
      <c r="F2864">
        <v>28</v>
      </c>
      <c r="G2864">
        <f t="shared" si="276"/>
        <v>2.0411850478444991</v>
      </c>
      <c r="H2864">
        <f t="shared" si="281"/>
        <v>51</v>
      </c>
      <c r="I2864">
        <f t="shared" si="277"/>
        <v>3.7178727657167663</v>
      </c>
      <c r="J2864">
        <v>5.8</v>
      </c>
      <c r="K2864">
        <f t="shared" si="278"/>
        <v>0.90661892620787221</v>
      </c>
      <c r="L2864">
        <v>5.34</v>
      </c>
      <c r="M2864">
        <v>16.18</v>
      </c>
    </row>
    <row r="2865" spans="1:13" ht="15" x14ac:dyDescent="0.25">
      <c r="A2865" t="s">
        <v>130</v>
      </c>
      <c r="B2865" t="s">
        <v>19</v>
      </c>
      <c r="C2865">
        <v>53</v>
      </c>
      <c r="D2865">
        <v>37</v>
      </c>
      <c r="E2865">
        <f t="shared" si="275"/>
        <v>2.0604590861245113</v>
      </c>
      <c r="F2865">
        <v>46</v>
      </c>
      <c r="G2865">
        <f t="shared" si="276"/>
        <v>2.5616518368034464</v>
      </c>
      <c r="H2865">
        <f t="shared" si="281"/>
        <v>83</v>
      </c>
      <c r="I2865">
        <f t="shared" si="277"/>
        <v>4.6221109229279582</v>
      </c>
      <c r="J2865">
        <v>7.8500000000000005</v>
      </c>
      <c r="K2865">
        <f t="shared" si="278"/>
        <v>1.0138501737492902</v>
      </c>
      <c r="L2865">
        <v>5.4</v>
      </c>
      <c r="M2865">
        <v>14.8</v>
      </c>
    </row>
    <row r="2866" spans="1:13" ht="15" x14ac:dyDescent="0.25">
      <c r="A2866" t="s">
        <v>130</v>
      </c>
      <c r="B2866" t="s">
        <v>19</v>
      </c>
      <c r="C2866">
        <v>62.2</v>
      </c>
      <c r="D2866">
        <v>58</v>
      </c>
      <c r="E2866">
        <f t="shared" si="275"/>
        <v>2.8749177764204874</v>
      </c>
      <c r="F2866">
        <v>75</v>
      </c>
      <c r="G2866">
        <f t="shared" si="276"/>
        <v>3.7175660901989063</v>
      </c>
      <c r="H2866">
        <f t="shared" si="281"/>
        <v>133</v>
      </c>
      <c r="I2866">
        <f t="shared" si="277"/>
        <v>6.5924838666193937</v>
      </c>
      <c r="J2866">
        <v>11.5</v>
      </c>
      <c r="K2866">
        <f t="shared" si="278"/>
        <v>1.3676216095301177</v>
      </c>
      <c r="L2866">
        <v>7.64</v>
      </c>
      <c r="M2866">
        <v>12.8</v>
      </c>
    </row>
    <row r="2867" spans="1:13" ht="15" x14ac:dyDescent="0.25">
      <c r="A2867" t="s">
        <v>18</v>
      </c>
      <c r="B2867" t="s">
        <v>19</v>
      </c>
      <c r="C2867">
        <v>35.700000000000003</v>
      </c>
      <c r="D2867">
        <v>12</v>
      </c>
      <c r="E2867">
        <f t="shared" si="275"/>
        <v>0.89078084754577169</v>
      </c>
      <c r="F2867">
        <v>18</v>
      </c>
      <c r="G2867">
        <f t="shared" si="276"/>
        <v>1.3361712713186575</v>
      </c>
      <c r="H2867">
        <f t="shared" si="281"/>
        <v>30</v>
      </c>
      <c r="I2867">
        <f t="shared" si="277"/>
        <v>2.2269521188644292</v>
      </c>
      <c r="J2867">
        <v>4.87</v>
      </c>
      <c r="K2867">
        <f t="shared" si="278"/>
        <v>0.77108096341182075</v>
      </c>
      <c r="L2867">
        <v>3.9</v>
      </c>
      <c r="M2867">
        <v>17</v>
      </c>
    </row>
    <row r="2868" spans="1:13" ht="15" x14ac:dyDescent="0.25">
      <c r="A2868" t="s">
        <v>18</v>
      </c>
      <c r="B2868" t="s">
        <v>19</v>
      </c>
      <c r="C2868">
        <v>57</v>
      </c>
      <c r="D2868">
        <v>46</v>
      </c>
      <c r="E2868">
        <f t="shared" si="275"/>
        <v>2.429601294588061</v>
      </c>
      <c r="F2868">
        <v>59</v>
      </c>
      <c r="G2868">
        <f t="shared" si="276"/>
        <v>3.1162277474064259</v>
      </c>
      <c r="H2868">
        <f t="shared" si="281"/>
        <v>105</v>
      </c>
      <c r="I2868">
        <f t="shared" si="277"/>
        <v>5.5458290419944865</v>
      </c>
      <c r="J2868">
        <v>9.1199999999999992</v>
      </c>
      <c r="K2868">
        <f t="shared" si="278"/>
        <v>1.134512026122467</v>
      </c>
      <c r="L2868">
        <v>6.42</v>
      </c>
      <c r="M2868">
        <v>13.35</v>
      </c>
    </row>
    <row r="2869" spans="1:13" x14ac:dyDescent="0.3">
      <c r="A2869" t="s">
        <v>522</v>
      </c>
      <c r="B2869" t="s">
        <v>523</v>
      </c>
      <c r="C2869">
        <v>40</v>
      </c>
      <c r="D2869">
        <v>19</v>
      </c>
      <c r="E2869">
        <f t="shared" si="275"/>
        <v>1.2984213973947378</v>
      </c>
      <c r="F2869">
        <v>24</v>
      </c>
      <c r="G2869">
        <f t="shared" si="276"/>
        <v>1.6401112388144055</v>
      </c>
      <c r="H2869">
        <f t="shared" si="281"/>
        <v>43</v>
      </c>
      <c r="I2869">
        <f t="shared" si="277"/>
        <v>2.9385326362091431</v>
      </c>
      <c r="J2869">
        <v>6.11</v>
      </c>
      <c r="K2869">
        <f t="shared" si="278"/>
        <v>0.91232560365856286</v>
      </c>
      <c r="L2869">
        <v>6.18</v>
      </c>
      <c r="M2869">
        <v>13.6</v>
      </c>
    </row>
    <row r="2870" spans="1:13" ht="15" x14ac:dyDescent="0.25">
      <c r="A2870" t="s">
        <v>942</v>
      </c>
      <c r="B2870" t="s">
        <v>832</v>
      </c>
      <c r="C2870">
        <v>77.400000000000006</v>
      </c>
      <c r="D2870">
        <v>105</v>
      </c>
      <c r="E2870">
        <f t="shared" si="275"/>
        <v>4.4393533541054317</v>
      </c>
      <c r="F2870">
        <v>118</v>
      </c>
      <c r="G2870">
        <f t="shared" si="276"/>
        <v>4.9889875788994376</v>
      </c>
      <c r="H2870">
        <f t="shared" si="281"/>
        <v>223</v>
      </c>
      <c r="I2870">
        <f t="shared" si="277"/>
        <v>9.4283409330048702</v>
      </c>
      <c r="J2870">
        <v>13.88</v>
      </c>
      <c r="K2870">
        <f t="shared" si="278"/>
        <v>1.474717433989472</v>
      </c>
      <c r="L2870">
        <v>8.82</v>
      </c>
    </row>
    <row r="2871" spans="1:13" ht="15" x14ac:dyDescent="0.25">
      <c r="A2871" t="s">
        <v>942</v>
      </c>
      <c r="B2871" t="s">
        <v>832</v>
      </c>
      <c r="C2871">
        <v>80.3</v>
      </c>
      <c r="D2871">
        <v>115</v>
      </c>
      <c r="E2871">
        <f t="shared" si="275"/>
        <v>4.7337830239850929</v>
      </c>
      <c r="F2871">
        <v>142</v>
      </c>
      <c r="G2871">
        <f t="shared" si="276"/>
        <v>5.8451929513555063</v>
      </c>
      <c r="H2871">
        <f t="shared" si="281"/>
        <v>257</v>
      </c>
      <c r="I2871">
        <f t="shared" si="277"/>
        <v>10.578975975340599</v>
      </c>
      <c r="J2871">
        <v>14.5</v>
      </c>
      <c r="K2871">
        <f t="shared" si="278"/>
        <v>1.5116531690512265</v>
      </c>
      <c r="L2871">
        <v>8.8000000000000007</v>
      </c>
    </row>
    <row r="2872" spans="1:13" ht="15" x14ac:dyDescent="0.25">
      <c r="A2872" t="s">
        <v>942</v>
      </c>
      <c r="B2872" t="s">
        <v>1834</v>
      </c>
      <c r="C2872">
        <v>84.6</v>
      </c>
      <c r="D2872">
        <v>125</v>
      </c>
      <c r="E2872">
        <f t="shared" si="275"/>
        <v>4.9538335851173922</v>
      </c>
      <c r="F2872">
        <v>150</v>
      </c>
      <c r="G2872">
        <f t="shared" si="276"/>
        <v>5.9446003021408709</v>
      </c>
      <c r="H2872">
        <f t="shared" si="281"/>
        <v>275</v>
      </c>
      <c r="I2872">
        <f t="shared" si="277"/>
        <v>10.898433887258262</v>
      </c>
      <c r="J2872">
        <v>15.8</v>
      </c>
      <c r="K2872">
        <f t="shared" si="278"/>
        <v>1.6034752798635132</v>
      </c>
      <c r="L2872">
        <v>9</v>
      </c>
    </row>
    <row r="2873" spans="1:13" ht="15" x14ac:dyDescent="0.25">
      <c r="A2873" t="s">
        <v>942</v>
      </c>
      <c r="B2873" t="s">
        <v>832</v>
      </c>
      <c r="C2873">
        <v>72.7</v>
      </c>
      <c r="D2873">
        <v>92</v>
      </c>
      <c r="E2873">
        <f t="shared" si="275"/>
        <v>4.0710672687725866</v>
      </c>
      <c r="F2873">
        <v>108</v>
      </c>
      <c r="G2873">
        <f t="shared" si="276"/>
        <v>4.779078967689558</v>
      </c>
      <c r="H2873">
        <f t="shared" si="281"/>
        <v>200</v>
      </c>
      <c r="I2873">
        <f t="shared" si="277"/>
        <v>8.8501462364621446</v>
      </c>
      <c r="J2873">
        <v>15</v>
      </c>
      <c r="K2873">
        <f t="shared" si="278"/>
        <v>1.646023697914327</v>
      </c>
      <c r="L2873">
        <v>8.31</v>
      </c>
      <c r="M2873">
        <v>12.53</v>
      </c>
    </row>
    <row r="2874" spans="1:13" ht="15" x14ac:dyDescent="0.25">
      <c r="A2874" t="s">
        <v>960</v>
      </c>
      <c r="B2874" t="s">
        <v>832</v>
      </c>
      <c r="C2874">
        <v>70.2</v>
      </c>
      <c r="D2874">
        <v>76</v>
      </c>
      <c r="E2874">
        <f t="shared" si="275"/>
        <v>3.4497573914471524</v>
      </c>
      <c r="F2874">
        <v>93</v>
      </c>
      <c r="G2874">
        <f t="shared" si="276"/>
        <v>4.221413650060331</v>
      </c>
      <c r="H2874">
        <f t="shared" si="281"/>
        <v>169</v>
      </c>
      <c r="I2874">
        <f t="shared" si="277"/>
        <v>7.671171041507483</v>
      </c>
      <c r="J2874">
        <v>12.58</v>
      </c>
      <c r="K2874">
        <f t="shared" si="278"/>
        <v>1.4055941860857684</v>
      </c>
      <c r="L2874">
        <v>7.66</v>
      </c>
    </row>
    <row r="2875" spans="1:13" ht="15" x14ac:dyDescent="0.25">
      <c r="A2875" t="s">
        <v>50</v>
      </c>
      <c r="B2875" t="s">
        <v>49</v>
      </c>
      <c r="C2875">
        <v>107.4</v>
      </c>
      <c r="D2875">
        <v>135</v>
      </c>
      <c r="E2875">
        <f t="shared" si="275"/>
        <v>4.4976109836078484</v>
      </c>
      <c r="F2875">
        <v>155</v>
      </c>
      <c r="G2875">
        <f t="shared" si="276"/>
        <v>5.1639237219201215</v>
      </c>
      <c r="H2875">
        <f t="shared" si="281"/>
        <v>290</v>
      </c>
      <c r="I2875">
        <f t="shared" si="277"/>
        <v>9.6615347055279699</v>
      </c>
      <c r="J2875">
        <v>16.399999999999999</v>
      </c>
      <c r="K2875">
        <f t="shared" si="278"/>
        <v>1.4717154257534686</v>
      </c>
      <c r="L2875">
        <v>8.6</v>
      </c>
    </row>
    <row r="2876" spans="1:13" ht="15" x14ac:dyDescent="0.25">
      <c r="A2876" t="s">
        <v>50</v>
      </c>
      <c r="B2876" t="s">
        <v>49</v>
      </c>
      <c r="C2876">
        <v>99.9</v>
      </c>
      <c r="D2876">
        <v>103</v>
      </c>
      <c r="E2876">
        <f t="shared" si="275"/>
        <v>3.6170450122861322</v>
      </c>
      <c r="F2876">
        <v>130</v>
      </c>
      <c r="G2876">
        <f t="shared" si="276"/>
        <v>4.565202442691235</v>
      </c>
      <c r="H2876">
        <f t="shared" si="281"/>
        <v>233</v>
      </c>
      <c r="I2876">
        <f t="shared" si="277"/>
        <v>8.1822474549773663</v>
      </c>
      <c r="J2876">
        <v>14.55</v>
      </c>
      <c r="K2876">
        <f t="shared" si="278"/>
        <v>1.3553462623461088</v>
      </c>
      <c r="L2876">
        <v>7.85</v>
      </c>
    </row>
    <row r="2877" spans="1:13" ht="15" x14ac:dyDescent="0.25">
      <c r="A2877" t="s">
        <v>50</v>
      </c>
      <c r="B2877" t="s">
        <v>49</v>
      </c>
      <c r="C2877">
        <v>75</v>
      </c>
      <c r="D2877">
        <v>53</v>
      </c>
      <c r="E2877">
        <f t="shared" si="275"/>
        <v>2.2927510051064304</v>
      </c>
      <c r="F2877">
        <v>60</v>
      </c>
      <c r="G2877">
        <f t="shared" si="276"/>
        <v>2.5955671755921856</v>
      </c>
      <c r="H2877">
        <f t="shared" si="281"/>
        <v>113</v>
      </c>
      <c r="I2877">
        <f t="shared" si="277"/>
        <v>4.888318180698616</v>
      </c>
      <c r="J2877">
        <v>10.49</v>
      </c>
      <c r="K2877">
        <f t="shared" si="278"/>
        <v>1.1327836492514893</v>
      </c>
      <c r="L2877">
        <v>5.72</v>
      </c>
      <c r="M2877">
        <v>14</v>
      </c>
    </row>
    <row r="2878" spans="1:13" ht="15" x14ac:dyDescent="0.25">
      <c r="A2878" t="s">
        <v>50</v>
      </c>
      <c r="B2878" t="s">
        <v>226</v>
      </c>
      <c r="C2878">
        <v>63.25</v>
      </c>
      <c r="D2878">
        <v>55</v>
      </c>
      <c r="E2878">
        <f t="shared" si="275"/>
        <v>2.6932199501011667</v>
      </c>
      <c r="F2878">
        <v>70</v>
      </c>
      <c r="G2878">
        <f t="shared" si="276"/>
        <v>3.4277344819469397</v>
      </c>
      <c r="H2878">
        <f t="shared" si="281"/>
        <v>125</v>
      </c>
      <c r="I2878">
        <f t="shared" si="277"/>
        <v>6.120954432048106</v>
      </c>
      <c r="J2878">
        <v>10.8</v>
      </c>
      <c r="K2878">
        <f t="shared" si="278"/>
        <v>1.2733388101890364</v>
      </c>
      <c r="L2878">
        <v>7.18</v>
      </c>
      <c r="M2878">
        <v>13.6</v>
      </c>
    </row>
    <row r="2879" spans="1:13" ht="15" x14ac:dyDescent="0.25">
      <c r="A2879" t="s">
        <v>50</v>
      </c>
      <c r="B2879" t="s">
        <v>49</v>
      </c>
      <c r="C2879">
        <v>89.5</v>
      </c>
      <c r="D2879">
        <v>76</v>
      </c>
      <c r="E2879">
        <f t="shared" si="275"/>
        <v>2.8910667988513117</v>
      </c>
      <c r="F2879">
        <v>92</v>
      </c>
      <c r="G2879">
        <f t="shared" si="276"/>
        <v>3.4997124407147457</v>
      </c>
      <c r="H2879">
        <f t="shared" si="281"/>
        <v>168</v>
      </c>
      <c r="I2879">
        <f t="shared" si="277"/>
        <v>6.3907792395660579</v>
      </c>
      <c r="J2879">
        <v>12.25</v>
      </c>
      <c r="K2879">
        <f t="shared" si="278"/>
        <v>1.2076343819043711</v>
      </c>
      <c r="L2879">
        <v>7.4</v>
      </c>
      <c r="M2879">
        <v>12.6</v>
      </c>
    </row>
    <row r="2880" spans="1:13" ht="15" x14ac:dyDescent="0.25">
      <c r="A2880" t="s">
        <v>966</v>
      </c>
      <c r="B2880" t="s">
        <v>226</v>
      </c>
      <c r="C2880">
        <v>61.9</v>
      </c>
      <c r="D2880">
        <v>50</v>
      </c>
      <c r="E2880">
        <f t="shared" si="275"/>
        <v>2.4871088110970363</v>
      </c>
      <c r="F2880">
        <v>58</v>
      </c>
      <c r="G2880">
        <f t="shared" si="276"/>
        <v>2.885046220872562</v>
      </c>
      <c r="H2880">
        <f t="shared" si="281"/>
        <v>108</v>
      </c>
      <c r="I2880">
        <f t="shared" si="277"/>
        <v>5.3721550319695979</v>
      </c>
      <c r="J2880">
        <v>9.41</v>
      </c>
      <c r="K2880">
        <f t="shared" si="278"/>
        <v>1.1218639426086803</v>
      </c>
      <c r="L2880">
        <v>6.49</v>
      </c>
    </row>
    <row r="2881" spans="1:13" ht="15" x14ac:dyDescent="0.25">
      <c r="A2881" t="s">
        <v>966</v>
      </c>
      <c r="B2881" t="s">
        <v>49</v>
      </c>
      <c r="C2881">
        <v>84.8</v>
      </c>
      <c r="D2881">
        <v>72</v>
      </c>
      <c r="E2881">
        <f t="shared" si="275"/>
        <v>2.8485113618221036</v>
      </c>
      <c r="F2881">
        <v>80</v>
      </c>
      <c r="G2881">
        <f t="shared" si="276"/>
        <v>3.1650126242467818</v>
      </c>
      <c r="H2881">
        <f t="shared" ref="H2881:H2901" si="282">D2881+F2881</f>
        <v>152</v>
      </c>
      <c r="I2881">
        <f t="shared" si="277"/>
        <v>6.0135239860688854</v>
      </c>
      <c r="J2881">
        <v>12.06</v>
      </c>
      <c r="K2881">
        <f t="shared" si="278"/>
        <v>1.2224295265338765</v>
      </c>
      <c r="L2881">
        <v>6.8500000000000005</v>
      </c>
      <c r="M2881">
        <v>13.18</v>
      </c>
    </row>
    <row r="2882" spans="1:13" ht="15" x14ac:dyDescent="0.25">
      <c r="A2882" t="s">
        <v>535</v>
      </c>
      <c r="B2882" t="s">
        <v>96</v>
      </c>
      <c r="C2882">
        <v>36.9</v>
      </c>
      <c r="D2882">
        <v>17</v>
      </c>
      <c r="E2882">
        <f t="shared" ref="E2882:E2945" si="283">IF(AND($C2882&gt;0,D2882&gt;0),D2882/($C2882^0.727399687532279),"")</f>
        <v>1.2319538306343305</v>
      </c>
      <c r="F2882">
        <v>21</v>
      </c>
      <c r="G2882">
        <f t="shared" ref="G2882:G2945" si="284">IF(AND($C2882&gt;0,F2882&gt;0),F2882/($C2882^0.727399687532279),"")</f>
        <v>1.5218253201953493</v>
      </c>
      <c r="H2882">
        <f t="shared" si="282"/>
        <v>38</v>
      </c>
      <c r="I2882">
        <f t="shared" ref="I2882:I2945" si="285">IF(AND($C2882&gt;0,H2882&gt;0),H2882/($C2882^0.727399687532279),"")</f>
        <v>2.7537791508296801</v>
      </c>
      <c r="J2882">
        <v>5.78</v>
      </c>
      <c r="K2882">
        <f t="shared" ref="K2882:K2945" si="286">IF(AND($C2882&gt;0,J2882&gt;0),J2882/($C2882^0.515518364833551),"")</f>
        <v>0.89969844214771</v>
      </c>
      <c r="L2882">
        <v>5.42</v>
      </c>
      <c r="M2882">
        <v>14.7</v>
      </c>
    </row>
    <row r="2883" spans="1:13" ht="15" x14ac:dyDescent="0.25">
      <c r="A2883" t="s">
        <v>535</v>
      </c>
      <c r="B2883" t="s">
        <v>96</v>
      </c>
      <c r="C2883">
        <v>52.3</v>
      </c>
      <c r="D2883">
        <v>40</v>
      </c>
      <c r="E2883">
        <f t="shared" si="283"/>
        <v>2.249170609433885</v>
      </c>
      <c r="F2883">
        <v>56</v>
      </c>
      <c r="G2883">
        <f t="shared" si="284"/>
        <v>3.1488388532074389</v>
      </c>
      <c r="H2883">
        <f t="shared" si="282"/>
        <v>96</v>
      </c>
      <c r="I2883">
        <f t="shared" si="285"/>
        <v>5.3980094626413235</v>
      </c>
      <c r="J2883">
        <v>9.17</v>
      </c>
      <c r="K2883">
        <f t="shared" si="286"/>
        <v>1.1924773947326111</v>
      </c>
      <c r="L2883">
        <v>6.96</v>
      </c>
      <c r="M2883">
        <v>13.97</v>
      </c>
    </row>
    <row r="2884" spans="1:13" ht="15" x14ac:dyDescent="0.25">
      <c r="A2884" t="s">
        <v>535</v>
      </c>
      <c r="B2884" t="s">
        <v>96</v>
      </c>
      <c r="C2884">
        <v>59</v>
      </c>
      <c r="D2884">
        <v>56</v>
      </c>
      <c r="E2884">
        <f t="shared" si="283"/>
        <v>2.8845018847968187</v>
      </c>
      <c r="F2884">
        <v>75</v>
      </c>
      <c r="G2884">
        <f t="shared" si="284"/>
        <v>3.8631721671385968</v>
      </c>
      <c r="H2884">
        <f t="shared" si="282"/>
        <v>131</v>
      </c>
      <c r="I2884">
        <f t="shared" si="285"/>
        <v>6.747674051935415</v>
      </c>
      <c r="J2884">
        <v>9.4700000000000006</v>
      </c>
      <c r="K2884">
        <f t="shared" si="286"/>
        <v>1.157292785062747</v>
      </c>
      <c r="L2884">
        <v>7.5</v>
      </c>
      <c r="M2884">
        <v>12.9</v>
      </c>
    </row>
    <row r="2885" spans="1:13" x14ac:dyDescent="0.3">
      <c r="A2885" t="s">
        <v>1581</v>
      </c>
      <c r="B2885" t="s">
        <v>1582</v>
      </c>
      <c r="C2885">
        <v>48.6</v>
      </c>
      <c r="D2885">
        <v>48</v>
      </c>
      <c r="E2885">
        <f t="shared" si="283"/>
        <v>2.8469677144561065</v>
      </c>
      <c r="F2885">
        <v>56</v>
      </c>
      <c r="G2885">
        <f t="shared" si="284"/>
        <v>3.3214623335321241</v>
      </c>
      <c r="H2885">
        <f t="shared" si="282"/>
        <v>104</v>
      </c>
      <c r="I2885">
        <f t="shared" si="285"/>
        <v>6.168430047988231</v>
      </c>
      <c r="J2885">
        <v>7.23</v>
      </c>
      <c r="K2885">
        <f t="shared" si="286"/>
        <v>0.97644171694846271</v>
      </c>
      <c r="L2885">
        <v>6.48</v>
      </c>
      <c r="M2885">
        <v>13.53</v>
      </c>
    </row>
    <row r="2886" spans="1:13" ht="15" x14ac:dyDescent="0.25">
      <c r="A2886" t="s">
        <v>1315</v>
      </c>
      <c r="B2886" t="s">
        <v>84</v>
      </c>
      <c r="C2886">
        <v>64.900000000000006</v>
      </c>
      <c r="D2886">
        <v>34</v>
      </c>
      <c r="E2886">
        <f t="shared" si="283"/>
        <v>1.6340024029161713</v>
      </c>
      <c r="F2886">
        <v>37</v>
      </c>
      <c r="G2886">
        <f t="shared" si="284"/>
        <v>1.7781790855264217</v>
      </c>
      <c r="H2886">
        <f t="shared" si="282"/>
        <v>71</v>
      </c>
      <c r="I2886">
        <f t="shared" si="285"/>
        <v>3.4121814884425929</v>
      </c>
      <c r="J2886">
        <v>6.7</v>
      </c>
      <c r="K2886">
        <f t="shared" si="286"/>
        <v>0.77952380099794649</v>
      </c>
      <c r="L2886">
        <v>6.3</v>
      </c>
    </row>
    <row r="2887" spans="1:13" ht="15" x14ac:dyDescent="0.25">
      <c r="A2887" t="s">
        <v>1716</v>
      </c>
      <c r="B2887" t="s">
        <v>84</v>
      </c>
      <c r="C2887">
        <v>70.7</v>
      </c>
      <c r="D2887">
        <v>42</v>
      </c>
      <c r="E2887">
        <f t="shared" si="283"/>
        <v>1.8966281262429165</v>
      </c>
      <c r="F2887">
        <v>50</v>
      </c>
      <c r="G2887">
        <f t="shared" si="284"/>
        <v>2.2578906264796625</v>
      </c>
      <c r="H2887">
        <f t="shared" si="282"/>
        <v>92</v>
      </c>
      <c r="I2887">
        <f t="shared" si="285"/>
        <v>4.1545187527225789</v>
      </c>
      <c r="J2887">
        <v>8.4499999999999993</v>
      </c>
      <c r="K2887">
        <f t="shared" si="286"/>
        <v>0.94069110374614817</v>
      </c>
      <c r="L2887">
        <v>6.8900000000000006</v>
      </c>
    </row>
    <row r="2888" spans="1:13" ht="15" x14ac:dyDescent="0.25">
      <c r="A2888" t="s">
        <v>2010</v>
      </c>
      <c r="B2888" t="s">
        <v>31</v>
      </c>
      <c r="C2888">
        <v>67.900000000000006</v>
      </c>
      <c r="D2888">
        <v>48</v>
      </c>
      <c r="E2888">
        <f t="shared" si="283"/>
        <v>2.2322340884681728</v>
      </c>
      <c r="F2888">
        <v>65</v>
      </c>
      <c r="G2888">
        <f t="shared" si="284"/>
        <v>3.0228169948006509</v>
      </c>
      <c r="H2888">
        <f t="shared" si="282"/>
        <v>113</v>
      </c>
      <c r="I2888">
        <f t="shared" si="285"/>
        <v>5.2550510832688238</v>
      </c>
      <c r="J2888">
        <v>5.74</v>
      </c>
      <c r="K2888">
        <f t="shared" si="286"/>
        <v>0.65245322445344389</v>
      </c>
      <c r="L2888">
        <v>6.3500000000000005</v>
      </c>
    </row>
    <row r="2889" spans="1:13" ht="15" x14ac:dyDescent="0.25">
      <c r="A2889" t="s">
        <v>539</v>
      </c>
      <c r="B2889" t="s">
        <v>540</v>
      </c>
      <c r="C2889">
        <v>54.1</v>
      </c>
      <c r="D2889">
        <v>43</v>
      </c>
      <c r="E2889">
        <f t="shared" si="283"/>
        <v>2.359072600488215</v>
      </c>
      <c r="F2889">
        <v>57</v>
      </c>
      <c r="G2889">
        <f t="shared" si="284"/>
        <v>3.1271427494843782</v>
      </c>
      <c r="H2889">
        <f t="shared" si="282"/>
        <v>100</v>
      </c>
      <c r="I2889">
        <f t="shared" si="285"/>
        <v>5.4862153499725927</v>
      </c>
      <c r="J2889">
        <v>8</v>
      </c>
      <c r="K2889">
        <f t="shared" si="286"/>
        <v>1.0223390905208998</v>
      </c>
      <c r="L2889">
        <v>5.9</v>
      </c>
      <c r="M2889">
        <v>14.53</v>
      </c>
    </row>
    <row r="2890" spans="1:13" ht="15" x14ac:dyDescent="0.25">
      <c r="A2890" t="s">
        <v>539</v>
      </c>
      <c r="B2890" t="s">
        <v>540</v>
      </c>
      <c r="C2890">
        <v>39.4</v>
      </c>
      <c r="D2890">
        <v>26</v>
      </c>
      <c r="E2890">
        <f t="shared" si="283"/>
        <v>1.7964283275540256</v>
      </c>
      <c r="F2890">
        <v>34</v>
      </c>
      <c r="G2890">
        <f t="shared" si="284"/>
        <v>2.3491755052629566</v>
      </c>
      <c r="H2890">
        <f t="shared" si="282"/>
        <v>60</v>
      </c>
      <c r="I2890">
        <f t="shared" si="285"/>
        <v>4.145603832816982</v>
      </c>
      <c r="J2890">
        <v>6.55</v>
      </c>
      <c r="K2890">
        <f t="shared" si="286"/>
        <v>0.9856748980453145</v>
      </c>
      <c r="L2890">
        <v>5.18</v>
      </c>
      <c r="M2890">
        <v>14.5</v>
      </c>
    </row>
    <row r="2891" spans="1:13" ht="15" x14ac:dyDescent="0.25">
      <c r="A2891" t="s">
        <v>988</v>
      </c>
      <c r="B2891" t="s">
        <v>540</v>
      </c>
      <c r="C2891">
        <v>48.6</v>
      </c>
      <c r="D2891">
        <v>38</v>
      </c>
      <c r="E2891">
        <f t="shared" si="283"/>
        <v>2.2538494406110843</v>
      </c>
      <c r="F2891">
        <v>48</v>
      </c>
      <c r="G2891">
        <f t="shared" si="284"/>
        <v>2.8469677144561065</v>
      </c>
      <c r="H2891">
        <f t="shared" si="282"/>
        <v>86</v>
      </c>
      <c r="I2891">
        <f t="shared" si="285"/>
        <v>5.1008171550671904</v>
      </c>
      <c r="J2891">
        <v>8</v>
      </c>
      <c r="K2891">
        <f t="shared" si="286"/>
        <v>1.0804334350743707</v>
      </c>
      <c r="L2891">
        <v>5.67</v>
      </c>
    </row>
    <row r="2892" spans="1:13" ht="15" x14ac:dyDescent="0.25">
      <c r="A2892" t="s">
        <v>394</v>
      </c>
      <c r="B2892" t="s">
        <v>150</v>
      </c>
      <c r="C2892">
        <v>42</v>
      </c>
      <c r="D2892">
        <v>22</v>
      </c>
      <c r="E2892">
        <f t="shared" si="283"/>
        <v>1.4510141720124001</v>
      </c>
      <c r="F2892">
        <v>28</v>
      </c>
      <c r="G2892">
        <f t="shared" si="284"/>
        <v>1.8467453098339639</v>
      </c>
      <c r="H2892">
        <f t="shared" si="282"/>
        <v>50</v>
      </c>
      <c r="I2892">
        <f t="shared" si="285"/>
        <v>3.2977594818463638</v>
      </c>
      <c r="J2892">
        <v>5.07</v>
      </c>
      <c r="K2892">
        <f t="shared" si="286"/>
        <v>0.73823246385890662</v>
      </c>
      <c r="L2892">
        <v>5.12</v>
      </c>
    </row>
    <row r="2893" spans="1:13" ht="15" x14ac:dyDescent="0.25">
      <c r="A2893" t="s">
        <v>394</v>
      </c>
      <c r="B2893" t="s">
        <v>55</v>
      </c>
      <c r="C2893">
        <v>75.099999999999994</v>
      </c>
      <c r="D2893">
        <v>68</v>
      </c>
      <c r="E2893">
        <f t="shared" si="283"/>
        <v>2.9387930804706408</v>
      </c>
      <c r="F2893">
        <v>89</v>
      </c>
      <c r="G2893">
        <f t="shared" si="284"/>
        <v>3.8463615317924567</v>
      </c>
      <c r="H2893">
        <f t="shared" si="282"/>
        <v>157</v>
      </c>
      <c r="I2893">
        <f t="shared" si="285"/>
        <v>6.7851546122630975</v>
      </c>
      <c r="J2893">
        <v>10.3</v>
      </c>
      <c r="K2893">
        <f t="shared" si="286"/>
        <v>1.1115023656599818</v>
      </c>
      <c r="L2893">
        <v>8.09</v>
      </c>
    </row>
    <row r="2894" spans="1:13" ht="15" x14ac:dyDescent="0.25">
      <c r="A2894" t="s">
        <v>394</v>
      </c>
      <c r="B2894" t="s">
        <v>55</v>
      </c>
      <c r="C2894">
        <v>53.7</v>
      </c>
      <c r="D2894">
        <v>29</v>
      </c>
      <c r="E2894">
        <f t="shared" si="283"/>
        <v>1.5996141715303036</v>
      </c>
      <c r="F2894">
        <v>41</v>
      </c>
      <c r="G2894">
        <f t="shared" si="284"/>
        <v>2.2615234838876708</v>
      </c>
      <c r="H2894">
        <f t="shared" si="282"/>
        <v>70</v>
      </c>
      <c r="I2894">
        <f t="shared" si="285"/>
        <v>3.8611376554179739</v>
      </c>
      <c r="J2894">
        <v>7</v>
      </c>
      <c r="K2894">
        <f t="shared" si="286"/>
        <v>0.89797557719050469</v>
      </c>
      <c r="L2894">
        <v>5.14</v>
      </c>
      <c r="M2894">
        <v>15</v>
      </c>
    </row>
    <row r="2895" spans="1:13" ht="15" x14ac:dyDescent="0.25">
      <c r="A2895" t="s">
        <v>1072</v>
      </c>
      <c r="B2895" t="s">
        <v>55</v>
      </c>
      <c r="C2895">
        <v>59.4</v>
      </c>
      <c r="D2895">
        <v>35</v>
      </c>
      <c r="E2895">
        <f t="shared" si="283"/>
        <v>1.7939748012984769</v>
      </c>
      <c r="F2895">
        <v>44</v>
      </c>
      <c r="G2895">
        <f t="shared" si="284"/>
        <v>2.2552826073466568</v>
      </c>
      <c r="H2895">
        <f t="shared" si="282"/>
        <v>79</v>
      </c>
      <c r="I2895">
        <f t="shared" si="285"/>
        <v>4.0492574086451336</v>
      </c>
      <c r="J2895">
        <v>7.1400000000000006</v>
      </c>
      <c r="K2895">
        <f t="shared" si="286"/>
        <v>0.8695182948747302</v>
      </c>
      <c r="L2895">
        <v>5.7</v>
      </c>
      <c r="M2895">
        <v>14.66</v>
      </c>
    </row>
    <row r="2896" spans="1:13" ht="15" x14ac:dyDescent="0.25">
      <c r="A2896" t="s">
        <v>2006</v>
      </c>
      <c r="B2896" t="s">
        <v>2007</v>
      </c>
      <c r="C2896">
        <v>69.099999999999994</v>
      </c>
      <c r="D2896">
        <v>40</v>
      </c>
      <c r="E2896">
        <f t="shared" si="283"/>
        <v>1.8366408284869769</v>
      </c>
      <c r="F2896">
        <v>47</v>
      </c>
      <c r="G2896">
        <f t="shared" si="284"/>
        <v>2.1580529734721976</v>
      </c>
      <c r="H2896">
        <f t="shared" si="282"/>
        <v>87</v>
      </c>
      <c r="I2896">
        <f t="shared" si="285"/>
        <v>3.9946938019591745</v>
      </c>
      <c r="J2896">
        <v>5.34</v>
      </c>
      <c r="K2896">
        <f t="shared" si="286"/>
        <v>0.60152896145940449</v>
      </c>
      <c r="L2896">
        <v>6.2</v>
      </c>
    </row>
    <row r="2897" spans="1:13" ht="15" x14ac:dyDescent="0.25">
      <c r="A2897" t="s">
        <v>457</v>
      </c>
      <c r="B2897" t="s">
        <v>458</v>
      </c>
      <c r="C2897">
        <v>47.5</v>
      </c>
      <c r="D2897">
        <v>26</v>
      </c>
      <c r="E2897">
        <f t="shared" si="283"/>
        <v>1.5680031840400905</v>
      </c>
      <c r="F2897">
        <v>28</v>
      </c>
      <c r="G2897">
        <f t="shared" si="284"/>
        <v>1.688618813581636</v>
      </c>
      <c r="H2897">
        <f t="shared" si="282"/>
        <v>54</v>
      </c>
      <c r="I2897">
        <f t="shared" si="285"/>
        <v>3.2566219976217265</v>
      </c>
      <c r="J2897">
        <v>5.74</v>
      </c>
      <c r="K2897">
        <f t="shared" si="286"/>
        <v>0.7844143760591622</v>
      </c>
      <c r="L2897">
        <v>5.18</v>
      </c>
    </row>
    <row r="2898" spans="1:13" ht="15" x14ac:dyDescent="0.25">
      <c r="A2898" t="s">
        <v>763</v>
      </c>
      <c r="B2898" t="s">
        <v>458</v>
      </c>
      <c r="C2898">
        <v>56.9</v>
      </c>
      <c r="D2898">
        <v>29</v>
      </c>
      <c r="E2898">
        <f t="shared" si="283"/>
        <v>1.5336628004757369</v>
      </c>
      <c r="F2898">
        <v>36</v>
      </c>
      <c r="G2898">
        <f t="shared" si="284"/>
        <v>1.9038572695560874</v>
      </c>
      <c r="H2898">
        <f t="shared" si="282"/>
        <v>65</v>
      </c>
      <c r="I2898">
        <f t="shared" si="285"/>
        <v>3.437520070031824</v>
      </c>
      <c r="J2898">
        <v>6.47</v>
      </c>
      <c r="K2898">
        <f t="shared" si="286"/>
        <v>0.80558556379396862</v>
      </c>
      <c r="L2898">
        <v>5.46</v>
      </c>
    </row>
    <row r="2899" spans="1:13" ht="15" x14ac:dyDescent="0.25">
      <c r="A2899" t="s">
        <v>1426</v>
      </c>
      <c r="B2899" t="s">
        <v>1427</v>
      </c>
      <c r="C2899">
        <v>70.099999999999994</v>
      </c>
      <c r="D2899">
        <v>59</v>
      </c>
      <c r="E2899">
        <f t="shared" si="283"/>
        <v>2.680879551355722</v>
      </c>
      <c r="F2899">
        <v>66</v>
      </c>
      <c r="G2899">
        <f t="shared" si="284"/>
        <v>2.9989500066013162</v>
      </c>
      <c r="H2899">
        <f t="shared" si="282"/>
        <v>125</v>
      </c>
      <c r="I2899">
        <f t="shared" si="285"/>
        <v>5.6798295579570377</v>
      </c>
      <c r="J2899">
        <v>9.6</v>
      </c>
      <c r="K2899">
        <f t="shared" si="286"/>
        <v>1.0734200386979518</v>
      </c>
      <c r="L2899">
        <v>6.92</v>
      </c>
    </row>
    <row r="2900" spans="1:13" ht="15" x14ac:dyDescent="0.25">
      <c r="A2900" t="s">
        <v>153</v>
      </c>
      <c r="B2900" t="s">
        <v>154</v>
      </c>
      <c r="C2900">
        <v>38.299999999999997</v>
      </c>
      <c r="D2900">
        <v>22</v>
      </c>
      <c r="E2900">
        <f t="shared" si="283"/>
        <v>1.5516879493123084</v>
      </c>
      <c r="F2900">
        <v>27</v>
      </c>
      <c r="G2900">
        <f t="shared" si="284"/>
        <v>1.9043443014287422</v>
      </c>
      <c r="H2900">
        <f t="shared" si="282"/>
        <v>49</v>
      </c>
      <c r="I2900">
        <f t="shared" si="285"/>
        <v>3.4560322507410506</v>
      </c>
      <c r="J2900">
        <v>3.27</v>
      </c>
      <c r="K2900">
        <f t="shared" si="286"/>
        <v>0.49932085960193751</v>
      </c>
      <c r="L2900">
        <v>4.58</v>
      </c>
      <c r="M2900">
        <v>14.7</v>
      </c>
    </row>
    <row r="2901" spans="1:13" ht="15" x14ac:dyDescent="0.25">
      <c r="A2901" t="s">
        <v>1774</v>
      </c>
      <c r="B2901" t="s">
        <v>1361</v>
      </c>
      <c r="C2901">
        <v>62.7</v>
      </c>
      <c r="D2901">
        <v>42</v>
      </c>
      <c r="E2901">
        <f t="shared" si="283"/>
        <v>2.0697478626498453</v>
      </c>
      <c r="F2901">
        <v>48</v>
      </c>
      <c r="G2901">
        <f t="shared" si="284"/>
        <v>2.3654261287426803</v>
      </c>
      <c r="H2901">
        <f t="shared" si="282"/>
        <v>90</v>
      </c>
      <c r="I2901">
        <f t="shared" si="285"/>
        <v>4.4351739913925261</v>
      </c>
      <c r="J2901">
        <v>8.4</v>
      </c>
      <c r="K2901">
        <f t="shared" si="286"/>
        <v>0.99484371876489741</v>
      </c>
      <c r="L2901">
        <v>6.7700000000000005</v>
      </c>
    </row>
    <row r="2902" spans="1:13" ht="15" x14ac:dyDescent="0.25">
      <c r="A2902" t="s">
        <v>1998</v>
      </c>
      <c r="B2902" t="s">
        <v>1361</v>
      </c>
      <c r="C2902">
        <v>89.5</v>
      </c>
      <c r="E2902" t="str">
        <f t="shared" si="283"/>
        <v/>
      </c>
      <c r="G2902" t="str">
        <f t="shared" si="284"/>
        <v/>
      </c>
      <c r="I2902" t="str">
        <f t="shared" si="285"/>
        <v/>
      </c>
      <c r="J2902">
        <v>11.9</v>
      </c>
      <c r="K2902">
        <f t="shared" si="286"/>
        <v>1.1731305424213891</v>
      </c>
      <c r="L2902">
        <v>7.92</v>
      </c>
    </row>
    <row r="2903" spans="1:13" ht="15" x14ac:dyDescent="0.25">
      <c r="A2903" t="s">
        <v>650</v>
      </c>
      <c r="B2903" t="s">
        <v>190</v>
      </c>
      <c r="C2903">
        <v>61.2</v>
      </c>
      <c r="D2903">
        <v>58</v>
      </c>
      <c r="E2903">
        <f t="shared" si="283"/>
        <v>2.909012365940792</v>
      </c>
      <c r="F2903">
        <v>74</v>
      </c>
      <c r="G2903">
        <f t="shared" si="284"/>
        <v>3.7114985358554935</v>
      </c>
      <c r="H2903">
        <f t="shared" ref="H2903:H2913" si="287">D2903+F2903</f>
        <v>132</v>
      </c>
      <c r="I2903">
        <f t="shared" si="285"/>
        <v>6.620510901796286</v>
      </c>
      <c r="J2903">
        <v>9.4499999999999993</v>
      </c>
      <c r="K2903">
        <f t="shared" si="286"/>
        <v>1.1332575914879157</v>
      </c>
      <c r="L2903">
        <v>7</v>
      </c>
      <c r="M2903">
        <v>13.7</v>
      </c>
    </row>
    <row r="2904" spans="1:13" ht="15" x14ac:dyDescent="0.25">
      <c r="A2904" t="s">
        <v>1247</v>
      </c>
      <c r="B2904" t="s">
        <v>190</v>
      </c>
      <c r="C2904">
        <v>53.9</v>
      </c>
      <c r="D2904">
        <v>48</v>
      </c>
      <c r="E2904">
        <f t="shared" si="283"/>
        <v>2.6404874681039314</v>
      </c>
      <c r="F2904">
        <v>61</v>
      </c>
      <c r="G2904">
        <f t="shared" si="284"/>
        <v>3.3556194907154131</v>
      </c>
      <c r="H2904">
        <f t="shared" si="287"/>
        <v>109</v>
      </c>
      <c r="I2904">
        <f t="shared" si="285"/>
        <v>5.996106958819345</v>
      </c>
      <c r="J2904">
        <v>6.19</v>
      </c>
      <c r="K2904">
        <f t="shared" si="286"/>
        <v>0.7925466602663338</v>
      </c>
      <c r="L2904">
        <v>6.86</v>
      </c>
      <c r="M2904">
        <v>14.15</v>
      </c>
    </row>
    <row r="2905" spans="1:13" ht="15" x14ac:dyDescent="0.25">
      <c r="A2905" t="s">
        <v>1743</v>
      </c>
      <c r="B2905" t="s">
        <v>1744</v>
      </c>
      <c r="C2905">
        <v>76.5</v>
      </c>
      <c r="D2905">
        <v>42</v>
      </c>
      <c r="E2905">
        <f t="shared" si="283"/>
        <v>1.7909132560663017</v>
      </c>
      <c r="F2905">
        <v>52</v>
      </c>
      <c r="G2905">
        <f t="shared" si="284"/>
        <v>2.217321174177326</v>
      </c>
      <c r="H2905">
        <f t="shared" si="287"/>
        <v>94</v>
      </c>
      <c r="I2905">
        <f t="shared" si="285"/>
        <v>4.0082344302436281</v>
      </c>
      <c r="J2905">
        <v>8.01</v>
      </c>
      <c r="K2905">
        <f t="shared" si="286"/>
        <v>0.85619059540520548</v>
      </c>
    </row>
    <row r="2906" spans="1:13" ht="15" x14ac:dyDescent="0.25">
      <c r="A2906" t="s">
        <v>1493</v>
      </c>
      <c r="B2906" t="s">
        <v>1494</v>
      </c>
      <c r="C2906">
        <v>62.1</v>
      </c>
      <c r="D2906">
        <v>45</v>
      </c>
      <c r="E2906">
        <f t="shared" si="283"/>
        <v>2.233151792569398</v>
      </c>
      <c r="F2906">
        <v>53</v>
      </c>
      <c r="G2906">
        <f t="shared" si="284"/>
        <v>2.6301565556928463</v>
      </c>
      <c r="H2906">
        <f t="shared" si="287"/>
        <v>98</v>
      </c>
      <c r="I2906">
        <f t="shared" si="285"/>
        <v>4.8633083482622439</v>
      </c>
      <c r="J2906">
        <v>7.1</v>
      </c>
      <c r="K2906">
        <f t="shared" si="286"/>
        <v>0.84505835318648059</v>
      </c>
      <c r="L2906">
        <v>5.24</v>
      </c>
      <c r="M2906">
        <v>14.4</v>
      </c>
    </row>
    <row r="2907" spans="1:13" ht="15" x14ac:dyDescent="0.25">
      <c r="A2907" t="s">
        <v>1496</v>
      </c>
      <c r="B2907" t="s">
        <v>1494</v>
      </c>
      <c r="C2907">
        <v>65.2</v>
      </c>
      <c r="D2907">
        <v>52</v>
      </c>
      <c r="E2907">
        <f t="shared" si="283"/>
        <v>2.490693052786277</v>
      </c>
      <c r="F2907">
        <v>60</v>
      </c>
      <c r="G2907">
        <f t="shared" si="284"/>
        <v>2.8738765993687809</v>
      </c>
      <c r="H2907">
        <f t="shared" si="287"/>
        <v>112</v>
      </c>
      <c r="I2907">
        <f t="shared" si="285"/>
        <v>5.3645696521550574</v>
      </c>
      <c r="J2907">
        <v>8.9500000000000011</v>
      </c>
      <c r="K2907">
        <f t="shared" si="286"/>
        <v>1.0388314313408731</v>
      </c>
      <c r="L2907">
        <v>5.58</v>
      </c>
      <c r="M2907">
        <v>14.78</v>
      </c>
    </row>
    <row r="2908" spans="1:13" ht="15" x14ac:dyDescent="0.25">
      <c r="A2908" t="s">
        <v>410</v>
      </c>
      <c r="B2908" t="s">
        <v>24</v>
      </c>
      <c r="C2908">
        <v>49.2</v>
      </c>
      <c r="D2908">
        <v>16</v>
      </c>
      <c r="E2908">
        <f t="shared" si="283"/>
        <v>0.9405569472018962</v>
      </c>
      <c r="F2908">
        <v>21</v>
      </c>
      <c r="G2908">
        <f t="shared" si="284"/>
        <v>1.2344809932024887</v>
      </c>
      <c r="H2908">
        <f t="shared" si="287"/>
        <v>37</v>
      </c>
      <c r="I2908">
        <f t="shared" si="285"/>
        <v>2.1750379404043851</v>
      </c>
      <c r="J2908">
        <v>3.75</v>
      </c>
      <c r="K2908">
        <f t="shared" si="286"/>
        <v>0.50325973500909715</v>
      </c>
      <c r="L2908">
        <v>4.3</v>
      </c>
      <c r="M2908">
        <v>16.64</v>
      </c>
    </row>
    <row r="2909" spans="1:13" ht="15" x14ac:dyDescent="0.25">
      <c r="A2909" t="s">
        <v>410</v>
      </c>
      <c r="B2909" t="s">
        <v>24</v>
      </c>
      <c r="C2909">
        <v>52.7</v>
      </c>
      <c r="D2909">
        <v>25</v>
      </c>
      <c r="E2909">
        <f t="shared" si="283"/>
        <v>1.397962446737526</v>
      </c>
      <c r="F2909">
        <v>32</v>
      </c>
      <c r="G2909">
        <f t="shared" si="284"/>
        <v>1.7893919318240334</v>
      </c>
      <c r="H2909">
        <f t="shared" si="287"/>
        <v>57</v>
      </c>
      <c r="I2909">
        <f t="shared" si="285"/>
        <v>3.1873543785615595</v>
      </c>
      <c r="J2909">
        <v>6.3</v>
      </c>
      <c r="K2909">
        <f t="shared" si="286"/>
        <v>0.8160477215469778</v>
      </c>
      <c r="L2909">
        <v>5.3</v>
      </c>
      <c r="M2909">
        <v>14.87</v>
      </c>
    </row>
    <row r="2910" spans="1:13" ht="15" x14ac:dyDescent="0.25">
      <c r="A2910" t="s">
        <v>410</v>
      </c>
      <c r="B2910" t="s">
        <v>1332</v>
      </c>
      <c r="C2910">
        <v>66.900000000000006</v>
      </c>
      <c r="D2910">
        <v>34</v>
      </c>
      <c r="E2910">
        <f t="shared" si="283"/>
        <v>1.598322927608987</v>
      </c>
      <c r="F2910">
        <v>40</v>
      </c>
      <c r="G2910">
        <f t="shared" si="284"/>
        <v>1.8803799148341025</v>
      </c>
      <c r="H2910">
        <f t="shared" si="287"/>
        <v>74</v>
      </c>
      <c r="I2910">
        <f t="shared" si="285"/>
        <v>3.4787028424430897</v>
      </c>
      <c r="J2910">
        <v>6.62</v>
      </c>
      <c r="K2910">
        <f t="shared" si="286"/>
        <v>0.75825852562537055</v>
      </c>
      <c r="L2910">
        <v>5.55</v>
      </c>
    </row>
    <row r="2911" spans="1:13" ht="15" x14ac:dyDescent="0.25">
      <c r="A2911" t="s">
        <v>1527</v>
      </c>
      <c r="B2911" t="s">
        <v>1528</v>
      </c>
      <c r="C2911">
        <v>50.5</v>
      </c>
      <c r="D2911">
        <v>45</v>
      </c>
      <c r="E2911">
        <f t="shared" si="283"/>
        <v>2.5956067659190687</v>
      </c>
      <c r="F2911">
        <v>58</v>
      </c>
      <c r="G2911">
        <f t="shared" si="284"/>
        <v>3.3454487205179104</v>
      </c>
      <c r="H2911">
        <f t="shared" si="287"/>
        <v>103</v>
      </c>
      <c r="I2911">
        <f t="shared" si="285"/>
        <v>5.9410554864369791</v>
      </c>
      <c r="J2911">
        <v>10.200000000000001</v>
      </c>
      <c r="K2911">
        <f t="shared" si="286"/>
        <v>1.350585819977947</v>
      </c>
      <c r="L2911">
        <v>7.62</v>
      </c>
    </row>
    <row r="2912" spans="1:13" ht="15" x14ac:dyDescent="0.25">
      <c r="A2912" t="s">
        <v>2129</v>
      </c>
      <c r="C2912">
        <v>67.7</v>
      </c>
      <c r="D2912">
        <v>98</v>
      </c>
      <c r="E2912">
        <f t="shared" si="283"/>
        <v>4.5672675165420777</v>
      </c>
      <c r="F2912">
        <v>114</v>
      </c>
      <c r="G2912">
        <f t="shared" si="284"/>
        <v>5.3129438457734377</v>
      </c>
      <c r="H2912">
        <f t="shared" si="287"/>
        <v>212</v>
      </c>
      <c r="I2912">
        <f t="shared" si="285"/>
        <v>9.8802113623155154</v>
      </c>
      <c r="J2912">
        <v>13.7</v>
      </c>
      <c r="K2912">
        <f t="shared" si="286"/>
        <v>1.5596189018486737</v>
      </c>
      <c r="L2912">
        <v>9.56</v>
      </c>
    </row>
    <row r="2913" spans="1:13" ht="15" x14ac:dyDescent="0.25">
      <c r="A2913" t="s">
        <v>585</v>
      </c>
      <c r="B2913" t="s">
        <v>586</v>
      </c>
      <c r="C2913">
        <v>52.3</v>
      </c>
      <c r="D2913">
        <v>35</v>
      </c>
      <c r="E2913">
        <f t="shared" si="283"/>
        <v>1.9680242832546493</v>
      </c>
      <c r="F2913">
        <v>42</v>
      </c>
      <c r="G2913">
        <f t="shared" si="284"/>
        <v>2.3616291399055793</v>
      </c>
      <c r="H2913">
        <f t="shared" si="287"/>
        <v>77</v>
      </c>
      <c r="I2913">
        <f t="shared" si="285"/>
        <v>4.3296534231602282</v>
      </c>
      <c r="J2913">
        <v>9.93</v>
      </c>
      <c r="K2913">
        <f t="shared" si="286"/>
        <v>1.2913086728129584</v>
      </c>
      <c r="L2913">
        <v>7.05</v>
      </c>
    </row>
    <row r="2914" spans="1:13" ht="15" x14ac:dyDescent="0.25">
      <c r="A2914" t="s">
        <v>585</v>
      </c>
      <c r="B2914">
        <v>68.3</v>
      </c>
      <c r="C2914">
        <v>88</v>
      </c>
      <c r="D2914">
        <v>112</v>
      </c>
      <c r="E2914">
        <f t="shared" si="283"/>
        <v>4.3132232199206406</v>
      </c>
      <c r="G2914" t="str">
        <f t="shared" si="284"/>
        <v/>
      </c>
      <c r="I2914" t="str">
        <f t="shared" si="285"/>
        <v/>
      </c>
      <c r="J2914">
        <v>14.25</v>
      </c>
      <c r="K2914">
        <f t="shared" si="286"/>
        <v>1.4170929477586138</v>
      </c>
      <c r="L2914">
        <v>9.0299999999999994</v>
      </c>
    </row>
    <row r="2915" spans="1:13" ht="15" x14ac:dyDescent="0.25">
      <c r="A2915" t="s">
        <v>585</v>
      </c>
      <c r="B2915" t="s">
        <v>196</v>
      </c>
      <c r="C2915">
        <v>72.5</v>
      </c>
      <c r="E2915" t="str">
        <f t="shared" si="283"/>
        <v/>
      </c>
      <c r="G2915" t="str">
        <f t="shared" si="284"/>
        <v/>
      </c>
      <c r="I2915" t="str">
        <f t="shared" si="285"/>
        <v/>
      </c>
      <c r="J2915">
        <v>13.23</v>
      </c>
      <c r="K2915">
        <f t="shared" si="286"/>
        <v>1.4538561469348379</v>
      </c>
      <c r="L2915">
        <v>9.59</v>
      </c>
    </row>
    <row r="2916" spans="1:13" ht="15" x14ac:dyDescent="0.25">
      <c r="A2916" t="s">
        <v>585</v>
      </c>
      <c r="B2916" t="s">
        <v>196</v>
      </c>
      <c r="C2916">
        <v>66</v>
      </c>
      <c r="D2916">
        <v>82</v>
      </c>
      <c r="E2916">
        <f t="shared" si="283"/>
        <v>3.8929440518324574</v>
      </c>
      <c r="F2916">
        <v>103</v>
      </c>
      <c r="G2916">
        <f t="shared" si="284"/>
        <v>4.8899175285212575</v>
      </c>
      <c r="H2916">
        <f t="shared" ref="H2916:H2950" si="288">D2916+F2916</f>
        <v>185</v>
      </c>
      <c r="I2916">
        <f t="shared" si="285"/>
        <v>8.7828615803537158</v>
      </c>
      <c r="J2916">
        <v>13.08</v>
      </c>
      <c r="K2916">
        <f t="shared" si="286"/>
        <v>1.5086879777283944</v>
      </c>
      <c r="L2916">
        <v>8.9</v>
      </c>
      <c r="M2916">
        <v>11.4</v>
      </c>
    </row>
    <row r="2917" spans="1:13" ht="15" x14ac:dyDescent="0.25">
      <c r="A2917" t="s">
        <v>585</v>
      </c>
      <c r="B2917" t="s">
        <v>196</v>
      </c>
      <c r="C2917">
        <v>76.2</v>
      </c>
      <c r="D2917">
        <v>115</v>
      </c>
      <c r="E2917">
        <f t="shared" si="283"/>
        <v>4.9177266191371007</v>
      </c>
      <c r="F2917">
        <v>142</v>
      </c>
      <c r="G2917">
        <f t="shared" si="284"/>
        <v>6.0723233036301592</v>
      </c>
      <c r="H2917">
        <f t="shared" si="288"/>
        <v>257</v>
      </c>
      <c r="I2917">
        <f t="shared" si="285"/>
        <v>10.990049922767259</v>
      </c>
      <c r="J2917">
        <v>14.2</v>
      </c>
      <c r="K2917">
        <f t="shared" si="286"/>
        <v>1.520918683201705</v>
      </c>
      <c r="L2917">
        <v>9.77</v>
      </c>
    </row>
    <row r="2918" spans="1:13" ht="15" x14ac:dyDescent="0.25">
      <c r="A2918" t="s">
        <v>1082</v>
      </c>
      <c r="B2918" t="s">
        <v>1124</v>
      </c>
      <c r="C2918">
        <v>60.5</v>
      </c>
      <c r="D2918">
        <v>66</v>
      </c>
      <c r="E2918">
        <f t="shared" si="283"/>
        <v>3.3380714840442218</v>
      </c>
      <c r="F2918">
        <v>83</v>
      </c>
      <c r="G2918">
        <f t="shared" si="284"/>
        <v>4.1978777753889451</v>
      </c>
      <c r="H2918">
        <f t="shared" si="288"/>
        <v>149</v>
      </c>
      <c r="I2918">
        <f t="shared" si="285"/>
        <v>7.535949259433167</v>
      </c>
      <c r="J2918">
        <v>12.19</v>
      </c>
      <c r="K2918">
        <f t="shared" si="286"/>
        <v>1.4705374474096802</v>
      </c>
      <c r="L2918">
        <v>8.2200000000000006</v>
      </c>
    </row>
    <row r="2919" spans="1:13" ht="15" x14ac:dyDescent="0.25">
      <c r="A2919" t="s">
        <v>1082</v>
      </c>
      <c r="B2919" t="s">
        <v>196</v>
      </c>
      <c r="C2919">
        <v>59.6</v>
      </c>
      <c r="D2919">
        <v>60</v>
      </c>
      <c r="E2919">
        <f t="shared" si="283"/>
        <v>3.0678751085512999</v>
      </c>
      <c r="F2919">
        <v>73</v>
      </c>
      <c r="G2919">
        <f t="shared" si="284"/>
        <v>3.7325813820707481</v>
      </c>
      <c r="H2919">
        <f t="shared" si="288"/>
        <v>133</v>
      </c>
      <c r="I2919">
        <f t="shared" si="285"/>
        <v>6.8004564906220484</v>
      </c>
      <c r="J2919">
        <v>11.65</v>
      </c>
      <c r="K2919">
        <f t="shared" si="286"/>
        <v>1.4162955035740235</v>
      </c>
      <c r="L2919">
        <v>8.1</v>
      </c>
      <c r="M2919">
        <v>12.3</v>
      </c>
    </row>
    <row r="2920" spans="1:13" ht="15" x14ac:dyDescent="0.25">
      <c r="A2920" t="s">
        <v>437</v>
      </c>
      <c r="B2920" t="s">
        <v>438</v>
      </c>
      <c r="C2920">
        <v>32.6</v>
      </c>
      <c r="D2920">
        <v>20</v>
      </c>
      <c r="E2920">
        <f t="shared" si="283"/>
        <v>1.5860467567846941</v>
      </c>
      <c r="F2920">
        <v>28</v>
      </c>
      <c r="G2920">
        <f t="shared" si="284"/>
        <v>2.2204654594985715</v>
      </c>
      <c r="H2920">
        <f t="shared" si="288"/>
        <v>48</v>
      </c>
      <c r="I2920">
        <f t="shared" si="285"/>
        <v>3.8065122162832656</v>
      </c>
      <c r="J2920">
        <v>5.4</v>
      </c>
      <c r="K2920">
        <f t="shared" si="286"/>
        <v>0.89598821418859165</v>
      </c>
      <c r="L2920">
        <v>6.25</v>
      </c>
      <c r="M2920">
        <v>13.92</v>
      </c>
    </row>
    <row r="2921" spans="1:13" ht="15" x14ac:dyDescent="0.25">
      <c r="A2921" s="1" t="s">
        <v>437</v>
      </c>
      <c r="B2921" s="1" t="s">
        <v>438</v>
      </c>
      <c r="C2921" s="1">
        <v>48.4</v>
      </c>
      <c r="D2921" s="1">
        <v>40</v>
      </c>
      <c r="E2921">
        <f t="shared" si="283"/>
        <v>2.3796002272493819</v>
      </c>
      <c r="F2921" s="1">
        <v>47</v>
      </c>
      <c r="G2921">
        <f t="shared" si="284"/>
        <v>2.7960302670180237</v>
      </c>
      <c r="H2921">
        <f t="shared" si="288"/>
        <v>87</v>
      </c>
      <c r="I2921">
        <f t="shared" si="285"/>
        <v>5.1756304942674056</v>
      </c>
      <c r="J2921" s="1">
        <v>8.26</v>
      </c>
      <c r="K2921">
        <f t="shared" si="286"/>
        <v>1.117921533081381</v>
      </c>
      <c r="L2921" s="1">
        <v>7.55</v>
      </c>
    </row>
    <row r="2922" spans="1:13" ht="15" x14ac:dyDescent="0.25">
      <c r="A2922" t="s">
        <v>437</v>
      </c>
      <c r="B2922" t="s">
        <v>1771</v>
      </c>
      <c r="C2922">
        <v>52</v>
      </c>
      <c r="D2922">
        <v>38</v>
      </c>
      <c r="E2922">
        <f t="shared" si="283"/>
        <v>2.1456718357212279</v>
      </c>
      <c r="F2922">
        <v>45</v>
      </c>
      <c r="G2922">
        <f t="shared" si="284"/>
        <v>2.5409271738804016</v>
      </c>
      <c r="H2922">
        <f t="shared" si="288"/>
        <v>83</v>
      </c>
      <c r="I2922">
        <f t="shared" si="285"/>
        <v>4.6865990096016299</v>
      </c>
      <c r="J2922">
        <v>8.1300000000000008</v>
      </c>
      <c r="K2922">
        <f t="shared" si="286"/>
        <v>1.0603745796165571</v>
      </c>
      <c r="L2922">
        <v>7.29</v>
      </c>
    </row>
    <row r="2923" spans="1:13" ht="15" x14ac:dyDescent="0.25">
      <c r="A2923" t="s">
        <v>437</v>
      </c>
      <c r="B2923" t="s">
        <v>438</v>
      </c>
      <c r="C2923">
        <v>56.9</v>
      </c>
      <c r="D2923">
        <v>52</v>
      </c>
      <c r="E2923">
        <f t="shared" si="283"/>
        <v>2.7500160560254594</v>
      </c>
      <c r="F2923">
        <v>60</v>
      </c>
      <c r="G2923">
        <f t="shared" si="284"/>
        <v>3.1730954492601455</v>
      </c>
      <c r="H2923">
        <f t="shared" si="288"/>
        <v>112</v>
      </c>
      <c r="I2923">
        <f t="shared" si="285"/>
        <v>5.9231115052856049</v>
      </c>
      <c r="J2923">
        <v>8.92</v>
      </c>
      <c r="K2923">
        <f t="shared" si="286"/>
        <v>1.1106372842414529</v>
      </c>
      <c r="L2923">
        <v>8.32</v>
      </c>
    </row>
    <row r="2924" spans="1:13" ht="15" x14ac:dyDescent="0.25">
      <c r="A2924" t="s">
        <v>215</v>
      </c>
      <c r="B2924" t="s">
        <v>216</v>
      </c>
      <c r="C2924">
        <v>32.9</v>
      </c>
      <c r="D2924">
        <v>21</v>
      </c>
      <c r="E2924">
        <f t="shared" si="283"/>
        <v>1.654289345394673</v>
      </c>
      <c r="F2924">
        <v>29</v>
      </c>
      <c r="G2924">
        <f t="shared" si="284"/>
        <v>2.2844948103069296</v>
      </c>
      <c r="H2924">
        <f t="shared" si="288"/>
        <v>50</v>
      </c>
      <c r="I2924">
        <f t="shared" si="285"/>
        <v>3.9387841557016023</v>
      </c>
      <c r="J2924">
        <v>5.84</v>
      </c>
      <c r="K2924">
        <f t="shared" si="286"/>
        <v>0.9644295278632008</v>
      </c>
      <c r="L2924">
        <v>6.02</v>
      </c>
      <c r="M2924">
        <v>13.8</v>
      </c>
    </row>
    <row r="2925" spans="1:13" ht="15" x14ac:dyDescent="0.25">
      <c r="A2925" t="s">
        <v>739</v>
      </c>
      <c r="C2925">
        <v>37.5</v>
      </c>
      <c r="D2925">
        <v>24</v>
      </c>
      <c r="E2925">
        <f t="shared" si="283"/>
        <v>1.7189426581930418</v>
      </c>
      <c r="F2925">
        <v>28</v>
      </c>
      <c r="G2925">
        <f t="shared" si="284"/>
        <v>2.0054331012252153</v>
      </c>
      <c r="H2925">
        <f t="shared" si="288"/>
        <v>52</v>
      </c>
      <c r="I2925">
        <f t="shared" si="285"/>
        <v>3.7243757594182574</v>
      </c>
      <c r="J2925">
        <v>5.91</v>
      </c>
      <c r="K2925">
        <f t="shared" si="286"/>
        <v>0.91231634462258349</v>
      </c>
    </row>
    <row r="2926" spans="1:13" ht="15" x14ac:dyDescent="0.25">
      <c r="A2926" t="s">
        <v>109</v>
      </c>
      <c r="B2926" t="s">
        <v>110</v>
      </c>
      <c r="C2926">
        <v>46.7</v>
      </c>
      <c r="D2926">
        <v>26</v>
      </c>
      <c r="E2926">
        <f t="shared" si="283"/>
        <v>1.5874964787674004</v>
      </c>
      <c r="F2926">
        <v>35</v>
      </c>
      <c r="G2926">
        <f t="shared" si="284"/>
        <v>2.1370144906484234</v>
      </c>
      <c r="H2926">
        <f t="shared" si="288"/>
        <v>61</v>
      </c>
      <c r="I2926">
        <f t="shared" si="285"/>
        <v>3.7245109694158236</v>
      </c>
      <c r="J2926">
        <v>8.2799999999999994</v>
      </c>
      <c r="K2926">
        <f t="shared" si="286"/>
        <v>1.1414761141315664</v>
      </c>
      <c r="L2926">
        <v>5.05</v>
      </c>
      <c r="M2926">
        <v>15.79</v>
      </c>
    </row>
    <row r="2927" spans="1:13" ht="15" x14ac:dyDescent="0.25">
      <c r="A2927" t="s">
        <v>109</v>
      </c>
      <c r="B2927" t="s">
        <v>344</v>
      </c>
      <c r="C2927">
        <v>44.5</v>
      </c>
      <c r="D2927">
        <v>37</v>
      </c>
      <c r="E2927">
        <f t="shared" si="283"/>
        <v>2.3398346451529948</v>
      </c>
      <c r="F2927">
        <v>46</v>
      </c>
      <c r="G2927">
        <f t="shared" si="284"/>
        <v>2.9089836128929125</v>
      </c>
      <c r="H2927">
        <f t="shared" si="288"/>
        <v>83</v>
      </c>
      <c r="I2927">
        <f t="shared" si="285"/>
        <v>5.2488182580459073</v>
      </c>
      <c r="J2927">
        <v>8.01</v>
      </c>
      <c r="K2927">
        <f t="shared" si="286"/>
        <v>1.1320683757182608</v>
      </c>
      <c r="L2927">
        <v>6.75</v>
      </c>
      <c r="M2927">
        <v>13.5</v>
      </c>
    </row>
    <row r="2928" spans="1:13" ht="15" x14ac:dyDescent="0.25">
      <c r="A2928" t="s">
        <v>109</v>
      </c>
      <c r="B2928" t="s">
        <v>503</v>
      </c>
      <c r="C2928">
        <v>80.3</v>
      </c>
      <c r="D2928">
        <v>90</v>
      </c>
      <c r="E2928">
        <f t="shared" si="283"/>
        <v>3.7046997579013774</v>
      </c>
      <c r="F2928">
        <v>110</v>
      </c>
      <c r="G2928">
        <f t="shared" si="284"/>
        <v>4.5279663707683504</v>
      </c>
      <c r="H2928">
        <f t="shared" si="288"/>
        <v>200</v>
      </c>
      <c r="I2928">
        <f t="shared" si="285"/>
        <v>8.2326661286697274</v>
      </c>
      <c r="J2928">
        <v>12</v>
      </c>
      <c r="K2928">
        <f t="shared" si="286"/>
        <v>1.2510233123182564</v>
      </c>
      <c r="L2928">
        <v>7.97</v>
      </c>
      <c r="M2928">
        <v>12.3</v>
      </c>
    </row>
    <row r="2929" spans="1:13" ht="15" x14ac:dyDescent="0.25">
      <c r="A2929" t="s">
        <v>1229</v>
      </c>
      <c r="B2929" t="s">
        <v>503</v>
      </c>
      <c r="C2929">
        <v>66.8</v>
      </c>
      <c r="D2929">
        <v>58</v>
      </c>
      <c r="E2929">
        <f t="shared" si="283"/>
        <v>2.7295192714752581</v>
      </c>
      <c r="F2929">
        <v>75</v>
      </c>
      <c r="G2929">
        <f t="shared" si="284"/>
        <v>3.5295507820800749</v>
      </c>
      <c r="H2929">
        <f t="shared" si="288"/>
        <v>133</v>
      </c>
      <c r="I2929">
        <f t="shared" si="285"/>
        <v>6.259070053555333</v>
      </c>
      <c r="J2929">
        <v>8.5500000000000007</v>
      </c>
      <c r="K2929">
        <f t="shared" si="286"/>
        <v>0.98007731394495501</v>
      </c>
      <c r="L2929">
        <v>6.8500000000000005</v>
      </c>
      <c r="M2929">
        <v>13.06</v>
      </c>
    </row>
    <row r="2930" spans="1:13" x14ac:dyDescent="0.3">
      <c r="A2930" t="s">
        <v>331</v>
      </c>
      <c r="B2930" t="s">
        <v>332</v>
      </c>
      <c r="C2930">
        <v>49.5</v>
      </c>
      <c r="D2930">
        <v>30</v>
      </c>
      <c r="E2930">
        <f t="shared" si="283"/>
        <v>1.7557632822938518</v>
      </c>
      <c r="F2930">
        <v>40</v>
      </c>
      <c r="G2930">
        <f t="shared" si="284"/>
        <v>2.3410177097251359</v>
      </c>
      <c r="H2930">
        <f t="shared" si="288"/>
        <v>70</v>
      </c>
      <c r="I2930">
        <f t="shared" si="285"/>
        <v>4.0967809920189877</v>
      </c>
      <c r="J2930">
        <v>4.6500000000000004</v>
      </c>
      <c r="K2930">
        <f t="shared" si="286"/>
        <v>0.622089472176379</v>
      </c>
      <c r="L2930">
        <v>4.5</v>
      </c>
      <c r="M2930">
        <v>15.7</v>
      </c>
    </row>
    <row r="2931" spans="1:13" x14ac:dyDescent="0.3">
      <c r="A2931" t="s">
        <v>331</v>
      </c>
      <c r="B2931" t="s">
        <v>332</v>
      </c>
      <c r="C2931">
        <v>73.5</v>
      </c>
      <c r="D2931">
        <v>48</v>
      </c>
      <c r="E2931">
        <f t="shared" si="283"/>
        <v>2.1071934617487673</v>
      </c>
      <c r="F2931">
        <v>65</v>
      </c>
      <c r="G2931">
        <f t="shared" si="284"/>
        <v>2.8534911461181225</v>
      </c>
      <c r="H2931">
        <f t="shared" si="288"/>
        <v>113</v>
      </c>
      <c r="I2931">
        <f t="shared" si="285"/>
        <v>4.9606846078668898</v>
      </c>
      <c r="J2931">
        <v>8.83</v>
      </c>
      <c r="K2931">
        <f t="shared" si="286"/>
        <v>0.96350795845286941</v>
      </c>
      <c r="L2931">
        <v>5.5</v>
      </c>
      <c r="M2931">
        <v>14.1</v>
      </c>
    </row>
    <row r="2932" spans="1:13" x14ac:dyDescent="0.3">
      <c r="A2932" t="s">
        <v>331</v>
      </c>
      <c r="B2932" t="s">
        <v>26</v>
      </c>
      <c r="C2932">
        <v>50.8</v>
      </c>
      <c r="D2932">
        <v>37</v>
      </c>
      <c r="E2932">
        <f t="shared" si="283"/>
        <v>2.1249904997496252</v>
      </c>
      <c r="F2932">
        <v>52</v>
      </c>
      <c r="G2932">
        <f t="shared" si="284"/>
        <v>2.9864731347832567</v>
      </c>
      <c r="H2932">
        <f t="shared" si="288"/>
        <v>89</v>
      </c>
      <c r="I2932">
        <f t="shared" si="285"/>
        <v>5.1114636345328819</v>
      </c>
      <c r="J2932">
        <v>7.37</v>
      </c>
      <c r="K2932">
        <f t="shared" si="286"/>
        <v>0.97288927602656905</v>
      </c>
      <c r="L2932">
        <v>6.25</v>
      </c>
      <c r="M2932">
        <v>13.5</v>
      </c>
    </row>
    <row r="2933" spans="1:13" ht="15" x14ac:dyDescent="0.25">
      <c r="A2933" t="s">
        <v>343</v>
      </c>
      <c r="B2933" t="s">
        <v>344</v>
      </c>
      <c r="C2933">
        <v>40.700000000000003</v>
      </c>
      <c r="D2933">
        <v>30</v>
      </c>
      <c r="E2933">
        <f t="shared" si="283"/>
        <v>2.0244300927959316</v>
      </c>
      <c r="F2933">
        <v>36</v>
      </c>
      <c r="G2933">
        <f t="shared" si="284"/>
        <v>2.429316111355118</v>
      </c>
      <c r="H2933">
        <f t="shared" si="288"/>
        <v>66</v>
      </c>
      <c r="I2933">
        <f t="shared" si="285"/>
        <v>4.4537462041510496</v>
      </c>
      <c r="J2933">
        <v>8.82</v>
      </c>
      <c r="K2933">
        <f t="shared" si="286"/>
        <v>1.3052482128410827</v>
      </c>
      <c r="L2933">
        <v>6.6</v>
      </c>
      <c r="M2933">
        <v>13.6</v>
      </c>
    </row>
    <row r="2934" spans="1:13" ht="15" x14ac:dyDescent="0.25">
      <c r="A2934" t="s">
        <v>1176</v>
      </c>
      <c r="B2934" t="s">
        <v>344</v>
      </c>
      <c r="C2934">
        <v>49.8</v>
      </c>
      <c r="D2934">
        <v>45</v>
      </c>
      <c r="E2934">
        <f t="shared" si="283"/>
        <v>2.6220949867473662</v>
      </c>
      <c r="F2934">
        <v>57</v>
      </c>
      <c r="G2934">
        <f t="shared" si="284"/>
        <v>3.321320316546664</v>
      </c>
      <c r="H2934">
        <f t="shared" si="288"/>
        <v>102</v>
      </c>
      <c r="I2934">
        <f t="shared" si="285"/>
        <v>5.9434153032940307</v>
      </c>
      <c r="J2934">
        <v>9.39</v>
      </c>
      <c r="K2934">
        <f t="shared" si="286"/>
        <v>1.2523124458197901</v>
      </c>
      <c r="L2934">
        <v>7.3</v>
      </c>
      <c r="M2934">
        <v>13</v>
      </c>
    </row>
    <row r="2935" spans="1:13" ht="15" x14ac:dyDescent="0.25">
      <c r="A2935" t="s">
        <v>289</v>
      </c>
      <c r="B2935" t="s">
        <v>223</v>
      </c>
      <c r="C2935">
        <v>28.9</v>
      </c>
      <c r="D2935">
        <v>18</v>
      </c>
      <c r="E2935">
        <f t="shared" si="283"/>
        <v>1.5581737037026606</v>
      </c>
      <c r="F2935">
        <v>29</v>
      </c>
      <c r="G2935">
        <f t="shared" si="284"/>
        <v>2.5103909670765088</v>
      </c>
      <c r="H2935">
        <f t="shared" si="288"/>
        <v>47</v>
      </c>
      <c r="I2935">
        <f t="shared" si="285"/>
        <v>4.0685646707791694</v>
      </c>
      <c r="J2935">
        <v>4.12</v>
      </c>
      <c r="K2935">
        <f t="shared" si="286"/>
        <v>0.72740712209276792</v>
      </c>
      <c r="L2935">
        <v>5.2</v>
      </c>
      <c r="M2935">
        <v>15.16</v>
      </c>
    </row>
    <row r="2936" spans="1:13" ht="15" x14ac:dyDescent="0.25">
      <c r="A2936" t="s">
        <v>890</v>
      </c>
      <c r="B2936" t="s">
        <v>242</v>
      </c>
      <c r="C2936">
        <v>52.8</v>
      </c>
      <c r="D2936">
        <v>56</v>
      </c>
      <c r="E2936">
        <f t="shared" si="283"/>
        <v>3.1271207406230959</v>
      </c>
      <c r="F2936">
        <v>65</v>
      </c>
      <c r="G2936">
        <f t="shared" si="284"/>
        <v>3.6296937167946646</v>
      </c>
      <c r="H2936">
        <f t="shared" si="288"/>
        <v>121</v>
      </c>
      <c r="I2936">
        <f t="shared" si="285"/>
        <v>6.75681445741776</v>
      </c>
      <c r="J2936">
        <v>10.69</v>
      </c>
      <c r="K2936">
        <f t="shared" si="286"/>
        <v>1.3833379209342509</v>
      </c>
      <c r="L2936">
        <v>8</v>
      </c>
      <c r="M2936">
        <v>13.1</v>
      </c>
    </row>
    <row r="2937" spans="1:13" ht="15" x14ac:dyDescent="0.25">
      <c r="A2937" t="s">
        <v>898</v>
      </c>
      <c r="B2937" t="s">
        <v>242</v>
      </c>
      <c r="C2937">
        <v>50.5</v>
      </c>
      <c r="D2937">
        <v>50</v>
      </c>
      <c r="E2937">
        <f t="shared" si="283"/>
        <v>2.8840075176878539</v>
      </c>
      <c r="F2937">
        <v>57</v>
      </c>
      <c r="G2937">
        <f t="shared" si="284"/>
        <v>3.2877685701641535</v>
      </c>
      <c r="H2937">
        <f t="shared" si="288"/>
        <v>107</v>
      </c>
      <c r="I2937">
        <f t="shared" si="285"/>
        <v>6.1717760878520078</v>
      </c>
      <c r="J2937">
        <v>9.26</v>
      </c>
      <c r="K2937">
        <f t="shared" si="286"/>
        <v>1.2261200679407636</v>
      </c>
      <c r="L2937">
        <v>7.34</v>
      </c>
      <c r="M2937">
        <v>13.6</v>
      </c>
    </row>
    <row r="2938" spans="1:13" ht="15" x14ac:dyDescent="0.25">
      <c r="A2938" t="s">
        <v>1802</v>
      </c>
      <c r="B2938" t="s">
        <v>24</v>
      </c>
      <c r="C2938">
        <v>50.1</v>
      </c>
      <c r="D2938">
        <v>39</v>
      </c>
      <c r="E2938">
        <f t="shared" si="283"/>
        <v>2.2625760014969525</v>
      </c>
      <c r="F2938">
        <v>48</v>
      </c>
      <c r="G2938">
        <f t="shared" si="284"/>
        <v>2.7847089249193262</v>
      </c>
      <c r="H2938">
        <f t="shared" si="288"/>
        <v>87</v>
      </c>
      <c r="I2938">
        <f t="shared" si="285"/>
        <v>5.0472849264162782</v>
      </c>
      <c r="J2938">
        <v>8.6300000000000008</v>
      </c>
      <c r="K2938">
        <f t="shared" si="286"/>
        <v>1.1473957338537462</v>
      </c>
      <c r="L2938">
        <v>6.73</v>
      </c>
    </row>
    <row r="2939" spans="1:13" ht="15" x14ac:dyDescent="0.25">
      <c r="A2939" t="s">
        <v>1685</v>
      </c>
      <c r="B2939" t="s">
        <v>409</v>
      </c>
      <c r="C2939">
        <v>94.4</v>
      </c>
      <c r="D2939">
        <v>26</v>
      </c>
      <c r="E2939">
        <f t="shared" si="283"/>
        <v>0.95143546633645948</v>
      </c>
      <c r="F2939">
        <v>39</v>
      </c>
      <c r="G2939">
        <f t="shared" si="284"/>
        <v>1.4271531995046893</v>
      </c>
      <c r="H2939">
        <f t="shared" si="288"/>
        <v>65</v>
      </c>
      <c r="I2939">
        <f t="shared" si="285"/>
        <v>2.3785886658411486</v>
      </c>
      <c r="J2939">
        <v>6.8</v>
      </c>
      <c r="K2939">
        <f t="shared" si="286"/>
        <v>0.65219066693120531</v>
      </c>
      <c r="L2939">
        <v>6.19</v>
      </c>
      <c r="M2939">
        <v>15.6</v>
      </c>
    </row>
    <row r="2940" spans="1:13" ht="15" x14ac:dyDescent="0.25">
      <c r="A2940" t="s">
        <v>1685</v>
      </c>
      <c r="B2940" t="s">
        <v>391</v>
      </c>
      <c r="C2940">
        <v>77.7</v>
      </c>
      <c r="D2940">
        <v>41</v>
      </c>
      <c r="E2940">
        <f t="shared" si="283"/>
        <v>1.7285908043583884</v>
      </c>
      <c r="F2940">
        <v>55</v>
      </c>
      <c r="G2940">
        <f t="shared" si="284"/>
        <v>2.3188413229197891</v>
      </c>
      <c r="H2940">
        <f t="shared" si="288"/>
        <v>96</v>
      </c>
      <c r="I2940">
        <f t="shared" si="285"/>
        <v>4.0474321272781779</v>
      </c>
      <c r="J2940">
        <v>7.68</v>
      </c>
      <c r="K2940">
        <f t="shared" si="286"/>
        <v>0.81435631325964075</v>
      </c>
      <c r="L2940">
        <v>5.33</v>
      </c>
    </row>
    <row r="2941" spans="1:13" ht="15" x14ac:dyDescent="0.25">
      <c r="A2941" t="s">
        <v>2019</v>
      </c>
      <c r="B2941" t="s">
        <v>26</v>
      </c>
      <c r="C2941">
        <v>60.1</v>
      </c>
      <c r="D2941">
        <v>44</v>
      </c>
      <c r="E2941">
        <f t="shared" si="283"/>
        <v>2.2361448969562265</v>
      </c>
      <c r="F2941">
        <v>59</v>
      </c>
      <c r="G2941">
        <f t="shared" si="284"/>
        <v>2.9984670209185764</v>
      </c>
      <c r="H2941">
        <f t="shared" si="288"/>
        <v>103</v>
      </c>
      <c r="I2941">
        <f t="shared" si="285"/>
        <v>5.234611917874803</v>
      </c>
      <c r="J2941">
        <v>9.4700000000000006</v>
      </c>
      <c r="K2941">
        <f t="shared" si="286"/>
        <v>1.1463243559306733</v>
      </c>
      <c r="L2941">
        <v>8.34</v>
      </c>
    </row>
    <row r="2942" spans="1:13" ht="15" x14ac:dyDescent="0.25">
      <c r="A2942" t="s">
        <v>844</v>
      </c>
      <c r="B2942" t="s">
        <v>845</v>
      </c>
      <c r="C2942">
        <v>71.2</v>
      </c>
      <c r="D2942">
        <v>85</v>
      </c>
      <c r="E2942">
        <f t="shared" si="283"/>
        <v>3.8187880703172992</v>
      </c>
      <c r="F2942">
        <v>102</v>
      </c>
      <c r="G2942">
        <f t="shared" si="284"/>
        <v>4.5825456843807588</v>
      </c>
      <c r="H2942">
        <f t="shared" si="288"/>
        <v>187</v>
      </c>
      <c r="I2942">
        <f t="shared" si="285"/>
        <v>8.401333754698058</v>
      </c>
      <c r="J2942">
        <v>13.75</v>
      </c>
      <c r="K2942">
        <f t="shared" si="286"/>
        <v>1.5251594182489738</v>
      </c>
      <c r="L2942">
        <v>8.69</v>
      </c>
    </row>
    <row r="2943" spans="1:13" ht="15" x14ac:dyDescent="0.25">
      <c r="A2943" t="s">
        <v>844</v>
      </c>
      <c r="B2943" t="s">
        <v>845</v>
      </c>
      <c r="C2943">
        <v>45.4</v>
      </c>
      <c r="D2943">
        <v>35</v>
      </c>
      <c r="E2943">
        <f t="shared" si="283"/>
        <v>2.1813539205710004</v>
      </c>
      <c r="F2943">
        <v>46</v>
      </c>
      <c r="G2943">
        <f t="shared" si="284"/>
        <v>2.8669222956076004</v>
      </c>
      <c r="H2943">
        <f t="shared" si="288"/>
        <v>81</v>
      </c>
      <c r="I2943">
        <f t="shared" si="285"/>
        <v>5.0482762161786008</v>
      </c>
      <c r="J2943">
        <v>7.24</v>
      </c>
      <c r="K2943">
        <f t="shared" si="286"/>
        <v>1.0127350538448752</v>
      </c>
      <c r="L2943">
        <v>6.0600000000000005</v>
      </c>
      <c r="M2943">
        <v>13.46</v>
      </c>
    </row>
    <row r="2944" spans="1:13" ht="15" x14ac:dyDescent="0.25">
      <c r="A2944" t="s">
        <v>844</v>
      </c>
      <c r="B2944" t="s">
        <v>845</v>
      </c>
      <c r="C2944">
        <v>49.4</v>
      </c>
      <c r="D2944">
        <v>42</v>
      </c>
      <c r="E2944">
        <f t="shared" si="283"/>
        <v>2.4616870272404974</v>
      </c>
      <c r="F2944">
        <v>54</v>
      </c>
      <c r="G2944">
        <f t="shared" si="284"/>
        <v>3.1650261778806392</v>
      </c>
      <c r="H2944">
        <f t="shared" si="288"/>
        <v>96</v>
      </c>
      <c r="I2944">
        <f t="shared" si="285"/>
        <v>5.6267132051211366</v>
      </c>
      <c r="J2944">
        <v>8.08</v>
      </c>
      <c r="K2944">
        <f t="shared" si="286"/>
        <v>1.0820915697436349</v>
      </c>
      <c r="L2944">
        <v>6.43</v>
      </c>
      <c r="M2944">
        <v>12.9</v>
      </c>
    </row>
    <row r="2945" spans="1:13" ht="15" x14ac:dyDescent="0.25">
      <c r="A2945" t="s">
        <v>844</v>
      </c>
      <c r="B2945" t="s">
        <v>845</v>
      </c>
      <c r="C2945">
        <v>68.099999999999994</v>
      </c>
      <c r="D2945">
        <v>72</v>
      </c>
      <c r="E2945">
        <f t="shared" si="283"/>
        <v>3.3411952861925389</v>
      </c>
      <c r="F2945">
        <v>89</v>
      </c>
      <c r="G2945">
        <f t="shared" si="284"/>
        <v>4.1300886176546658</v>
      </c>
      <c r="H2945">
        <f t="shared" si="288"/>
        <v>161</v>
      </c>
      <c r="I2945">
        <f t="shared" si="285"/>
        <v>7.4712839038472048</v>
      </c>
      <c r="J2945">
        <v>11.88</v>
      </c>
      <c r="K2945">
        <f t="shared" si="286"/>
        <v>1.3483276449515889</v>
      </c>
      <c r="L2945">
        <v>8.08</v>
      </c>
      <c r="M2945">
        <v>12.59</v>
      </c>
    </row>
    <row r="2946" spans="1:13" ht="15" x14ac:dyDescent="0.25">
      <c r="A2946" t="s">
        <v>516</v>
      </c>
      <c r="B2946" t="s">
        <v>55</v>
      </c>
      <c r="C2946">
        <v>40.700000000000003</v>
      </c>
      <c r="D2946">
        <v>29</v>
      </c>
      <c r="E2946">
        <f t="shared" ref="E2946:E3009" si="289">IF(AND($C2946&gt;0,D2946&gt;0),D2946/($C2946^0.727399687532279),"")</f>
        <v>1.9569490897027337</v>
      </c>
      <c r="F2946">
        <v>32</v>
      </c>
      <c r="G2946">
        <f t="shared" ref="G2946:G3009" si="290">IF(AND($C2946&gt;0,F2946&gt;0),F2946/($C2946^0.727399687532279),"")</f>
        <v>2.1593920989823268</v>
      </c>
      <c r="H2946">
        <f t="shared" si="288"/>
        <v>61</v>
      </c>
      <c r="I2946">
        <f t="shared" ref="I2946:I3009" si="291">IF(AND($C2946&gt;0,H2946&gt;0),H2946/($C2946^0.727399687532279),"")</f>
        <v>4.1163411886850607</v>
      </c>
      <c r="J2946">
        <v>8.6</v>
      </c>
      <c r="K2946">
        <f t="shared" ref="K2946:K3009" si="292">IF(AND($C2946&gt;0,J2946&gt;0),J2946/($C2946^0.515518364833551),"")</f>
        <v>1.2726910011829149</v>
      </c>
      <c r="L2946">
        <v>6.59</v>
      </c>
      <c r="M2946">
        <v>12.9</v>
      </c>
    </row>
    <row r="2947" spans="1:13" ht="15" x14ac:dyDescent="0.25">
      <c r="A2947" t="s">
        <v>516</v>
      </c>
      <c r="B2947" t="s">
        <v>55</v>
      </c>
      <c r="C2947">
        <v>55</v>
      </c>
      <c r="D2947">
        <v>43</v>
      </c>
      <c r="E2947">
        <f t="shared" si="289"/>
        <v>2.3309297187617761</v>
      </c>
      <c r="F2947">
        <v>56</v>
      </c>
      <c r="G2947">
        <f t="shared" si="290"/>
        <v>3.0356294011781269</v>
      </c>
      <c r="H2947">
        <f t="shared" si="288"/>
        <v>99</v>
      </c>
      <c r="I2947">
        <f t="shared" si="291"/>
        <v>5.366559119939903</v>
      </c>
      <c r="J2947">
        <v>11.75</v>
      </c>
      <c r="K2947">
        <f t="shared" si="292"/>
        <v>1.4888431211110533</v>
      </c>
      <c r="L2947">
        <v>7.74</v>
      </c>
      <c r="M2947">
        <v>11.91</v>
      </c>
    </row>
    <row r="2948" spans="1:13" ht="15" x14ac:dyDescent="0.25">
      <c r="A2948" t="s">
        <v>191</v>
      </c>
      <c r="B2948" t="s">
        <v>47</v>
      </c>
      <c r="C2948">
        <v>36.1</v>
      </c>
      <c r="D2948">
        <v>18</v>
      </c>
      <c r="E2948">
        <f t="shared" si="289"/>
        <v>1.3253856162772213</v>
      </c>
      <c r="F2948">
        <v>21</v>
      </c>
      <c r="G2948">
        <f t="shared" si="290"/>
        <v>1.5462832189900915</v>
      </c>
      <c r="H2948">
        <f t="shared" si="288"/>
        <v>39</v>
      </c>
      <c r="I2948">
        <f t="shared" si="291"/>
        <v>2.8716688352673128</v>
      </c>
      <c r="J2948">
        <v>6.15</v>
      </c>
      <c r="K2948">
        <f t="shared" si="292"/>
        <v>0.96816984059559319</v>
      </c>
      <c r="L2948">
        <v>5.4</v>
      </c>
    </row>
    <row r="2949" spans="1:13" ht="15" x14ac:dyDescent="0.25">
      <c r="A2949" t="s">
        <v>191</v>
      </c>
      <c r="B2949" t="s">
        <v>242</v>
      </c>
      <c r="C2949">
        <v>38.4</v>
      </c>
      <c r="D2949">
        <v>20</v>
      </c>
      <c r="E2949">
        <f t="shared" si="289"/>
        <v>1.4079523535369274</v>
      </c>
      <c r="F2949">
        <v>23</v>
      </c>
      <c r="G2949">
        <f t="shared" si="290"/>
        <v>1.6191452065674665</v>
      </c>
      <c r="H2949">
        <f t="shared" si="288"/>
        <v>43</v>
      </c>
      <c r="I2949">
        <f t="shared" si="291"/>
        <v>3.0270975601043939</v>
      </c>
      <c r="J2949">
        <v>6.43</v>
      </c>
      <c r="K2949">
        <f t="shared" si="292"/>
        <v>0.98052603772587843</v>
      </c>
      <c r="L2949">
        <v>5.7</v>
      </c>
    </row>
    <row r="2950" spans="1:13" ht="15" x14ac:dyDescent="0.25">
      <c r="A2950" t="s">
        <v>414</v>
      </c>
      <c r="B2950" t="s">
        <v>385</v>
      </c>
      <c r="C2950">
        <v>54.9</v>
      </c>
      <c r="D2950">
        <v>46</v>
      </c>
      <c r="E2950">
        <f t="shared" si="289"/>
        <v>2.4968557451731344</v>
      </c>
      <c r="F2950">
        <v>60</v>
      </c>
      <c r="G2950">
        <f t="shared" si="290"/>
        <v>3.2567683632693054</v>
      </c>
      <c r="H2950">
        <f t="shared" si="288"/>
        <v>106</v>
      </c>
      <c r="I2950">
        <f t="shared" si="291"/>
        <v>5.7536241084424393</v>
      </c>
      <c r="J2950">
        <v>8.66</v>
      </c>
      <c r="K2950">
        <f t="shared" si="292"/>
        <v>1.0983389914585544</v>
      </c>
      <c r="L2950">
        <v>6.18</v>
      </c>
    </row>
    <row r="2951" spans="1:13" ht="15" x14ac:dyDescent="0.25">
      <c r="A2951" t="s">
        <v>414</v>
      </c>
      <c r="B2951">
        <v>82.9</v>
      </c>
      <c r="C2951">
        <v>91</v>
      </c>
      <c r="D2951">
        <v>113</v>
      </c>
      <c r="E2951">
        <f t="shared" si="289"/>
        <v>4.2469030499061526</v>
      </c>
      <c r="G2951" t="str">
        <f t="shared" si="290"/>
        <v/>
      </c>
      <c r="I2951" t="str">
        <f t="shared" si="291"/>
        <v/>
      </c>
      <c r="J2951">
        <v>11.72</v>
      </c>
      <c r="K2951">
        <f t="shared" si="292"/>
        <v>1.1455282305584735</v>
      </c>
      <c r="L2951">
        <v>7.15</v>
      </c>
    </row>
    <row r="2952" spans="1:13" ht="15" x14ac:dyDescent="0.25">
      <c r="A2952" t="s">
        <v>414</v>
      </c>
      <c r="B2952" t="s">
        <v>385</v>
      </c>
      <c r="C2952">
        <v>80.099999999999994</v>
      </c>
      <c r="E2952" t="str">
        <f t="shared" si="289"/>
        <v/>
      </c>
      <c r="G2952" t="str">
        <f t="shared" si="290"/>
        <v/>
      </c>
      <c r="I2952" t="str">
        <f t="shared" si="291"/>
        <v/>
      </c>
      <c r="J2952">
        <v>12.06</v>
      </c>
      <c r="K2952">
        <f t="shared" si="292"/>
        <v>1.2588958035924867</v>
      </c>
      <c r="L2952">
        <v>7.98</v>
      </c>
    </row>
    <row r="2953" spans="1:13" ht="15" x14ac:dyDescent="0.25">
      <c r="A2953" t="s">
        <v>414</v>
      </c>
      <c r="B2953" t="s">
        <v>415</v>
      </c>
      <c r="D2953">
        <v>34</v>
      </c>
      <c r="E2953" t="str">
        <f t="shared" si="289"/>
        <v/>
      </c>
      <c r="F2953">
        <v>46</v>
      </c>
      <c r="G2953" t="str">
        <f t="shared" si="290"/>
        <v/>
      </c>
      <c r="H2953">
        <f t="shared" ref="H2953:H2961" si="293">D2953+F2953</f>
        <v>80</v>
      </c>
      <c r="I2953" t="str">
        <f t="shared" si="291"/>
        <v/>
      </c>
      <c r="J2953">
        <v>9</v>
      </c>
      <c r="K2953" t="str">
        <f t="shared" si="292"/>
        <v/>
      </c>
      <c r="L2953">
        <v>5.62</v>
      </c>
      <c r="M2953">
        <v>15.13</v>
      </c>
    </row>
    <row r="2954" spans="1:13" ht="15" x14ac:dyDescent="0.25">
      <c r="A2954" t="s">
        <v>414</v>
      </c>
      <c r="B2954" t="s">
        <v>385</v>
      </c>
      <c r="C2954">
        <v>80</v>
      </c>
      <c r="D2954">
        <v>84</v>
      </c>
      <c r="E2954">
        <f t="shared" si="289"/>
        <v>3.4671467519260353</v>
      </c>
      <c r="F2954">
        <v>105</v>
      </c>
      <c r="G2954">
        <f t="shared" si="290"/>
        <v>4.3339334399075442</v>
      </c>
      <c r="H2954">
        <f t="shared" si="293"/>
        <v>189</v>
      </c>
      <c r="I2954">
        <f t="shared" si="291"/>
        <v>7.8010801918335799</v>
      </c>
      <c r="J2954">
        <v>11.4</v>
      </c>
      <c r="K2954">
        <f t="shared" si="292"/>
        <v>1.1907676105338159</v>
      </c>
      <c r="L2954">
        <v>7.2</v>
      </c>
      <c r="M2954">
        <v>13</v>
      </c>
    </row>
    <row r="2955" spans="1:13" ht="15" x14ac:dyDescent="0.25">
      <c r="A2955" t="s">
        <v>414</v>
      </c>
      <c r="B2955" t="s">
        <v>385</v>
      </c>
      <c r="C2955">
        <v>88.1</v>
      </c>
      <c r="D2955">
        <v>108</v>
      </c>
      <c r="E2955">
        <f t="shared" si="289"/>
        <v>4.1557449657556988</v>
      </c>
      <c r="F2955">
        <v>132</v>
      </c>
      <c r="G2955">
        <f t="shared" si="290"/>
        <v>5.0792438470347427</v>
      </c>
      <c r="H2955">
        <f t="shared" si="293"/>
        <v>240</v>
      </c>
      <c r="I2955">
        <f t="shared" si="291"/>
        <v>9.2349888127904425</v>
      </c>
      <c r="J2955">
        <v>14.7</v>
      </c>
      <c r="K2955">
        <f t="shared" si="292"/>
        <v>1.4609876164438333</v>
      </c>
      <c r="L2955">
        <v>8.3699999999999992</v>
      </c>
    </row>
    <row r="2956" spans="1:13" ht="15" x14ac:dyDescent="0.25">
      <c r="A2956" t="s">
        <v>1122</v>
      </c>
      <c r="C2956">
        <v>60</v>
      </c>
      <c r="D2956">
        <v>45</v>
      </c>
      <c r="E2956">
        <f t="shared" si="289"/>
        <v>2.2897383068708392</v>
      </c>
      <c r="F2956">
        <v>55</v>
      </c>
      <c r="G2956">
        <f t="shared" si="290"/>
        <v>2.7985690417310258</v>
      </c>
      <c r="H2956">
        <f t="shared" si="293"/>
        <v>100</v>
      </c>
      <c r="I2956">
        <f t="shared" si="291"/>
        <v>5.0883073486018651</v>
      </c>
      <c r="J2956">
        <v>7.7700000000000005</v>
      </c>
      <c r="K2956">
        <f t="shared" si="292"/>
        <v>0.94135057837417846</v>
      </c>
      <c r="L2956">
        <v>6.05</v>
      </c>
    </row>
    <row r="2957" spans="1:13" ht="15" x14ac:dyDescent="0.25">
      <c r="A2957" t="s">
        <v>1122</v>
      </c>
      <c r="B2957" t="s">
        <v>1123</v>
      </c>
      <c r="C2957">
        <v>67.900000000000006</v>
      </c>
      <c r="D2957">
        <v>72</v>
      </c>
      <c r="E2957">
        <f t="shared" si="289"/>
        <v>3.3483511327022595</v>
      </c>
      <c r="F2957">
        <v>90</v>
      </c>
      <c r="G2957">
        <f t="shared" si="290"/>
        <v>4.1854389158778247</v>
      </c>
      <c r="H2957">
        <f t="shared" si="293"/>
        <v>162</v>
      </c>
      <c r="I2957">
        <f t="shared" si="291"/>
        <v>7.5337900485800837</v>
      </c>
      <c r="J2957">
        <v>10.4</v>
      </c>
      <c r="K2957">
        <f t="shared" si="292"/>
        <v>1.1821452150375988</v>
      </c>
      <c r="L2957">
        <v>7.34</v>
      </c>
    </row>
    <row r="2958" spans="1:13" ht="15" x14ac:dyDescent="0.25">
      <c r="A2958" t="s">
        <v>1122</v>
      </c>
      <c r="B2958" t="s">
        <v>385</v>
      </c>
      <c r="C2958">
        <v>65.599999999999994</v>
      </c>
      <c r="D2958">
        <v>60</v>
      </c>
      <c r="E2958">
        <f t="shared" si="289"/>
        <v>2.8611192894569188</v>
      </c>
      <c r="F2958">
        <v>80</v>
      </c>
      <c r="G2958">
        <f t="shared" si="290"/>
        <v>3.8148257192758921</v>
      </c>
      <c r="H2958">
        <f t="shared" si="293"/>
        <v>140</v>
      </c>
      <c r="I2958">
        <f t="shared" si="291"/>
        <v>6.6759450087328105</v>
      </c>
      <c r="K2958" t="str">
        <f t="shared" si="292"/>
        <v/>
      </c>
    </row>
    <row r="2959" spans="1:13" ht="15" x14ac:dyDescent="0.25">
      <c r="A2959" s="1" t="s">
        <v>1122</v>
      </c>
      <c r="B2959" s="1" t="s">
        <v>1358</v>
      </c>
      <c r="C2959" s="1">
        <v>85.9</v>
      </c>
      <c r="D2959" s="1">
        <v>62</v>
      </c>
      <c r="E2959">
        <f t="shared" si="289"/>
        <v>2.4299966027684747</v>
      </c>
      <c r="F2959" s="1">
        <v>78</v>
      </c>
      <c r="G2959">
        <f t="shared" si="290"/>
        <v>3.0570925002571134</v>
      </c>
      <c r="H2959">
        <f t="shared" si="293"/>
        <v>140</v>
      </c>
      <c r="I2959">
        <f t="shared" si="291"/>
        <v>5.4870891030255882</v>
      </c>
      <c r="J2959" s="1">
        <v>10.38</v>
      </c>
      <c r="K2959">
        <f t="shared" si="292"/>
        <v>1.0451734284786025</v>
      </c>
      <c r="L2959" s="1">
        <v>6.45</v>
      </c>
    </row>
    <row r="2960" spans="1:13" ht="15" x14ac:dyDescent="0.25">
      <c r="A2960" t="s">
        <v>1495</v>
      </c>
      <c r="B2960" t="s">
        <v>272</v>
      </c>
      <c r="C2960">
        <v>85.4</v>
      </c>
      <c r="D2960">
        <v>43</v>
      </c>
      <c r="E2960">
        <f t="shared" si="289"/>
        <v>1.6924919197254484</v>
      </c>
      <c r="F2960">
        <v>54</v>
      </c>
      <c r="G2960">
        <f t="shared" si="290"/>
        <v>2.1254549689575399</v>
      </c>
      <c r="H2960">
        <f t="shared" si="293"/>
        <v>97</v>
      </c>
      <c r="I2960">
        <f t="shared" si="291"/>
        <v>3.8179468886829881</v>
      </c>
      <c r="J2960">
        <v>7.61</v>
      </c>
      <c r="K2960">
        <f t="shared" si="292"/>
        <v>0.76856862868983866</v>
      </c>
      <c r="L2960">
        <v>6</v>
      </c>
      <c r="M2960">
        <v>14.1</v>
      </c>
    </row>
    <row r="2961" spans="1:13" ht="15" x14ac:dyDescent="0.25">
      <c r="A2961" t="s">
        <v>1495</v>
      </c>
      <c r="B2961" t="s">
        <v>272</v>
      </c>
      <c r="C2961">
        <v>99.2</v>
      </c>
      <c r="D2961">
        <v>72</v>
      </c>
      <c r="E2961">
        <f t="shared" si="289"/>
        <v>2.541385396115202</v>
      </c>
      <c r="F2961">
        <v>90</v>
      </c>
      <c r="G2961">
        <f t="shared" si="290"/>
        <v>3.1767317451440027</v>
      </c>
      <c r="H2961">
        <f t="shared" si="293"/>
        <v>162</v>
      </c>
      <c r="I2961">
        <f t="shared" si="291"/>
        <v>5.7181171412592047</v>
      </c>
      <c r="J2961">
        <v>11.95</v>
      </c>
      <c r="K2961">
        <f t="shared" si="292"/>
        <v>1.1171962587797146</v>
      </c>
      <c r="L2961">
        <v>7.64</v>
      </c>
      <c r="M2961">
        <v>13.35</v>
      </c>
    </row>
    <row r="2962" spans="1:13" ht="15" x14ac:dyDescent="0.25">
      <c r="A2962" t="s">
        <v>1928</v>
      </c>
      <c r="B2962" t="s">
        <v>598</v>
      </c>
      <c r="C2962">
        <v>71.8</v>
      </c>
      <c r="E2962" t="str">
        <f t="shared" si="289"/>
        <v/>
      </c>
      <c r="G2962" t="str">
        <f t="shared" si="290"/>
        <v/>
      </c>
      <c r="I2962" t="str">
        <f t="shared" si="291"/>
        <v/>
      </c>
      <c r="J2962">
        <v>12.65</v>
      </c>
      <c r="K2962">
        <f t="shared" si="292"/>
        <v>1.3970896879259884</v>
      </c>
      <c r="L2962">
        <v>8.32</v>
      </c>
      <c r="M2962">
        <v>12.1</v>
      </c>
    </row>
    <row r="2963" spans="1:13" ht="15" x14ac:dyDescent="0.25">
      <c r="A2963" t="s">
        <v>1042</v>
      </c>
      <c r="B2963" t="s">
        <v>49</v>
      </c>
      <c r="C2963">
        <v>47.6</v>
      </c>
      <c r="D2963">
        <v>30</v>
      </c>
      <c r="E2963">
        <f t="shared" si="289"/>
        <v>1.8064688680283316</v>
      </c>
      <c r="F2963">
        <v>40</v>
      </c>
      <c r="G2963">
        <f t="shared" si="290"/>
        <v>2.4086251573711088</v>
      </c>
      <c r="H2963">
        <f t="shared" ref="H2963:H3004" si="294">D2963+F2963</f>
        <v>70</v>
      </c>
      <c r="I2963">
        <f t="shared" si="291"/>
        <v>4.2150940253994404</v>
      </c>
      <c r="J2963">
        <v>7.43</v>
      </c>
      <c r="K2963">
        <f t="shared" si="292"/>
        <v>1.0142654237426652</v>
      </c>
      <c r="L2963">
        <v>6.9</v>
      </c>
    </row>
    <row r="2964" spans="1:13" ht="15" x14ac:dyDescent="0.25">
      <c r="A2964" t="s">
        <v>1042</v>
      </c>
      <c r="B2964" t="s">
        <v>49</v>
      </c>
      <c r="C2964">
        <v>54.3</v>
      </c>
      <c r="D2964">
        <v>58</v>
      </c>
      <c r="E2964">
        <f t="shared" si="289"/>
        <v>3.1734754253547854</v>
      </c>
      <c r="F2964">
        <v>72</v>
      </c>
      <c r="G2964">
        <f t="shared" si="290"/>
        <v>3.9394867349231819</v>
      </c>
      <c r="H2964">
        <f t="shared" si="294"/>
        <v>130</v>
      </c>
      <c r="I2964">
        <f t="shared" si="291"/>
        <v>7.1129621602779673</v>
      </c>
      <c r="J2964">
        <v>10.51</v>
      </c>
      <c r="K2964">
        <f t="shared" si="292"/>
        <v>1.3405454550276694</v>
      </c>
      <c r="L2964">
        <v>7.81</v>
      </c>
    </row>
    <row r="2965" spans="1:13" ht="15" x14ac:dyDescent="0.25">
      <c r="A2965" t="s">
        <v>1042</v>
      </c>
      <c r="B2965" t="s">
        <v>49</v>
      </c>
      <c r="C2965">
        <v>59.8</v>
      </c>
      <c r="D2965">
        <v>65</v>
      </c>
      <c r="E2965">
        <f t="shared" si="289"/>
        <v>3.3154422729934097</v>
      </c>
      <c r="F2965">
        <v>86</v>
      </c>
      <c r="G2965">
        <f t="shared" si="290"/>
        <v>4.3865851611912809</v>
      </c>
      <c r="H2965">
        <f t="shared" si="294"/>
        <v>151</v>
      </c>
      <c r="I2965">
        <f t="shared" si="291"/>
        <v>7.7020274341846902</v>
      </c>
      <c r="J2965">
        <v>9.91</v>
      </c>
      <c r="K2965">
        <f t="shared" si="292"/>
        <v>1.2026840885602359</v>
      </c>
      <c r="L2965">
        <v>8.11</v>
      </c>
    </row>
    <row r="2966" spans="1:13" ht="15" x14ac:dyDescent="0.25">
      <c r="A2966" t="s">
        <v>1042</v>
      </c>
      <c r="C2966">
        <v>66.3</v>
      </c>
      <c r="D2966">
        <v>73</v>
      </c>
      <c r="E2966">
        <f t="shared" si="289"/>
        <v>3.4542557462373247</v>
      </c>
      <c r="F2966">
        <v>102</v>
      </c>
      <c r="G2966">
        <f t="shared" si="290"/>
        <v>4.8264943303590018</v>
      </c>
      <c r="H2966">
        <f t="shared" si="294"/>
        <v>175</v>
      </c>
      <c r="I2966">
        <f t="shared" si="291"/>
        <v>8.2807500765963251</v>
      </c>
      <c r="J2966" s="3">
        <v>12.38</v>
      </c>
      <c r="K2966">
        <f t="shared" si="292"/>
        <v>1.4246132162074352</v>
      </c>
      <c r="L2966" s="3">
        <v>8</v>
      </c>
    </row>
    <row r="2967" spans="1:13" ht="15" x14ac:dyDescent="0.25">
      <c r="A2967" t="s">
        <v>129</v>
      </c>
      <c r="B2967" t="s">
        <v>112</v>
      </c>
      <c r="C2967">
        <v>88.4</v>
      </c>
      <c r="D2967">
        <v>120</v>
      </c>
      <c r="E2967">
        <f t="shared" si="289"/>
        <v>4.6060906060013362</v>
      </c>
      <c r="F2967">
        <v>145</v>
      </c>
      <c r="G2967">
        <f t="shared" si="290"/>
        <v>5.5656928155849483</v>
      </c>
      <c r="H2967">
        <f t="shared" si="294"/>
        <v>265</v>
      </c>
      <c r="I2967">
        <f t="shared" si="291"/>
        <v>10.171783421586285</v>
      </c>
      <c r="J2967">
        <v>16.600000000000001</v>
      </c>
      <c r="K2967">
        <f t="shared" si="292"/>
        <v>1.6469340142388704</v>
      </c>
      <c r="L2967">
        <v>9.3000000000000007</v>
      </c>
    </row>
    <row r="2968" spans="1:13" ht="15" x14ac:dyDescent="0.25">
      <c r="A2968" t="s">
        <v>1969</v>
      </c>
      <c r="B2968" t="s">
        <v>15</v>
      </c>
      <c r="C2968">
        <v>81.5</v>
      </c>
      <c r="D2968">
        <v>69</v>
      </c>
      <c r="E2968">
        <f t="shared" si="289"/>
        <v>2.8097885817847326</v>
      </c>
      <c r="F2968">
        <v>85</v>
      </c>
      <c r="G2968">
        <f t="shared" si="290"/>
        <v>3.4613337601695977</v>
      </c>
      <c r="H2968">
        <f t="shared" si="294"/>
        <v>154</v>
      </c>
      <c r="I2968">
        <f t="shared" si="291"/>
        <v>6.2711223419543298</v>
      </c>
      <c r="J2968">
        <v>11.07</v>
      </c>
      <c r="K2968">
        <f t="shared" si="292"/>
        <v>1.1452776233698603</v>
      </c>
    </row>
    <row r="2969" spans="1:13" ht="15" x14ac:dyDescent="0.25">
      <c r="A2969" t="s">
        <v>129</v>
      </c>
      <c r="B2969" t="s">
        <v>112</v>
      </c>
      <c r="C2969">
        <v>82.5</v>
      </c>
      <c r="D2969">
        <v>100</v>
      </c>
      <c r="E2969">
        <f t="shared" si="289"/>
        <v>4.0361936671735119</v>
      </c>
      <c r="G2969" t="str">
        <f t="shared" si="290"/>
        <v/>
      </c>
      <c r="H2969">
        <f t="shared" si="294"/>
        <v>100</v>
      </c>
      <c r="I2969">
        <f t="shared" si="291"/>
        <v>4.0361936671735119</v>
      </c>
      <c r="J2969">
        <v>13</v>
      </c>
      <c r="K2969">
        <f t="shared" si="292"/>
        <v>1.3365221063491728</v>
      </c>
      <c r="L2969">
        <v>8.57</v>
      </c>
    </row>
    <row r="2970" spans="1:13" ht="15" x14ac:dyDescent="0.25">
      <c r="A2970" t="s">
        <v>129</v>
      </c>
      <c r="B2970" t="s">
        <v>15</v>
      </c>
      <c r="C2970">
        <v>45.6</v>
      </c>
      <c r="D2970">
        <v>23</v>
      </c>
      <c r="E2970">
        <f t="shared" si="289"/>
        <v>1.4288851667194258</v>
      </c>
      <c r="F2970">
        <v>29</v>
      </c>
      <c r="G2970">
        <f t="shared" si="290"/>
        <v>1.8016378189071021</v>
      </c>
      <c r="H2970">
        <f t="shared" si="294"/>
        <v>52</v>
      </c>
      <c r="I2970">
        <f t="shared" si="291"/>
        <v>3.2305229856265276</v>
      </c>
      <c r="J2970">
        <v>5.44</v>
      </c>
      <c r="K2970">
        <f t="shared" si="292"/>
        <v>0.75922772096207292</v>
      </c>
      <c r="L2970">
        <v>5.21</v>
      </c>
      <c r="M2970">
        <v>17.02</v>
      </c>
    </row>
    <row r="2971" spans="1:13" ht="15" x14ac:dyDescent="0.25">
      <c r="A2971" t="s">
        <v>129</v>
      </c>
      <c r="B2971" t="s">
        <v>15</v>
      </c>
      <c r="C2971">
        <v>61.4</v>
      </c>
      <c r="D2971">
        <v>31</v>
      </c>
      <c r="E2971">
        <f t="shared" si="289"/>
        <v>1.5511313640304476</v>
      </c>
      <c r="F2971">
        <v>41</v>
      </c>
      <c r="G2971">
        <f t="shared" si="290"/>
        <v>2.0514963201693019</v>
      </c>
      <c r="H2971">
        <f t="shared" si="294"/>
        <v>72</v>
      </c>
      <c r="I2971">
        <f t="shared" si="291"/>
        <v>3.6026276841997493</v>
      </c>
      <c r="J2971">
        <v>7.07</v>
      </c>
      <c r="K2971">
        <f t="shared" si="292"/>
        <v>0.84641973169205287</v>
      </c>
      <c r="L2971">
        <v>5.15</v>
      </c>
      <c r="M2971">
        <v>15.39</v>
      </c>
    </row>
    <row r="2972" spans="1:13" ht="15" x14ac:dyDescent="0.25">
      <c r="A2972" t="s">
        <v>129</v>
      </c>
      <c r="B2972" t="s">
        <v>15</v>
      </c>
      <c r="C2972">
        <v>65.3</v>
      </c>
      <c r="D2972">
        <v>43</v>
      </c>
      <c r="E2972">
        <f t="shared" si="289"/>
        <v>2.0573168098633849</v>
      </c>
      <c r="F2972">
        <v>55</v>
      </c>
      <c r="G2972">
        <f t="shared" si="290"/>
        <v>2.6314517335461898</v>
      </c>
      <c r="H2972">
        <f t="shared" si="294"/>
        <v>98</v>
      </c>
      <c r="I2972">
        <f t="shared" si="291"/>
        <v>4.6887685434095747</v>
      </c>
      <c r="J2972">
        <v>8.2200000000000006</v>
      </c>
      <c r="K2972">
        <f t="shared" si="292"/>
        <v>0.95334642431789773</v>
      </c>
      <c r="L2972">
        <v>6</v>
      </c>
      <c r="M2972">
        <v>14.2</v>
      </c>
    </row>
    <row r="2973" spans="1:13" ht="15" x14ac:dyDescent="0.25">
      <c r="A2973" t="s">
        <v>129</v>
      </c>
      <c r="B2973" t="s">
        <v>1116</v>
      </c>
      <c r="C2973">
        <v>67.400000000000006</v>
      </c>
      <c r="D2973">
        <v>63</v>
      </c>
      <c r="E2973">
        <f t="shared" si="289"/>
        <v>2.9456009559998368</v>
      </c>
      <c r="F2973">
        <v>72</v>
      </c>
      <c r="G2973">
        <f t="shared" si="290"/>
        <v>3.366401092571242</v>
      </c>
      <c r="H2973">
        <f t="shared" si="294"/>
        <v>135</v>
      </c>
      <c r="I2973">
        <f t="shared" si="291"/>
        <v>6.3120020485710784</v>
      </c>
      <c r="J2973">
        <v>10.52</v>
      </c>
      <c r="K2973">
        <f t="shared" si="292"/>
        <v>1.2003502302795308</v>
      </c>
      <c r="L2973">
        <v>7.03</v>
      </c>
      <c r="M2973">
        <v>13.2</v>
      </c>
    </row>
    <row r="2974" spans="1:13" ht="15" x14ac:dyDescent="0.25">
      <c r="A2974" t="s">
        <v>129</v>
      </c>
      <c r="B2974" t="s">
        <v>1634</v>
      </c>
      <c r="C2974">
        <v>66.7</v>
      </c>
      <c r="D2974">
        <v>70</v>
      </c>
      <c r="E2974">
        <f t="shared" si="289"/>
        <v>3.2978392184554801</v>
      </c>
      <c r="F2974">
        <v>82</v>
      </c>
      <c r="G2974">
        <f t="shared" si="290"/>
        <v>3.8631830844764194</v>
      </c>
      <c r="H2974">
        <f t="shared" si="294"/>
        <v>152</v>
      </c>
      <c r="I2974">
        <f t="shared" si="291"/>
        <v>7.1610223029319</v>
      </c>
      <c r="J2974">
        <v>10.35</v>
      </c>
      <c r="K2974">
        <f t="shared" si="292"/>
        <v>1.1873260125151568</v>
      </c>
      <c r="L2974">
        <v>7.33</v>
      </c>
      <c r="M2974">
        <v>12.5</v>
      </c>
    </row>
    <row r="2975" spans="1:13" ht="15" x14ac:dyDescent="0.25">
      <c r="A2975" t="s">
        <v>129</v>
      </c>
      <c r="B2975" t="s">
        <v>112</v>
      </c>
      <c r="C2975">
        <v>64.099999999999994</v>
      </c>
      <c r="D2975">
        <v>65</v>
      </c>
      <c r="E2975">
        <f t="shared" si="289"/>
        <v>3.1521392193003286</v>
      </c>
      <c r="F2975">
        <v>78</v>
      </c>
      <c r="G2975">
        <f t="shared" si="290"/>
        <v>3.7825670631603945</v>
      </c>
      <c r="H2975">
        <f t="shared" si="294"/>
        <v>143</v>
      </c>
      <c r="I2975">
        <f t="shared" si="291"/>
        <v>6.9347062824607235</v>
      </c>
      <c r="J2975">
        <v>11.52</v>
      </c>
      <c r="K2975">
        <f t="shared" si="292"/>
        <v>1.3489131306636499</v>
      </c>
      <c r="L2975">
        <v>7.75</v>
      </c>
      <c r="M2975">
        <v>12</v>
      </c>
    </row>
    <row r="2976" spans="1:13" ht="15" x14ac:dyDescent="0.25">
      <c r="A2976" t="s">
        <v>129</v>
      </c>
      <c r="B2976" t="s">
        <v>1634</v>
      </c>
      <c r="C2976">
        <v>84.4</v>
      </c>
      <c r="D2976">
        <v>116</v>
      </c>
      <c r="E2976">
        <f t="shared" si="289"/>
        <v>4.6050791120260817</v>
      </c>
      <c r="F2976">
        <v>136</v>
      </c>
      <c r="G2976">
        <f t="shared" si="290"/>
        <v>5.3990582692719578</v>
      </c>
      <c r="H2976">
        <f t="shared" si="294"/>
        <v>252</v>
      </c>
      <c r="I2976">
        <f t="shared" si="291"/>
        <v>10.00413738129804</v>
      </c>
      <c r="J2976">
        <v>13.2</v>
      </c>
      <c r="K2976">
        <f t="shared" si="292"/>
        <v>1.3412478012192346</v>
      </c>
      <c r="L2976">
        <v>8.52</v>
      </c>
      <c r="M2976">
        <v>11.87</v>
      </c>
    </row>
    <row r="2977" spans="1:13" ht="15" x14ac:dyDescent="0.25">
      <c r="A2977" t="s">
        <v>129</v>
      </c>
      <c r="B2977" t="s">
        <v>1116</v>
      </c>
      <c r="C2977">
        <v>86.6</v>
      </c>
      <c r="D2977">
        <v>102</v>
      </c>
      <c r="E2977">
        <f t="shared" si="289"/>
        <v>3.9742049735651084</v>
      </c>
      <c r="F2977">
        <v>120</v>
      </c>
      <c r="G2977">
        <f t="shared" si="290"/>
        <v>4.6755352630177747</v>
      </c>
      <c r="H2977">
        <f t="shared" si="294"/>
        <v>222</v>
      </c>
      <c r="I2977">
        <f t="shared" si="291"/>
        <v>8.6497402365828826</v>
      </c>
      <c r="J2977">
        <v>11.2</v>
      </c>
      <c r="K2977">
        <f t="shared" si="292"/>
        <v>1.1230315753752547</v>
      </c>
      <c r="L2977">
        <v>8.02</v>
      </c>
    </row>
    <row r="2978" spans="1:13" ht="15" x14ac:dyDescent="0.25">
      <c r="A2978" t="s">
        <v>1612</v>
      </c>
      <c r="B2978" t="s">
        <v>112</v>
      </c>
      <c r="C2978">
        <v>66.099999999999994</v>
      </c>
      <c r="D2978">
        <v>72</v>
      </c>
      <c r="E2978">
        <f t="shared" si="289"/>
        <v>3.4144324370614823</v>
      </c>
      <c r="F2978">
        <v>82</v>
      </c>
      <c r="G2978">
        <f t="shared" si="290"/>
        <v>3.8886591644311324</v>
      </c>
      <c r="H2978">
        <f t="shared" si="294"/>
        <v>154</v>
      </c>
      <c r="I2978">
        <f t="shared" si="291"/>
        <v>7.303091601492615</v>
      </c>
      <c r="J2978">
        <v>12.280000000000001</v>
      </c>
      <c r="K2978">
        <f t="shared" si="292"/>
        <v>1.4153084080955536</v>
      </c>
      <c r="L2978">
        <v>7.6000000000000005</v>
      </c>
    </row>
    <row r="2979" spans="1:13" ht="15" x14ac:dyDescent="0.25">
      <c r="A2979" t="s">
        <v>14</v>
      </c>
      <c r="B2979" t="s">
        <v>15</v>
      </c>
      <c r="C2979">
        <v>42.9</v>
      </c>
      <c r="D2979">
        <v>14</v>
      </c>
      <c r="E2979">
        <f t="shared" si="289"/>
        <v>0.90924121038823646</v>
      </c>
      <c r="F2979">
        <v>17</v>
      </c>
      <c r="G2979">
        <f t="shared" si="290"/>
        <v>1.1040786126142872</v>
      </c>
      <c r="H2979">
        <f t="shared" si="294"/>
        <v>31</v>
      </c>
      <c r="I2979">
        <f t="shared" si="291"/>
        <v>2.0133198230025235</v>
      </c>
      <c r="J2979">
        <v>4.9800000000000004</v>
      </c>
      <c r="K2979">
        <f t="shared" si="292"/>
        <v>0.7172451641969062</v>
      </c>
      <c r="L2979">
        <v>4.0999999999999996</v>
      </c>
      <c r="M2979">
        <v>17.600000000000001</v>
      </c>
    </row>
    <row r="2980" spans="1:13" ht="15" x14ac:dyDescent="0.25">
      <c r="A2980" t="s">
        <v>14</v>
      </c>
      <c r="B2980" t="s">
        <v>1116</v>
      </c>
      <c r="C2980">
        <v>65.5</v>
      </c>
      <c r="D2980">
        <v>39</v>
      </c>
      <c r="E2980">
        <f t="shared" si="289"/>
        <v>1.8617923990827003</v>
      </c>
      <c r="F2980">
        <v>49</v>
      </c>
      <c r="G2980">
        <f t="shared" si="290"/>
        <v>2.3391750655141617</v>
      </c>
      <c r="H2980">
        <f t="shared" si="294"/>
        <v>88</v>
      </c>
      <c r="I2980">
        <f t="shared" si="291"/>
        <v>4.2009674645968618</v>
      </c>
      <c r="K2980" t="str">
        <f t="shared" si="292"/>
        <v/>
      </c>
      <c r="L2980">
        <v>5.5</v>
      </c>
      <c r="M2980">
        <v>14.8</v>
      </c>
    </row>
    <row r="2981" spans="1:13" ht="15" x14ac:dyDescent="0.25">
      <c r="A2981" t="s">
        <v>14</v>
      </c>
      <c r="B2981" t="s">
        <v>15</v>
      </c>
      <c r="C2981">
        <v>63.9</v>
      </c>
      <c r="D2981">
        <v>43</v>
      </c>
      <c r="E2981">
        <f t="shared" si="289"/>
        <v>2.0900067826349185</v>
      </c>
      <c r="F2981">
        <v>57</v>
      </c>
      <c r="G2981">
        <f t="shared" si="290"/>
        <v>2.7704741072137287</v>
      </c>
      <c r="H2981">
        <f t="shared" si="294"/>
        <v>100</v>
      </c>
      <c r="I2981">
        <f t="shared" si="291"/>
        <v>4.8604808898486471</v>
      </c>
      <c r="J2981">
        <v>7.6</v>
      </c>
      <c r="K2981">
        <f t="shared" si="292"/>
        <v>0.89134276191554862</v>
      </c>
      <c r="L2981">
        <v>5.98</v>
      </c>
      <c r="M2981">
        <v>14.25</v>
      </c>
    </row>
    <row r="2982" spans="1:13" ht="15" x14ac:dyDescent="0.25">
      <c r="A2982" t="s">
        <v>14</v>
      </c>
      <c r="B2982" t="s">
        <v>112</v>
      </c>
      <c r="C2982">
        <v>61.9</v>
      </c>
      <c r="D2982">
        <v>60</v>
      </c>
      <c r="E2982">
        <f t="shared" si="289"/>
        <v>2.9845305733164436</v>
      </c>
      <c r="F2982">
        <v>73</v>
      </c>
      <c r="G2982">
        <f t="shared" si="290"/>
        <v>3.6311788642016727</v>
      </c>
      <c r="H2982">
        <f t="shared" si="294"/>
        <v>133</v>
      </c>
      <c r="I2982">
        <f t="shared" si="291"/>
        <v>6.6157094375181158</v>
      </c>
      <c r="J2982">
        <v>10.58</v>
      </c>
      <c r="K2982">
        <f t="shared" si="292"/>
        <v>1.2613518079489732</v>
      </c>
      <c r="L2982">
        <v>7.25</v>
      </c>
      <c r="M2982">
        <v>12.65</v>
      </c>
    </row>
    <row r="2983" spans="1:13" ht="15" x14ac:dyDescent="0.25">
      <c r="A2983" t="s">
        <v>933</v>
      </c>
      <c r="B2983" t="s">
        <v>934</v>
      </c>
      <c r="C2983">
        <v>53.4</v>
      </c>
      <c r="D2983">
        <v>27</v>
      </c>
      <c r="E2983">
        <f t="shared" si="289"/>
        <v>1.4953773340086616</v>
      </c>
      <c r="F2983">
        <v>37</v>
      </c>
      <c r="G2983">
        <f t="shared" si="290"/>
        <v>2.0492207910489069</v>
      </c>
      <c r="H2983">
        <f t="shared" si="294"/>
        <v>64</v>
      </c>
      <c r="I2983">
        <f t="shared" si="291"/>
        <v>3.5445981250575684</v>
      </c>
      <c r="J2983">
        <v>6</v>
      </c>
      <c r="K2983">
        <f t="shared" si="292"/>
        <v>0.77191948985388503</v>
      </c>
      <c r="L2983">
        <v>4.7</v>
      </c>
      <c r="M2983">
        <v>14.8</v>
      </c>
    </row>
    <row r="2984" spans="1:13" ht="15" x14ac:dyDescent="0.25">
      <c r="A2984" t="s">
        <v>1563</v>
      </c>
      <c r="B2984" t="s">
        <v>190</v>
      </c>
      <c r="C2984">
        <v>92.1</v>
      </c>
      <c r="D2984">
        <v>70</v>
      </c>
      <c r="E2984">
        <f t="shared" si="289"/>
        <v>2.6079316126404768</v>
      </c>
      <c r="F2984">
        <v>91</v>
      </c>
      <c r="G2984">
        <f t="shared" si="290"/>
        <v>3.3903110964326197</v>
      </c>
      <c r="H2984">
        <f t="shared" si="294"/>
        <v>161</v>
      </c>
      <c r="I2984">
        <f t="shared" si="291"/>
        <v>5.9982427090730965</v>
      </c>
      <c r="J2984">
        <v>9.9499999999999993</v>
      </c>
      <c r="K2984">
        <f t="shared" si="292"/>
        <v>0.96652071850997912</v>
      </c>
      <c r="L2984">
        <v>6.53</v>
      </c>
    </row>
    <row r="2985" spans="1:13" ht="15" x14ac:dyDescent="0.25">
      <c r="A2985" t="s">
        <v>1563</v>
      </c>
      <c r="B2985" t="s">
        <v>190</v>
      </c>
      <c r="C2985">
        <v>82</v>
      </c>
      <c r="D2985">
        <v>40</v>
      </c>
      <c r="E2985">
        <f t="shared" si="289"/>
        <v>1.6216323260357013</v>
      </c>
      <c r="F2985">
        <v>48</v>
      </c>
      <c r="G2985">
        <f t="shared" si="290"/>
        <v>1.9459587912428415</v>
      </c>
      <c r="H2985">
        <f t="shared" si="294"/>
        <v>88</v>
      </c>
      <c r="I2985">
        <f t="shared" si="291"/>
        <v>3.5675911172785426</v>
      </c>
      <c r="J2985">
        <v>6.6</v>
      </c>
      <c r="K2985">
        <f t="shared" si="292"/>
        <v>0.68067178348036261</v>
      </c>
      <c r="L2985">
        <v>5.04</v>
      </c>
      <c r="M2985">
        <v>16.18</v>
      </c>
    </row>
    <row r="2986" spans="1:13" ht="15" x14ac:dyDescent="0.25">
      <c r="A2986" t="s">
        <v>874</v>
      </c>
      <c r="B2986" t="s">
        <v>152</v>
      </c>
      <c r="C2986">
        <v>62.9</v>
      </c>
      <c r="D2986">
        <v>60</v>
      </c>
      <c r="E2986">
        <f t="shared" si="289"/>
        <v>2.9499410197346161</v>
      </c>
      <c r="F2986">
        <v>78</v>
      </c>
      <c r="G2986">
        <f t="shared" si="290"/>
        <v>3.8349233256550006</v>
      </c>
      <c r="H2986">
        <f t="shared" si="294"/>
        <v>138</v>
      </c>
      <c r="I2986">
        <f t="shared" si="291"/>
        <v>6.7848643453896171</v>
      </c>
      <c r="J2986">
        <v>11.91</v>
      </c>
      <c r="K2986">
        <f t="shared" si="292"/>
        <v>1.408232366536128</v>
      </c>
      <c r="L2986">
        <v>7.27</v>
      </c>
    </row>
    <row r="2987" spans="1:13" ht="15" x14ac:dyDescent="0.25">
      <c r="A2987" t="s">
        <v>874</v>
      </c>
      <c r="B2987" t="s">
        <v>152</v>
      </c>
      <c r="C2987">
        <v>80.5</v>
      </c>
      <c r="D2987">
        <v>93</v>
      </c>
      <c r="E2987">
        <f t="shared" si="289"/>
        <v>3.8212690840147072</v>
      </c>
      <c r="F2987">
        <v>112</v>
      </c>
      <c r="G2987">
        <f t="shared" si="290"/>
        <v>4.6019584667703999</v>
      </c>
      <c r="H2987">
        <f t="shared" si="294"/>
        <v>205</v>
      </c>
      <c r="I2987">
        <f t="shared" si="291"/>
        <v>8.4232275507851071</v>
      </c>
      <c r="J2987">
        <v>12.6</v>
      </c>
      <c r="K2987">
        <f t="shared" si="292"/>
        <v>1.3118910498144591</v>
      </c>
      <c r="L2987">
        <v>7.97</v>
      </c>
    </row>
    <row r="2988" spans="1:13" ht="15" x14ac:dyDescent="0.25">
      <c r="A2988" t="s">
        <v>874</v>
      </c>
      <c r="B2988" t="s">
        <v>152</v>
      </c>
      <c r="C2988">
        <v>66</v>
      </c>
      <c r="D2988">
        <v>67</v>
      </c>
      <c r="E2988">
        <f t="shared" si="289"/>
        <v>3.1808201399118863</v>
      </c>
      <c r="F2988">
        <v>90</v>
      </c>
      <c r="G2988">
        <f t="shared" si="290"/>
        <v>4.2727434715234294</v>
      </c>
      <c r="H2988">
        <f t="shared" si="294"/>
        <v>157</v>
      </c>
      <c r="I2988">
        <f t="shared" si="291"/>
        <v>7.4535636114353148</v>
      </c>
      <c r="J2988">
        <v>11.05</v>
      </c>
      <c r="K2988">
        <f t="shared" si="292"/>
        <v>1.2745414490748286</v>
      </c>
      <c r="L2988">
        <v>7.92</v>
      </c>
      <c r="M2988">
        <v>11.97</v>
      </c>
    </row>
    <row r="2989" spans="1:13" ht="15" x14ac:dyDescent="0.25">
      <c r="A2989" t="s">
        <v>879</v>
      </c>
      <c r="B2989" t="s">
        <v>152</v>
      </c>
      <c r="C2989">
        <v>57.6</v>
      </c>
      <c r="D2989">
        <v>46</v>
      </c>
      <c r="E2989">
        <f t="shared" si="289"/>
        <v>2.411165757460092</v>
      </c>
      <c r="F2989">
        <v>57</v>
      </c>
      <c r="G2989">
        <f t="shared" si="290"/>
        <v>2.9877488733744619</v>
      </c>
      <c r="H2989">
        <f t="shared" si="294"/>
        <v>103</v>
      </c>
      <c r="I2989">
        <f t="shared" si="291"/>
        <v>5.3989146308345539</v>
      </c>
      <c r="J2989">
        <v>9</v>
      </c>
      <c r="K2989">
        <f t="shared" si="292"/>
        <v>1.1135568386143302</v>
      </c>
      <c r="L2989">
        <v>6.79</v>
      </c>
      <c r="M2989">
        <v>12.87</v>
      </c>
    </row>
    <row r="2990" spans="1:13" ht="15" x14ac:dyDescent="0.25">
      <c r="A2990" t="s">
        <v>696</v>
      </c>
      <c r="B2990" t="s">
        <v>540</v>
      </c>
      <c r="C2990">
        <v>50</v>
      </c>
      <c r="D2990">
        <v>25</v>
      </c>
      <c r="E2990">
        <f t="shared" si="289"/>
        <v>1.4524786532825438</v>
      </c>
      <c r="F2990">
        <v>32</v>
      </c>
      <c r="G2990">
        <f t="shared" si="290"/>
        <v>1.859172676201656</v>
      </c>
      <c r="H2990">
        <f t="shared" si="294"/>
        <v>57</v>
      </c>
      <c r="I2990">
        <f t="shared" si="291"/>
        <v>3.3116513294841998</v>
      </c>
      <c r="J2990">
        <v>4.91</v>
      </c>
      <c r="K2990">
        <f t="shared" si="292"/>
        <v>0.65347842490644659</v>
      </c>
      <c r="L2990">
        <v>4.78</v>
      </c>
      <c r="M2990">
        <v>15.4</v>
      </c>
    </row>
    <row r="2991" spans="1:13" ht="15" x14ac:dyDescent="0.25">
      <c r="A2991" t="s">
        <v>696</v>
      </c>
      <c r="B2991" t="s">
        <v>84</v>
      </c>
      <c r="C2991">
        <v>44.9</v>
      </c>
      <c r="D2991">
        <v>32</v>
      </c>
      <c r="E2991">
        <f t="shared" si="289"/>
        <v>2.0105112433680703</v>
      </c>
      <c r="F2991">
        <v>43</v>
      </c>
      <c r="G2991">
        <f t="shared" si="290"/>
        <v>2.701624483275844</v>
      </c>
      <c r="H2991">
        <f t="shared" si="294"/>
        <v>75</v>
      </c>
      <c r="I2991">
        <f t="shared" si="291"/>
        <v>4.7121357266439148</v>
      </c>
      <c r="J2991">
        <v>6.72</v>
      </c>
      <c r="K2991">
        <f t="shared" si="292"/>
        <v>0.94537897841244167</v>
      </c>
      <c r="L2991">
        <v>6.34</v>
      </c>
      <c r="M2991">
        <v>12.9</v>
      </c>
    </row>
    <row r="2992" spans="1:13" ht="15" x14ac:dyDescent="0.25">
      <c r="A2992" t="s">
        <v>696</v>
      </c>
      <c r="B2992" t="s">
        <v>84</v>
      </c>
      <c r="C2992">
        <v>52.6</v>
      </c>
      <c r="D2992">
        <v>45</v>
      </c>
      <c r="E2992">
        <f t="shared" si="289"/>
        <v>2.5198113118996091</v>
      </c>
      <c r="F2992">
        <v>57</v>
      </c>
      <c r="G2992">
        <f t="shared" si="290"/>
        <v>3.1917609950728383</v>
      </c>
      <c r="H2992">
        <f t="shared" si="294"/>
        <v>102</v>
      </c>
      <c r="I2992">
        <f t="shared" si="291"/>
        <v>5.7115723069724469</v>
      </c>
      <c r="J2992">
        <v>8.75</v>
      </c>
      <c r="K2992">
        <f t="shared" si="292"/>
        <v>1.1345099164604679</v>
      </c>
      <c r="L2992">
        <v>7.3</v>
      </c>
      <c r="M2992">
        <v>12.5</v>
      </c>
    </row>
    <row r="2993" spans="1:13" ht="15" x14ac:dyDescent="0.25">
      <c r="A2993" t="s">
        <v>696</v>
      </c>
      <c r="B2993" t="s">
        <v>540</v>
      </c>
      <c r="C2993">
        <v>55.2</v>
      </c>
      <c r="D2993">
        <v>35</v>
      </c>
      <c r="E2993">
        <f t="shared" si="289"/>
        <v>1.8922656401932996</v>
      </c>
      <c r="F2993">
        <v>40</v>
      </c>
      <c r="G2993">
        <f t="shared" si="290"/>
        <v>2.1625893030780565</v>
      </c>
      <c r="H2993">
        <f t="shared" si="294"/>
        <v>75</v>
      </c>
      <c r="I2993">
        <f t="shared" si="291"/>
        <v>4.0548549432713568</v>
      </c>
      <c r="J2993">
        <v>5.19</v>
      </c>
      <c r="K2993">
        <f t="shared" si="292"/>
        <v>0.65639576876705952</v>
      </c>
      <c r="L2993">
        <v>5.0999999999999996</v>
      </c>
    </row>
    <row r="2994" spans="1:13" ht="15" x14ac:dyDescent="0.25">
      <c r="A2994" t="s">
        <v>1268</v>
      </c>
      <c r="B2994" t="s">
        <v>84</v>
      </c>
      <c r="C2994">
        <v>45.3</v>
      </c>
      <c r="D2994">
        <v>27</v>
      </c>
      <c r="E2994">
        <f t="shared" si="289"/>
        <v>1.6854599975175537</v>
      </c>
      <c r="F2994">
        <v>42</v>
      </c>
      <c r="G2994">
        <f t="shared" si="290"/>
        <v>2.6218266628050833</v>
      </c>
      <c r="H2994">
        <f t="shared" si="294"/>
        <v>69</v>
      </c>
      <c r="I2994">
        <f t="shared" si="291"/>
        <v>4.307286660322637</v>
      </c>
      <c r="J2994">
        <v>6.92</v>
      </c>
      <c r="K2994">
        <f t="shared" si="292"/>
        <v>0.96907425801668934</v>
      </c>
      <c r="L2994">
        <v>6.05</v>
      </c>
      <c r="M2994">
        <v>12.8</v>
      </c>
    </row>
    <row r="2995" spans="1:13" ht="15" x14ac:dyDescent="0.25">
      <c r="A2995" t="s">
        <v>1340</v>
      </c>
      <c r="B2995" t="s">
        <v>540</v>
      </c>
      <c r="C2995">
        <v>63.2</v>
      </c>
      <c r="D2995">
        <v>38</v>
      </c>
      <c r="E2995">
        <f t="shared" si="289"/>
        <v>1.8618408575633543</v>
      </c>
      <c r="F2995">
        <v>50</v>
      </c>
      <c r="G2995">
        <f t="shared" si="290"/>
        <v>2.4497906020570452</v>
      </c>
      <c r="H2995">
        <f t="shared" si="294"/>
        <v>88</v>
      </c>
      <c r="I2995">
        <f t="shared" si="291"/>
        <v>4.3116314596203997</v>
      </c>
      <c r="J2995">
        <v>4.1399999999999997</v>
      </c>
      <c r="K2995">
        <f t="shared" si="292"/>
        <v>0.48831224785003208</v>
      </c>
    </row>
    <row r="2996" spans="1:13" ht="15" x14ac:dyDescent="0.25">
      <c r="A2996" t="s">
        <v>1955</v>
      </c>
      <c r="B2996" t="s">
        <v>1956</v>
      </c>
      <c r="C2996">
        <v>65.599999999999994</v>
      </c>
      <c r="D2996">
        <v>48</v>
      </c>
      <c r="E2996">
        <f t="shared" si="289"/>
        <v>2.288895431565535</v>
      </c>
      <c r="F2996">
        <v>56</v>
      </c>
      <c r="G2996">
        <f t="shared" si="290"/>
        <v>2.6703780034931244</v>
      </c>
      <c r="H2996">
        <f t="shared" si="294"/>
        <v>104</v>
      </c>
      <c r="I2996">
        <f t="shared" si="291"/>
        <v>4.9592734350586598</v>
      </c>
      <c r="J2996">
        <v>7.93</v>
      </c>
      <c r="K2996">
        <f t="shared" si="292"/>
        <v>0.91754186901866353</v>
      </c>
      <c r="L2996">
        <v>7.35</v>
      </c>
      <c r="M2996">
        <v>13</v>
      </c>
    </row>
    <row r="2997" spans="1:13" ht="15" x14ac:dyDescent="0.25">
      <c r="A2997" t="s">
        <v>2090</v>
      </c>
      <c r="B2997" t="s">
        <v>118</v>
      </c>
      <c r="C2997">
        <v>64.400000000000006</v>
      </c>
      <c r="D2997">
        <v>76</v>
      </c>
      <c r="E2997">
        <f t="shared" si="289"/>
        <v>3.6730816083108477</v>
      </c>
      <c r="F2997">
        <v>80</v>
      </c>
      <c r="G2997">
        <f t="shared" si="290"/>
        <v>3.866401692958787</v>
      </c>
      <c r="H2997">
        <f t="shared" si="294"/>
        <v>156</v>
      </c>
      <c r="I2997">
        <f t="shared" si="291"/>
        <v>7.5394833012696347</v>
      </c>
      <c r="J2997">
        <v>10.5</v>
      </c>
      <c r="K2997">
        <f t="shared" si="292"/>
        <v>1.2265222034815537</v>
      </c>
      <c r="L2997">
        <v>8.18</v>
      </c>
    </row>
    <row r="2998" spans="1:13" ht="15" x14ac:dyDescent="0.25">
      <c r="A2998" t="s">
        <v>1094</v>
      </c>
      <c r="B2998" t="s">
        <v>118</v>
      </c>
      <c r="C2998">
        <v>58.7</v>
      </c>
      <c r="D2998">
        <v>30</v>
      </c>
      <c r="E2998">
        <f t="shared" si="289"/>
        <v>1.55100948078732</v>
      </c>
      <c r="F2998">
        <v>37</v>
      </c>
      <c r="G2998">
        <f t="shared" si="290"/>
        <v>1.9129116929710279</v>
      </c>
      <c r="H2998">
        <f t="shared" si="294"/>
        <v>67</v>
      </c>
      <c r="I2998">
        <f t="shared" si="291"/>
        <v>3.4639211737583477</v>
      </c>
      <c r="J2998">
        <v>7.07</v>
      </c>
      <c r="K2998">
        <f t="shared" si="292"/>
        <v>0.86627143087933745</v>
      </c>
      <c r="L2998">
        <v>6.3</v>
      </c>
      <c r="M2998">
        <v>12.9</v>
      </c>
    </row>
    <row r="2999" spans="1:13" x14ac:dyDescent="0.3">
      <c r="A2999" t="s">
        <v>1983</v>
      </c>
      <c r="B2999" t="s">
        <v>51</v>
      </c>
      <c r="C2999">
        <v>57.1</v>
      </c>
      <c r="D2999">
        <v>50</v>
      </c>
      <c r="E2999">
        <f t="shared" si="289"/>
        <v>2.6375059503036988</v>
      </c>
      <c r="F2999">
        <v>61</v>
      </c>
      <c r="G2999">
        <f t="shared" si="290"/>
        <v>3.2177572593705128</v>
      </c>
      <c r="H2999">
        <f t="shared" si="294"/>
        <v>111</v>
      </c>
      <c r="I2999">
        <f t="shared" si="291"/>
        <v>5.8552632096742112</v>
      </c>
      <c r="J2999">
        <v>9.7900000000000009</v>
      </c>
      <c r="K2999">
        <f t="shared" si="292"/>
        <v>1.2167588610353131</v>
      </c>
    </row>
    <row r="3000" spans="1:13" x14ac:dyDescent="0.3">
      <c r="A3000" t="s">
        <v>95</v>
      </c>
      <c r="B3000" t="s">
        <v>96</v>
      </c>
      <c r="C3000">
        <v>39</v>
      </c>
      <c r="D3000">
        <v>16</v>
      </c>
      <c r="E3000">
        <f t="shared" si="289"/>
        <v>1.1137304268922101</v>
      </c>
      <c r="F3000">
        <v>20</v>
      </c>
      <c r="G3000">
        <f t="shared" si="290"/>
        <v>1.3921630336152628</v>
      </c>
      <c r="H3000">
        <f t="shared" si="294"/>
        <v>36</v>
      </c>
      <c r="I3000">
        <f t="shared" si="291"/>
        <v>2.505893460507473</v>
      </c>
      <c r="J3000">
        <v>4.9000000000000004</v>
      </c>
      <c r="K3000">
        <f t="shared" si="292"/>
        <v>0.74126425030287646</v>
      </c>
      <c r="L3000">
        <v>4.6500000000000004</v>
      </c>
      <c r="M3000">
        <v>18.66</v>
      </c>
    </row>
    <row r="3001" spans="1:13" x14ac:dyDescent="0.3">
      <c r="A3001" t="s">
        <v>95</v>
      </c>
      <c r="B3001" t="s">
        <v>613</v>
      </c>
      <c r="C3001">
        <v>58</v>
      </c>
      <c r="D3001">
        <v>25</v>
      </c>
      <c r="E3001">
        <f t="shared" si="289"/>
        <v>1.3038362073492247</v>
      </c>
      <c r="F3001">
        <v>32</v>
      </c>
      <c r="G3001">
        <f t="shared" si="290"/>
        <v>1.6689103454070078</v>
      </c>
      <c r="H3001">
        <f t="shared" si="294"/>
        <v>57</v>
      </c>
      <c r="I3001">
        <f t="shared" si="291"/>
        <v>2.9727465527562322</v>
      </c>
      <c r="J3001">
        <v>6.08</v>
      </c>
      <c r="K3001">
        <f t="shared" si="292"/>
        <v>0.74959048219379654</v>
      </c>
      <c r="L3001">
        <v>5</v>
      </c>
      <c r="M3001">
        <v>14.4</v>
      </c>
    </row>
    <row r="3002" spans="1:13" x14ac:dyDescent="0.3">
      <c r="A3002" t="s">
        <v>95</v>
      </c>
      <c r="B3002" t="s">
        <v>51</v>
      </c>
      <c r="C3002">
        <v>42.7</v>
      </c>
      <c r="D3002">
        <v>25</v>
      </c>
      <c r="E3002">
        <f t="shared" si="289"/>
        <v>1.6291732920320561</v>
      </c>
      <c r="F3002">
        <v>32</v>
      </c>
      <c r="G3002">
        <f t="shared" si="290"/>
        <v>2.0853418138010316</v>
      </c>
      <c r="H3002">
        <f t="shared" si="294"/>
        <v>57</v>
      </c>
      <c r="I3002">
        <f t="shared" si="291"/>
        <v>3.7145151058330876</v>
      </c>
      <c r="J3002">
        <v>7.5</v>
      </c>
      <c r="K3002">
        <f t="shared" si="292"/>
        <v>1.0827937773449887</v>
      </c>
      <c r="L3002">
        <v>6.06</v>
      </c>
      <c r="M3002">
        <v>13.2</v>
      </c>
    </row>
    <row r="3003" spans="1:13" x14ac:dyDescent="0.3">
      <c r="A3003" t="s">
        <v>95</v>
      </c>
      <c r="B3003" t="s">
        <v>51</v>
      </c>
      <c r="C3003">
        <v>52</v>
      </c>
      <c r="D3003">
        <v>41</v>
      </c>
      <c r="E3003">
        <f t="shared" si="289"/>
        <v>2.3150669806465882</v>
      </c>
      <c r="F3003">
        <v>52</v>
      </c>
      <c r="G3003">
        <f t="shared" si="290"/>
        <v>2.9361825120395753</v>
      </c>
      <c r="H3003">
        <f t="shared" si="294"/>
        <v>93</v>
      </c>
      <c r="I3003">
        <f t="shared" si="291"/>
        <v>5.2512494926861635</v>
      </c>
      <c r="J3003">
        <v>10.6</v>
      </c>
      <c r="K3003">
        <f t="shared" si="292"/>
        <v>1.382530202206089</v>
      </c>
      <c r="L3003">
        <v>6.49</v>
      </c>
      <c r="M3003">
        <v>12.8</v>
      </c>
    </row>
    <row r="3004" spans="1:13" ht="15" x14ac:dyDescent="0.25">
      <c r="A3004" t="s">
        <v>1669</v>
      </c>
      <c r="B3004" t="s">
        <v>1211</v>
      </c>
      <c r="C3004">
        <v>36.9</v>
      </c>
      <c r="D3004">
        <v>30</v>
      </c>
      <c r="E3004">
        <f t="shared" si="289"/>
        <v>2.174036171707642</v>
      </c>
      <c r="F3004">
        <v>40</v>
      </c>
      <c r="G3004">
        <f t="shared" si="290"/>
        <v>2.8987148956101896</v>
      </c>
      <c r="H3004">
        <f t="shared" si="294"/>
        <v>70</v>
      </c>
      <c r="I3004">
        <f t="shared" si="291"/>
        <v>5.0727510673178315</v>
      </c>
      <c r="J3004">
        <v>6.65</v>
      </c>
      <c r="K3004">
        <f t="shared" si="292"/>
        <v>1.0351201799796317</v>
      </c>
      <c r="L3004">
        <v>6.3100000000000005</v>
      </c>
      <c r="M3004">
        <v>13.6</v>
      </c>
    </row>
    <row r="3005" spans="1:13" x14ac:dyDescent="0.3">
      <c r="A3005" t="s">
        <v>1210</v>
      </c>
      <c r="B3005" t="s">
        <v>1211</v>
      </c>
      <c r="C3005">
        <v>32.6</v>
      </c>
      <c r="E3005" t="str">
        <f t="shared" si="289"/>
        <v/>
      </c>
      <c r="G3005" t="str">
        <f t="shared" si="290"/>
        <v/>
      </c>
      <c r="I3005" t="str">
        <f t="shared" si="291"/>
        <v/>
      </c>
      <c r="J3005">
        <v>5.0999999999999996</v>
      </c>
      <c r="K3005">
        <f t="shared" si="292"/>
        <v>0.84621109117811422</v>
      </c>
      <c r="L3005">
        <v>5.93</v>
      </c>
    </row>
    <row r="3006" spans="1:13" x14ac:dyDescent="0.3">
      <c r="A3006" t="s">
        <v>423</v>
      </c>
      <c r="B3006" t="s">
        <v>94</v>
      </c>
      <c r="C3006">
        <v>41.4</v>
      </c>
      <c r="D3006">
        <v>40</v>
      </c>
      <c r="E3006">
        <f t="shared" si="289"/>
        <v>2.665965030429573</v>
      </c>
      <c r="F3006">
        <v>48</v>
      </c>
      <c r="G3006">
        <f t="shared" si="290"/>
        <v>3.1991580365154877</v>
      </c>
      <c r="H3006">
        <f t="shared" ref="H3006:H3043" si="295">D3006+F3006</f>
        <v>88</v>
      </c>
      <c r="I3006">
        <f t="shared" si="291"/>
        <v>5.8651230669450607</v>
      </c>
      <c r="J3006">
        <v>8.4600000000000009</v>
      </c>
      <c r="K3006">
        <f t="shared" si="292"/>
        <v>1.2410148869931281</v>
      </c>
      <c r="L3006">
        <v>7.03</v>
      </c>
    </row>
    <row r="3007" spans="1:13" x14ac:dyDescent="0.3">
      <c r="A3007" t="s">
        <v>699</v>
      </c>
      <c r="B3007" t="s">
        <v>94</v>
      </c>
      <c r="C3007">
        <v>48.1</v>
      </c>
      <c r="D3007">
        <v>48</v>
      </c>
      <c r="E3007">
        <f t="shared" si="289"/>
        <v>2.8684642027566616</v>
      </c>
      <c r="F3007">
        <v>57</v>
      </c>
      <c r="G3007">
        <f t="shared" si="290"/>
        <v>3.4063012407735358</v>
      </c>
      <c r="H3007">
        <f t="shared" si="295"/>
        <v>105</v>
      </c>
      <c r="I3007">
        <f t="shared" si="291"/>
        <v>6.2747654435301969</v>
      </c>
      <c r="J3007">
        <v>11.23</v>
      </c>
      <c r="K3007">
        <f t="shared" si="292"/>
        <v>1.5247655709368293</v>
      </c>
      <c r="L3007">
        <v>7.5600000000000005</v>
      </c>
    </row>
    <row r="3008" spans="1:13" x14ac:dyDescent="0.3">
      <c r="A3008" t="s">
        <v>423</v>
      </c>
      <c r="B3008" t="s">
        <v>94</v>
      </c>
      <c r="C3008">
        <v>65.8</v>
      </c>
      <c r="D3008">
        <v>85</v>
      </c>
      <c r="E3008">
        <f t="shared" si="289"/>
        <v>4.0442871063420958</v>
      </c>
      <c r="F3008">
        <v>100</v>
      </c>
      <c r="G3008">
        <f t="shared" si="290"/>
        <v>4.7579848309907016</v>
      </c>
      <c r="H3008">
        <f t="shared" si="295"/>
        <v>185</v>
      </c>
      <c r="I3008">
        <f t="shared" si="291"/>
        <v>8.8022719373327973</v>
      </c>
      <c r="J3008">
        <v>14.94</v>
      </c>
      <c r="K3008">
        <f t="shared" si="292"/>
        <v>1.7259243576487846</v>
      </c>
      <c r="L3008">
        <v>8.73</v>
      </c>
    </row>
    <row r="3009" spans="1:13" x14ac:dyDescent="0.3">
      <c r="A3009" t="s">
        <v>699</v>
      </c>
      <c r="B3009" t="s">
        <v>94</v>
      </c>
      <c r="C3009">
        <v>67.400000000000006</v>
      </c>
      <c r="D3009">
        <v>90</v>
      </c>
      <c r="E3009">
        <f t="shared" si="289"/>
        <v>4.2080013657140523</v>
      </c>
      <c r="F3009">
        <v>116</v>
      </c>
      <c r="G3009">
        <f t="shared" si="290"/>
        <v>5.4236462046981124</v>
      </c>
      <c r="H3009">
        <f t="shared" si="295"/>
        <v>206</v>
      </c>
      <c r="I3009">
        <f t="shared" si="291"/>
        <v>9.6316475704121647</v>
      </c>
      <c r="J3009">
        <v>14.38</v>
      </c>
      <c r="K3009">
        <f t="shared" si="292"/>
        <v>1.6407829193364691</v>
      </c>
      <c r="L3009">
        <v>8.83</v>
      </c>
    </row>
    <row r="3010" spans="1:13" x14ac:dyDescent="0.3">
      <c r="A3010" t="s">
        <v>1362</v>
      </c>
      <c r="B3010" t="s">
        <v>94</v>
      </c>
      <c r="C3010">
        <v>60</v>
      </c>
      <c r="D3010">
        <v>70</v>
      </c>
      <c r="E3010">
        <f t="shared" ref="E3010:E3073" si="296">IF(AND($C3010&gt;0,D3010&gt;0),D3010/($C3010^0.727399687532279),"")</f>
        <v>3.5618151440213057</v>
      </c>
      <c r="F3010">
        <v>85</v>
      </c>
      <c r="G3010">
        <f t="shared" ref="G3010:G3073" si="297">IF(AND($C3010&gt;0,F3010&gt;0),F3010/($C3010^0.727399687532279),"")</f>
        <v>4.3250612463115852</v>
      </c>
      <c r="H3010">
        <f t="shared" si="295"/>
        <v>155</v>
      </c>
      <c r="I3010">
        <f t="shared" ref="I3010:I3073" si="298">IF(AND($C3010&gt;0,H3010&gt;0),H3010/($C3010^0.727399687532279),"")</f>
        <v>7.8868763903328913</v>
      </c>
      <c r="J3010">
        <v>13.57</v>
      </c>
      <c r="K3010">
        <f t="shared" ref="K3010:K3073" si="299">IF(AND($C3010&gt;0,J3010&gt;0),J3010/($C3010^0.515518364833551),"")</f>
        <v>1.6440318337886231</v>
      </c>
      <c r="L3010">
        <v>8.16</v>
      </c>
    </row>
    <row r="3011" spans="1:13" x14ac:dyDescent="0.3">
      <c r="A3011" t="s">
        <v>773</v>
      </c>
      <c r="B3011" t="s">
        <v>405</v>
      </c>
      <c r="C3011">
        <v>39.1</v>
      </c>
      <c r="D3011">
        <v>24</v>
      </c>
      <c r="E3011">
        <f t="shared" si="296"/>
        <v>1.6674866510418453</v>
      </c>
      <c r="F3011">
        <v>28</v>
      </c>
      <c r="G3011">
        <f t="shared" si="297"/>
        <v>1.9454010928821528</v>
      </c>
      <c r="H3011">
        <f t="shared" si="295"/>
        <v>52</v>
      </c>
      <c r="I3011">
        <f t="shared" si="298"/>
        <v>3.6128877439239981</v>
      </c>
      <c r="J3011">
        <v>7.68</v>
      </c>
      <c r="K3011">
        <f t="shared" si="299"/>
        <v>1.160285490916672</v>
      </c>
      <c r="L3011">
        <v>6.94</v>
      </c>
    </row>
    <row r="3012" spans="1:13" ht="15" x14ac:dyDescent="0.25">
      <c r="A3012" t="s">
        <v>1932</v>
      </c>
      <c r="B3012" t="s">
        <v>1933</v>
      </c>
      <c r="C3012">
        <v>65.3</v>
      </c>
      <c r="D3012">
        <v>57</v>
      </c>
      <c r="E3012">
        <f t="shared" si="296"/>
        <v>2.7271408874933241</v>
      </c>
      <c r="F3012">
        <v>80</v>
      </c>
      <c r="G3012">
        <f t="shared" si="297"/>
        <v>3.827566157885367</v>
      </c>
      <c r="H3012">
        <f t="shared" si="295"/>
        <v>137</v>
      </c>
      <c r="I3012">
        <f t="shared" si="298"/>
        <v>6.5547070453786915</v>
      </c>
      <c r="J3012">
        <v>8.0500000000000007</v>
      </c>
      <c r="K3012">
        <f t="shared" si="299"/>
        <v>0.9336300140826127</v>
      </c>
      <c r="L3012">
        <v>7.32</v>
      </c>
      <c r="M3012">
        <v>13</v>
      </c>
    </row>
    <row r="3013" spans="1:13" ht="15" x14ac:dyDescent="0.25">
      <c r="A3013" t="s">
        <v>1316</v>
      </c>
      <c r="B3013" t="s">
        <v>426</v>
      </c>
      <c r="C3013">
        <v>55.2</v>
      </c>
      <c r="D3013">
        <v>45</v>
      </c>
      <c r="E3013">
        <f t="shared" si="296"/>
        <v>2.4329129659628137</v>
      </c>
      <c r="F3013">
        <v>60</v>
      </c>
      <c r="G3013">
        <f t="shared" si="297"/>
        <v>3.2438839546170852</v>
      </c>
      <c r="H3013">
        <f t="shared" si="295"/>
        <v>105</v>
      </c>
      <c r="I3013">
        <f t="shared" si="298"/>
        <v>5.6767969205798989</v>
      </c>
      <c r="J3013">
        <v>8.5500000000000007</v>
      </c>
      <c r="K3013">
        <f t="shared" si="299"/>
        <v>1.0813456306278149</v>
      </c>
      <c r="L3013">
        <v>7.45</v>
      </c>
    </row>
    <row r="3014" spans="1:13" ht="15" x14ac:dyDescent="0.25">
      <c r="A3014" t="s">
        <v>1979</v>
      </c>
      <c r="B3014" t="s">
        <v>426</v>
      </c>
      <c r="C3014">
        <v>64.900000000000006</v>
      </c>
      <c r="D3014">
        <v>80</v>
      </c>
      <c r="E3014">
        <f t="shared" si="296"/>
        <v>3.8447115362733442</v>
      </c>
      <c r="F3014">
        <v>95</v>
      </c>
      <c r="G3014">
        <f t="shared" si="297"/>
        <v>4.5655949493245958</v>
      </c>
      <c r="H3014">
        <f t="shared" si="295"/>
        <v>175</v>
      </c>
      <c r="I3014">
        <f t="shared" si="298"/>
        <v>8.4103064855979408</v>
      </c>
      <c r="J3014">
        <v>11.290000000000001</v>
      </c>
      <c r="K3014">
        <f t="shared" si="299"/>
        <v>1.3135557780995248</v>
      </c>
    </row>
    <row r="3015" spans="1:13" ht="15" x14ac:dyDescent="0.25">
      <c r="A3015" t="s">
        <v>1979</v>
      </c>
      <c r="B3015" t="s">
        <v>426</v>
      </c>
      <c r="C3015">
        <v>76.599999999999994</v>
      </c>
      <c r="D3015">
        <v>90</v>
      </c>
      <c r="E3015">
        <f t="shared" si="296"/>
        <v>3.8340263310550982</v>
      </c>
      <c r="F3015">
        <v>112</v>
      </c>
      <c r="G3015">
        <f t="shared" si="297"/>
        <v>4.7712327675352331</v>
      </c>
      <c r="H3015">
        <f t="shared" si="295"/>
        <v>202</v>
      </c>
      <c r="I3015">
        <f t="shared" si="298"/>
        <v>8.6052590985903308</v>
      </c>
      <c r="J3015">
        <v>12.2</v>
      </c>
      <c r="K3015">
        <f t="shared" si="299"/>
        <v>1.3031826711487993</v>
      </c>
      <c r="L3015">
        <v>8.4700000000000006</v>
      </c>
      <c r="M3015">
        <v>14.176020356494799</v>
      </c>
    </row>
    <row r="3016" spans="1:13" ht="15" x14ac:dyDescent="0.25">
      <c r="A3016" t="s">
        <v>1316</v>
      </c>
      <c r="B3016" t="s">
        <v>426</v>
      </c>
      <c r="C3016">
        <v>62.3</v>
      </c>
      <c r="D3016">
        <v>72</v>
      </c>
      <c r="E3016">
        <f t="shared" si="296"/>
        <v>3.5646956159415226</v>
      </c>
      <c r="F3016">
        <v>85</v>
      </c>
      <c r="G3016">
        <f t="shared" si="297"/>
        <v>4.2083212132642975</v>
      </c>
      <c r="H3016">
        <f t="shared" si="295"/>
        <v>157</v>
      </c>
      <c r="I3016">
        <f t="shared" si="298"/>
        <v>7.7730168292058197</v>
      </c>
      <c r="J3016">
        <v>11.1</v>
      </c>
      <c r="K3016">
        <f t="shared" si="299"/>
        <v>1.3189594239670017</v>
      </c>
      <c r="L3016">
        <v>8.35</v>
      </c>
      <c r="M3016">
        <v>12.5</v>
      </c>
    </row>
    <row r="3017" spans="1:13" ht="15" x14ac:dyDescent="0.25">
      <c r="A3017" t="s">
        <v>1316</v>
      </c>
      <c r="B3017" t="s">
        <v>29</v>
      </c>
      <c r="C3017">
        <v>51.9</v>
      </c>
      <c r="D3017">
        <v>40</v>
      </c>
      <c r="E3017">
        <f t="shared" si="296"/>
        <v>2.2617666244977781</v>
      </c>
      <c r="F3017">
        <v>50</v>
      </c>
      <c r="G3017">
        <f t="shared" si="297"/>
        <v>2.8272082806222225</v>
      </c>
      <c r="H3017">
        <f t="shared" si="295"/>
        <v>90</v>
      </c>
      <c r="I3017">
        <f t="shared" si="298"/>
        <v>5.0889749051200006</v>
      </c>
      <c r="J3017">
        <v>9.6300000000000008</v>
      </c>
      <c r="K3017">
        <f t="shared" si="299"/>
        <v>1.2572626540640204</v>
      </c>
      <c r="L3017">
        <v>7.42</v>
      </c>
      <c r="M3017">
        <v>11.5</v>
      </c>
    </row>
    <row r="3018" spans="1:13" ht="15" x14ac:dyDescent="0.25">
      <c r="A3018" t="s">
        <v>1602</v>
      </c>
      <c r="B3018" t="s">
        <v>29</v>
      </c>
      <c r="C3018">
        <v>55</v>
      </c>
      <c r="D3018">
        <v>42</v>
      </c>
      <c r="E3018">
        <f t="shared" si="296"/>
        <v>2.276722050883595</v>
      </c>
      <c r="F3018">
        <v>55</v>
      </c>
      <c r="G3018">
        <f t="shared" si="297"/>
        <v>2.9814217332999462</v>
      </c>
      <c r="H3018">
        <f t="shared" si="295"/>
        <v>97</v>
      </c>
      <c r="I3018">
        <f t="shared" si="298"/>
        <v>5.2581437841835417</v>
      </c>
      <c r="J3018">
        <v>9.43</v>
      </c>
      <c r="K3018">
        <f t="shared" si="299"/>
        <v>1.1948757984746581</v>
      </c>
      <c r="L3018">
        <v>7.65</v>
      </c>
    </row>
    <row r="3019" spans="1:13" ht="15" x14ac:dyDescent="0.25">
      <c r="A3019" t="s">
        <v>1048</v>
      </c>
      <c r="B3019" t="s">
        <v>29</v>
      </c>
      <c r="C3019">
        <v>47.8</v>
      </c>
      <c r="D3019">
        <v>36</v>
      </c>
      <c r="E3019">
        <f t="shared" si="296"/>
        <v>2.1611612578517914</v>
      </c>
      <c r="F3019">
        <v>44</v>
      </c>
      <c r="G3019">
        <f t="shared" si="297"/>
        <v>2.6414193151521896</v>
      </c>
      <c r="H3019">
        <f t="shared" si="295"/>
        <v>80</v>
      </c>
      <c r="I3019">
        <f t="shared" si="298"/>
        <v>4.802580573003981</v>
      </c>
      <c r="J3019">
        <v>7.6000000000000005</v>
      </c>
      <c r="K3019">
        <f t="shared" si="299"/>
        <v>1.0352319551344396</v>
      </c>
      <c r="L3019">
        <v>7.03</v>
      </c>
      <c r="M3019">
        <v>12.37</v>
      </c>
    </row>
    <row r="3020" spans="1:13" ht="15" x14ac:dyDescent="0.25">
      <c r="A3020" t="s">
        <v>1269</v>
      </c>
      <c r="B3020" t="s">
        <v>426</v>
      </c>
      <c r="C3020">
        <v>55.6</v>
      </c>
      <c r="D3020">
        <v>48</v>
      </c>
      <c r="E3020">
        <f t="shared" si="296"/>
        <v>2.5815133735699112</v>
      </c>
      <c r="F3020">
        <v>62</v>
      </c>
      <c r="G3020">
        <f t="shared" si="297"/>
        <v>3.3344547741944686</v>
      </c>
      <c r="H3020">
        <f t="shared" si="295"/>
        <v>110</v>
      </c>
      <c r="I3020">
        <f t="shared" si="298"/>
        <v>5.9159681477643797</v>
      </c>
      <c r="J3020">
        <v>8.73</v>
      </c>
      <c r="K3020">
        <f t="shared" si="299"/>
        <v>1.1000087522219693</v>
      </c>
      <c r="L3020">
        <v>7.76</v>
      </c>
      <c r="M3020">
        <v>12.87</v>
      </c>
    </row>
    <row r="3021" spans="1:13" ht="15" x14ac:dyDescent="0.25">
      <c r="A3021" t="s">
        <v>597</v>
      </c>
      <c r="B3021" t="s">
        <v>598</v>
      </c>
      <c r="C3021">
        <v>71.900000000000006</v>
      </c>
      <c r="D3021">
        <v>90</v>
      </c>
      <c r="E3021">
        <f t="shared" si="296"/>
        <v>4.0147498887681889</v>
      </c>
      <c r="F3021">
        <v>115</v>
      </c>
      <c r="G3021">
        <f t="shared" si="297"/>
        <v>5.129958191203797</v>
      </c>
      <c r="H3021">
        <f t="shared" si="295"/>
        <v>205</v>
      </c>
      <c r="I3021">
        <f t="shared" si="298"/>
        <v>9.144708079971986</v>
      </c>
      <c r="J3021">
        <v>13.3</v>
      </c>
      <c r="K3021">
        <f t="shared" si="299"/>
        <v>1.4678233747471878</v>
      </c>
      <c r="L3021">
        <v>8.56</v>
      </c>
    </row>
    <row r="3022" spans="1:13" ht="15" x14ac:dyDescent="0.25">
      <c r="A3022" t="s">
        <v>597</v>
      </c>
      <c r="B3022" t="s">
        <v>598</v>
      </c>
      <c r="C3022">
        <v>58.7</v>
      </c>
      <c r="D3022">
        <v>42</v>
      </c>
      <c r="E3022">
        <f t="shared" si="296"/>
        <v>2.1714132731022477</v>
      </c>
      <c r="F3022">
        <v>58</v>
      </c>
      <c r="G3022">
        <f t="shared" si="297"/>
        <v>2.9986183295221518</v>
      </c>
      <c r="H3022">
        <f t="shared" si="295"/>
        <v>100</v>
      </c>
      <c r="I3022">
        <f t="shared" si="298"/>
        <v>5.1700316026244</v>
      </c>
      <c r="J3022">
        <v>6.27</v>
      </c>
      <c r="K3022">
        <f t="shared" si="299"/>
        <v>0.76824920390572071</v>
      </c>
      <c r="L3022">
        <v>6.41</v>
      </c>
      <c r="M3022">
        <v>13.2</v>
      </c>
    </row>
    <row r="3023" spans="1:13" ht="15" x14ac:dyDescent="0.25">
      <c r="A3023" t="s">
        <v>597</v>
      </c>
      <c r="B3023" t="s">
        <v>598</v>
      </c>
      <c r="C3023">
        <v>65.7</v>
      </c>
      <c r="D3023">
        <v>70</v>
      </c>
      <c r="E3023">
        <f t="shared" si="296"/>
        <v>3.3342760900597681</v>
      </c>
      <c r="G3023" t="str">
        <f t="shared" si="297"/>
        <v/>
      </c>
      <c r="H3023">
        <f t="shared" si="295"/>
        <v>70</v>
      </c>
      <c r="I3023">
        <f t="shared" si="298"/>
        <v>3.3342760900597681</v>
      </c>
      <c r="J3023">
        <v>11.8</v>
      </c>
      <c r="K3023">
        <f t="shared" si="299"/>
        <v>1.3642491127628491</v>
      </c>
      <c r="L3023">
        <v>7.95</v>
      </c>
      <c r="M3023">
        <v>12.6</v>
      </c>
    </row>
    <row r="3024" spans="1:13" ht="15" x14ac:dyDescent="0.25">
      <c r="A3024" t="s">
        <v>597</v>
      </c>
      <c r="B3024" t="s">
        <v>598</v>
      </c>
      <c r="C3024">
        <v>82</v>
      </c>
      <c r="D3024">
        <v>102</v>
      </c>
      <c r="E3024">
        <f t="shared" si="296"/>
        <v>4.1351624313910387</v>
      </c>
      <c r="F3024">
        <v>125</v>
      </c>
      <c r="G3024">
        <f t="shared" si="297"/>
        <v>5.0676010188615663</v>
      </c>
      <c r="H3024">
        <f t="shared" si="295"/>
        <v>227</v>
      </c>
      <c r="I3024">
        <f t="shared" si="298"/>
        <v>9.2027634502526041</v>
      </c>
      <c r="J3024">
        <v>14.15</v>
      </c>
      <c r="K3024">
        <f t="shared" si="299"/>
        <v>1.459319050946535</v>
      </c>
      <c r="L3024">
        <v>8.1999999999999993</v>
      </c>
    </row>
    <row r="3025" spans="1:13" ht="15" x14ac:dyDescent="0.25">
      <c r="A3025" t="s">
        <v>1150</v>
      </c>
      <c r="B3025" t="s">
        <v>598</v>
      </c>
      <c r="C3025">
        <v>60.7</v>
      </c>
      <c r="D3025">
        <v>55</v>
      </c>
      <c r="E3025">
        <f t="shared" si="296"/>
        <v>2.7750562637956415</v>
      </c>
      <c r="F3025">
        <v>73</v>
      </c>
      <c r="G3025">
        <f t="shared" si="297"/>
        <v>3.683256495583306</v>
      </c>
      <c r="H3025">
        <f t="shared" si="295"/>
        <v>128</v>
      </c>
      <c r="I3025">
        <f t="shared" si="298"/>
        <v>6.4583127593789476</v>
      </c>
      <c r="J3025">
        <v>9.86</v>
      </c>
      <c r="K3025">
        <f t="shared" si="299"/>
        <v>1.1874365065030417</v>
      </c>
      <c r="L3025">
        <v>7.6000000000000005</v>
      </c>
      <c r="M3025">
        <v>13.5</v>
      </c>
    </row>
    <row r="3026" spans="1:13" ht="15" x14ac:dyDescent="0.25">
      <c r="A3026" t="s">
        <v>670</v>
      </c>
      <c r="B3026" t="s">
        <v>51</v>
      </c>
      <c r="C3026">
        <v>40.6</v>
      </c>
      <c r="D3026">
        <v>28</v>
      </c>
      <c r="E3026">
        <f t="shared" si="296"/>
        <v>1.8928521692979099</v>
      </c>
      <c r="F3026">
        <v>40</v>
      </c>
      <c r="G3026">
        <f t="shared" si="297"/>
        <v>2.704074527568443</v>
      </c>
      <c r="H3026">
        <f t="shared" si="295"/>
        <v>68</v>
      </c>
      <c r="I3026">
        <f t="shared" si="298"/>
        <v>4.5969266968663529</v>
      </c>
      <c r="J3026">
        <v>7.94</v>
      </c>
      <c r="K3026">
        <f t="shared" si="299"/>
        <v>1.1765104575472571</v>
      </c>
      <c r="L3026">
        <v>6.43</v>
      </c>
      <c r="M3026">
        <v>14.2</v>
      </c>
    </row>
    <row r="3027" spans="1:13" ht="15" x14ac:dyDescent="0.25">
      <c r="A3027" t="s">
        <v>670</v>
      </c>
      <c r="B3027" t="s">
        <v>51</v>
      </c>
      <c r="C3027">
        <v>46.4</v>
      </c>
      <c r="D3027">
        <v>35</v>
      </c>
      <c r="E3027">
        <f t="shared" si="296"/>
        <v>2.1470560695930621</v>
      </c>
      <c r="F3027">
        <v>46</v>
      </c>
      <c r="G3027">
        <f t="shared" si="297"/>
        <v>2.8218451200365959</v>
      </c>
      <c r="H3027">
        <f t="shared" si="295"/>
        <v>81</v>
      </c>
      <c r="I3027">
        <f t="shared" si="298"/>
        <v>4.9689011896296584</v>
      </c>
      <c r="J3027">
        <v>8.52</v>
      </c>
      <c r="K3027">
        <f t="shared" si="299"/>
        <v>1.1784711917394406</v>
      </c>
      <c r="L3027">
        <v>7</v>
      </c>
    </row>
    <row r="3028" spans="1:13" ht="15" x14ac:dyDescent="0.25">
      <c r="A3028" t="s">
        <v>1990</v>
      </c>
      <c r="B3028" t="s">
        <v>51</v>
      </c>
      <c r="C3028">
        <v>60.8</v>
      </c>
      <c r="D3028">
        <v>59</v>
      </c>
      <c r="E3028">
        <f t="shared" si="296"/>
        <v>2.9733162574481899</v>
      </c>
      <c r="F3028">
        <v>72</v>
      </c>
      <c r="G3028">
        <f t="shared" si="297"/>
        <v>3.6284537379028756</v>
      </c>
      <c r="H3028">
        <f t="shared" si="295"/>
        <v>131</v>
      </c>
      <c r="I3028">
        <f t="shared" si="298"/>
        <v>6.6017699953510656</v>
      </c>
      <c r="J3028">
        <v>10.42</v>
      </c>
      <c r="K3028">
        <f t="shared" si="299"/>
        <v>1.2538126948514454</v>
      </c>
      <c r="L3028">
        <v>8.1199999999999992</v>
      </c>
    </row>
    <row r="3029" spans="1:13" ht="15" x14ac:dyDescent="0.25">
      <c r="A3029" t="s">
        <v>1567</v>
      </c>
      <c r="B3029" t="s">
        <v>221</v>
      </c>
      <c r="C3029">
        <v>40.549999999999997</v>
      </c>
      <c r="D3029">
        <v>41</v>
      </c>
      <c r="E3029">
        <f t="shared" si="296"/>
        <v>2.7741619368494517</v>
      </c>
      <c r="F3029">
        <v>55</v>
      </c>
      <c r="G3029">
        <f t="shared" si="297"/>
        <v>3.7214367445541425</v>
      </c>
      <c r="H3029">
        <f t="shared" si="295"/>
        <v>96</v>
      </c>
      <c r="I3029">
        <f t="shared" si="298"/>
        <v>6.4955986814035942</v>
      </c>
      <c r="J3029">
        <v>6</v>
      </c>
      <c r="K3029">
        <f t="shared" si="299"/>
        <v>0.88961568679416259</v>
      </c>
      <c r="L3029">
        <v>7.41</v>
      </c>
      <c r="M3029">
        <v>12.94</v>
      </c>
    </row>
    <row r="3030" spans="1:13" ht="15" x14ac:dyDescent="0.25">
      <c r="A3030" t="s">
        <v>1567</v>
      </c>
      <c r="B3030" t="s">
        <v>221</v>
      </c>
      <c r="C3030">
        <v>58.9</v>
      </c>
      <c r="D3030">
        <v>62</v>
      </c>
      <c r="E3030">
        <f t="shared" si="296"/>
        <v>3.1974987043691456</v>
      </c>
      <c r="F3030">
        <v>80</v>
      </c>
      <c r="G3030">
        <f t="shared" si="297"/>
        <v>4.1258047798311557</v>
      </c>
      <c r="H3030">
        <f t="shared" si="295"/>
        <v>142</v>
      </c>
      <c r="I3030">
        <f t="shared" si="298"/>
        <v>7.3233034842003004</v>
      </c>
      <c r="J3030">
        <v>9.73</v>
      </c>
      <c r="K3030">
        <f t="shared" si="299"/>
        <v>1.1901066938725231</v>
      </c>
      <c r="L3030">
        <v>8.4</v>
      </c>
      <c r="M3030">
        <v>12.39</v>
      </c>
    </row>
    <row r="3031" spans="1:13" ht="15" x14ac:dyDescent="0.25">
      <c r="A3031" t="s">
        <v>1013</v>
      </c>
      <c r="B3031" t="s">
        <v>221</v>
      </c>
      <c r="C3031">
        <v>35.6</v>
      </c>
      <c r="D3031">
        <v>33</v>
      </c>
      <c r="E3031">
        <f t="shared" si="296"/>
        <v>2.4546506770901844</v>
      </c>
      <c r="F3031">
        <v>45</v>
      </c>
      <c r="G3031">
        <f t="shared" si="297"/>
        <v>3.3472509233047965</v>
      </c>
      <c r="H3031">
        <f t="shared" si="295"/>
        <v>78</v>
      </c>
      <c r="I3031">
        <f t="shared" si="298"/>
        <v>5.8019016003949808</v>
      </c>
      <c r="J3031">
        <v>6.56</v>
      </c>
      <c r="K3031">
        <f t="shared" si="299"/>
        <v>1.0401665256027364</v>
      </c>
      <c r="L3031">
        <v>6.97</v>
      </c>
    </row>
    <row r="3032" spans="1:13" ht="15" x14ac:dyDescent="0.25">
      <c r="A3032" t="s">
        <v>1879</v>
      </c>
      <c r="B3032" t="s">
        <v>540</v>
      </c>
      <c r="C3032">
        <v>61.7</v>
      </c>
      <c r="D3032">
        <v>65</v>
      </c>
      <c r="E3032">
        <f t="shared" si="296"/>
        <v>3.2408616202659504</v>
      </c>
      <c r="F3032">
        <v>84</v>
      </c>
      <c r="G3032">
        <f t="shared" si="297"/>
        <v>4.1881904015744587</v>
      </c>
      <c r="H3032">
        <f t="shared" si="295"/>
        <v>149</v>
      </c>
      <c r="I3032">
        <f t="shared" si="298"/>
        <v>7.429052021840409</v>
      </c>
      <c r="J3032">
        <v>7.7</v>
      </c>
      <c r="K3032">
        <f t="shared" si="299"/>
        <v>0.91952987720522306</v>
      </c>
      <c r="L3032">
        <v>7.15</v>
      </c>
    </row>
    <row r="3033" spans="1:13" ht="15" x14ac:dyDescent="0.25">
      <c r="A3033" t="s">
        <v>1879</v>
      </c>
      <c r="B3033" t="s">
        <v>540</v>
      </c>
      <c r="C3033">
        <v>59.5</v>
      </c>
      <c r="D3033">
        <v>63</v>
      </c>
      <c r="E3033">
        <f t="shared" si="296"/>
        <v>3.2252060296734162</v>
      </c>
      <c r="F3033">
        <v>76</v>
      </c>
      <c r="G3033">
        <f t="shared" si="297"/>
        <v>3.8907247342092006</v>
      </c>
      <c r="H3033">
        <f t="shared" si="295"/>
        <v>139</v>
      </c>
      <c r="I3033">
        <f t="shared" si="298"/>
        <v>7.1159307638826164</v>
      </c>
      <c r="J3033">
        <v>6.86</v>
      </c>
      <c r="K3033">
        <f t="shared" si="299"/>
        <v>0.83469542123901885</v>
      </c>
      <c r="L3033">
        <v>7.8</v>
      </c>
      <c r="M3033">
        <v>12.8</v>
      </c>
    </row>
    <row r="3034" spans="1:13" ht="15" x14ac:dyDescent="0.25">
      <c r="A3034" t="s">
        <v>501</v>
      </c>
      <c r="B3034" t="s">
        <v>85</v>
      </c>
      <c r="C3034">
        <v>41</v>
      </c>
      <c r="D3034">
        <v>32</v>
      </c>
      <c r="E3034">
        <f t="shared" si="296"/>
        <v>2.1478873730105645</v>
      </c>
      <c r="F3034">
        <v>43</v>
      </c>
      <c r="G3034">
        <f t="shared" si="297"/>
        <v>2.8862236574829461</v>
      </c>
      <c r="H3034">
        <f t="shared" si="295"/>
        <v>75</v>
      </c>
      <c r="I3034">
        <f t="shared" si="298"/>
        <v>5.0341110304935111</v>
      </c>
      <c r="J3034">
        <v>6.95</v>
      </c>
      <c r="K3034">
        <f t="shared" si="299"/>
        <v>1.0246253771303995</v>
      </c>
      <c r="L3034">
        <v>6.62</v>
      </c>
    </row>
    <row r="3035" spans="1:13" ht="15" x14ac:dyDescent="0.25">
      <c r="A3035" t="s">
        <v>501</v>
      </c>
      <c r="B3035" t="s">
        <v>85</v>
      </c>
      <c r="C3035">
        <v>48.9</v>
      </c>
      <c r="D3035">
        <v>45</v>
      </c>
      <c r="E3035">
        <f t="shared" si="296"/>
        <v>2.6571114906499025</v>
      </c>
      <c r="F3035">
        <v>60</v>
      </c>
      <c r="G3035">
        <f t="shared" si="297"/>
        <v>3.5428153208665365</v>
      </c>
      <c r="H3035">
        <f t="shared" si="295"/>
        <v>105</v>
      </c>
      <c r="I3035">
        <f t="shared" si="298"/>
        <v>6.1999268115164394</v>
      </c>
      <c r="J3035">
        <v>7.87</v>
      </c>
      <c r="K3035">
        <f t="shared" si="299"/>
        <v>1.0595098329502368</v>
      </c>
      <c r="L3035">
        <v>7.11</v>
      </c>
    </row>
    <row r="3036" spans="1:13" ht="15" x14ac:dyDescent="0.25">
      <c r="A3036" t="s">
        <v>501</v>
      </c>
      <c r="B3036" t="s">
        <v>92</v>
      </c>
      <c r="C3036">
        <v>35</v>
      </c>
      <c r="D3036">
        <v>21</v>
      </c>
      <c r="E3036">
        <f t="shared" si="296"/>
        <v>1.5814835603359534</v>
      </c>
      <c r="F3036">
        <v>28</v>
      </c>
      <c r="G3036">
        <f t="shared" si="297"/>
        <v>2.1086447471146044</v>
      </c>
      <c r="H3036">
        <f t="shared" si="295"/>
        <v>49</v>
      </c>
      <c r="I3036">
        <f t="shared" si="298"/>
        <v>3.6901283074505575</v>
      </c>
      <c r="J3036">
        <v>4.88</v>
      </c>
      <c r="K3036">
        <f t="shared" si="299"/>
        <v>0.78059252581226513</v>
      </c>
      <c r="L3036">
        <v>4.62</v>
      </c>
    </row>
    <row r="3037" spans="1:13" ht="15" x14ac:dyDescent="0.25">
      <c r="A3037" t="s">
        <v>501</v>
      </c>
      <c r="B3037" t="s">
        <v>21</v>
      </c>
      <c r="C3037">
        <v>56.3</v>
      </c>
      <c r="D3037">
        <v>40</v>
      </c>
      <c r="E3037">
        <f t="shared" si="296"/>
        <v>2.1317718933360803</v>
      </c>
      <c r="F3037">
        <v>50</v>
      </c>
      <c r="G3037">
        <f t="shared" si="297"/>
        <v>2.6647148666701006</v>
      </c>
      <c r="H3037">
        <f t="shared" si="295"/>
        <v>90</v>
      </c>
      <c r="I3037">
        <f t="shared" si="298"/>
        <v>4.7964867600061805</v>
      </c>
      <c r="J3037">
        <v>5.72</v>
      </c>
      <c r="K3037">
        <f t="shared" si="299"/>
        <v>0.71610516056398255</v>
      </c>
      <c r="L3037">
        <v>5.78</v>
      </c>
    </row>
    <row r="3038" spans="1:13" ht="15" x14ac:dyDescent="0.25">
      <c r="A3038" t="s">
        <v>1475</v>
      </c>
      <c r="B3038" t="s">
        <v>64</v>
      </c>
      <c r="C3038">
        <v>84.7</v>
      </c>
      <c r="D3038">
        <v>110</v>
      </c>
      <c r="E3038">
        <f t="shared" si="296"/>
        <v>4.3556291422713382</v>
      </c>
      <c r="F3038">
        <v>145</v>
      </c>
      <c r="G3038">
        <f t="shared" si="297"/>
        <v>5.7415111420849465</v>
      </c>
      <c r="H3038">
        <f t="shared" si="295"/>
        <v>255</v>
      </c>
      <c r="I3038">
        <f t="shared" si="298"/>
        <v>10.097140284356286</v>
      </c>
      <c r="J3038">
        <v>13.42</v>
      </c>
      <c r="K3038">
        <f t="shared" si="299"/>
        <v>1.3611099618100324</v>
      </c>
      <c r="L3038">
        <v>8.75</v>
      </c>
      <c r="M3038">
        <v>14.127896114236499</v>
      </c>
    </row>
    <row r="3039" spans="1:13" ht="15" x14ac:dyDescent="0.25">
      <c r="A3039" t="s">
        <v>1475</v>
      </c>
      <c r="B3039" t="s">
        <v>971</v>
      </c>
      <c r="C3039">
        <v>72.8</v>
      </c>
      <c r="D3039">
        <v>97</v>
      </c>
      <c r="E3039">
        <f t="shared" si="296"/>
        <v>4.2880313397914591</v>
      </c>
      <c r="F3039">
        <v>118</v>
      </c>
      <c r="G3039">
        <f t="shared" si="297"/>
        <v>5.2163680216019808</v>
      </c>
      <c r="H3039">
        <f t="shared" si="295"/>
        <v>215</v>
      </c>
      <c r="I3039">
        <f t="shared" si="298"/>
        <v>9.5043993613934408</v>
      </c>
      <c r="J3039" s="3">
        <v>12.02</v>
      </c>
      <c r="K3039">
        <f t="shared" si="299"/>
        <v>1.318079312943981</v>
      </c>
      <c r="L3039" s="3">
        <v>8.5500000000000007</v>
      </c>
    </row>
    <row r="3040" spans="1:13" ht="15" x14ac:dyDescent="0.25">
      <c r="A3040" t="s">
        <v>632</v>
      </c>
      <c r="C3040">
        <v>74.8</v>
      </c>
      <c r="D3040">
        <v>46</v>
      </c>
      <c r="E3040">
        <f t="shared" si="296"/>
        <v>1.9938036877143039</v>
      </c>
      <c r="F3040">
        <v>50</v>
      </c>
      <c r="G3040">
        <f t="shared" si="297"/>
        <v>2.1671779214285913</v>
      </c>
      <c r="H3040">
        <f t="shared" si="295"/>
        <v>96</v>
      </c>
      <c r="I3040">
        <f t="shared" si="298"/>
        <v>4.1609816091428957</v>
      </c>
      <c r="J3040">
        <v>5.53</v>
      </c>
      <c r="K3040">
        <f t="shared" si="299"/>
        <v>0.59799071907977386</v>
      </c>
      <c r="L3040">
        <v>5.4</v>
      </c>
    </row>
    <row r="3041" spans="1:13" ht="15" x14ac:dyDescent="0.25">
      <c r="A3041" t="s">
        <v>632</v>
      </c>
      <c r="B3041" t="s">
        <v>64</v>
      </c>
      <c r="C3041">
        <v>87.5</v>
      </c>
      <c r="D3041">
        <v>86</v>
      </c>
      <c r="E3041">
        <f t="shared" si="296"/>
        <v>3.3256948682412637</v>
      </c>
      <c r="F3041">
        <v>100</v>
      </c>
      <c r="G3041">
        <f t="shared" si="297"/>
        <v>3.8670870560944928</v>
      </c>
      <c r="H3041">
        <f t="shared" si="295"/>
        <v>186</v>
      </c>
      <c r="I3041">
        <f t="shared" si="298"/>
        <v>7.1927819243357565</v>
      </c>
      <c r="J3041">
        <v>9.2899999999999991</v>
      </c>
      <c r="K3041">
        <f t="shared" si="299"/>
        <v>0.92656288109586382</v>
      </c>
      <c r="L3041">
        <v>7.14</v>
      </c>
    </row>
    <row r="3042" spans="1:13" ht="15" x14ac:dyDescent="0.25">
      <c r="A3042" t="s">
        <v>632</v>
      </c>
      <c r="B3042" t="s">
        <v>64</v>
      </c>
      <c r="C3042">
        <v>90.3</v>
      </c>
      <c r="D3042">
        <v>80</v>
      </c>
      <c r="E3042">
        <f t="shared" si="296"/>
        <v>3.0235929810577282</v>
      </c>
      <c r="F3042">
        <v>97</v>
      </c>
      <c r="G3042">
        <f t="shared" si="297"/>
        <v>3.6661064895324951</v>
      </c>
      <c r="H3042">
        <f t="shared" si="295"/>
        <v>177</v>
      </c>
      <c r="I3042">
        <f t="shared" si="298"/>
        <v>6.6896994705902229</v>
      </c>
      <c r="J3042">
        <v>10.040000000000001</v>
      </c>
      <c r="K3042">
        <f t="shared" si="299"/>
        <v>0.9852371100119327</v>
      </c>
      <c r="L3042">
        <v>6.75</v>
      </c>
      <c r="M3042">
        <v>12.6</v>
      </c>
    </row>
    <row r="3043" spans="1:13" ht="15" x14ac:dyDescent="0.25">
      <c r="A3043" t="s">
        <v>632</v>
      </c>
      <c r="B3043" t="s">
        <v>64</v>
      </c>
      <c r="C3043">
        <v>86.4</v>
      </c>
      <c r="D3043">
        <v>90</v>
      </c>
      <c r="E3043">
        <f t="shared" si="296"/>
        <v>3.5125540703515727</v>
      </c>
      <c r="F3043">
        <v>105</v>
      </c>
      <c r="G3043">
        <f t="shared" si="297"/>
        <v>4.0979797487435015</v>
      </c>
      <c r="H3043">
        <f t="shared" si="295"/>
        <v>195</v>
      </c>
      <c r="I3043">
        <f t="shared" si="298"/>
        <v>7.6105338190950746</v>
      </c>
      <c r="J3043">
        <v>10.4</v>
      </c>
      <c r="K3043">
        <f t="shared" si="299"/>
        <v>1.0440587592684294</v>
      </c>
      <c r="L3043">
        <v>7.38</v>
      </c>
    </row>
    <row r="3044" spans="1:13" ht="15" x14ac:dyDescent="0.25">
      <c r="A3044" t="s">
        <v>1191</v>
      </c>
      <c r="B3044" t="s">
        <v>64</v>
      </c>
      <c r="C3044">
        <v>87.6</v>
      </c>
      <c r="E3044" t="str">
        <f t="shared" si="296"/>
        <v/>
      </c>
      <c r="G3044" t="str">
        <f t="shared" si="297"/>
        <v/>
      </c>
      <c r="I3044" t="str">
        <f t="shared" si="298"/>
        <v/>
      </c>
      <c r="J3044">
        <v>7.15</v>
      </c>
      <c r="K3044">
        <f t="shared" si="299"/>
        <v>0.71270450061665125</v>
      </c>
      <c r="L3044">
        <v>5.54</v>
      </c>
    </row>
    <row r="3045" spans="1:13" ht="15" x14ac:dyDescent="0.25">
      <c r="A3045" t="s">
        <v>329</v>
      </c>
      <c r="B3045" t="s">
        <v>330</v>
      </c>
      <c r="C3045">
        <v>50</v>
      </c>
      <c r="D3045">
        <v>24</v>
      </c>
      <c r="E3045">
        <f t="shared" si="296"/>
        <v>1.3943795071512421</v>
      </c>
      <c r="F3045">
        <v>29</v>
      </c>
      <c r="G3045">
        <f t="shared" si="297"/>
        <v>1.6848752378077509</v>
      </c>
      <c r="H3045">
        <f t="shared" ref="H3045:H3066" si="300">D3045+F3045</f>
        <v>53</v>
      </c>
      <c r="I3045">
        <f t="shared" si="298"/>
        <v>3.0792547449589929</v>
      </c>
      <c r="J3045">
        <v>4.99</v>
      </c>
      <c r="K3045">
        <f t="shared" si="299"/>
        <v>0.66412573121856788</v>
      </c>
      <c r="L3045">
        <v>5</v>
      </c>
      <c r="M3045">
        <v>15.2</v>
      </c>
    </row>
    <row r="3046" spans="1:13" ht="15" x14ac:dyDescent="0.25">
      <c r="A3046" t="s">
        <v>1949</v>
      </c>
      <c r="B3046" t="s">
        <v>866</v>
      </c>
      <c r="C3046">
        <v>60.9</v>
      </c>
      <c r="D3046">
        <v>38</v>
      </c>
      <c r="E3046">
        <f t="shared" si="296"/>
        <v>1.912729409951893</v>
      </c>
      <c r="F3046">
        <v>40</v>
      </c>
      <c r="G3046">
        <f t="shared" si="297"/>
        <v>2.0133993788967297</v>
      </c>
      <c r="H3046">
        <f t="shared" si="300"/>
        <v>78</v>
      </c>
      <c r="I3046">
        <f t="shared" si="298"/>
        <v>3.9261287888486227</v>
      </c>
      <c r="J3046">
        <v>6.98</v>
      </c>
      <c r="K3046">
        <f t="shared" si="299"/>
        <v>0.83917480064999672</v>
      </c>
      <c r="L3046">
        <v>6.46</v>
      </c>
    </row>
    <row r="3047" spans="1:13" ht="15" x14ac:dyDescent="0.25">
      <c r="A3047" t="s">
        <v>1997</v>
      </c>
      <c r="B3047" t="s">
        <v>1801</v>
      </c>
      <c r="C3047">
        <v>56.7</v>
      </c>
      <c r="D3047">
        <v>30</v>
      </c>
      <c r="E3047">
        <f t="shared" si="296"/>
        <v>1.5906165087762028</v>
      </c>
      <c r="F3047">
        <v>40</v>
      </c>
      <c r="G3047">
        <f t="shared" si="297"/>
        <v>2.1208220117016037</v>
      </c>
      <c r="H3047">
        <f t="shared" si="300"/>
        <v>70</v>
      </c>
      <c r="I3047">
        <f t="shared" si="298"/>
        <v>3.7114385204778064</v>
      </c>
      <c r="J3047">
        <v>6.45</v>
      </c>
      <c r="K3047">
        <f t="shared" si="299"/>
        <v>0.80455445416214966</v>
      </c>
      <c r="L3047">
        <v>6.95</v>
      </c>
    </row>
    <row r="3048" spans="1:13" ht="15" x14ac:dyDescent="0.25">
      <c r="A3048" t="s">
        <v>2072</v>
      </c>
      <c r="B3048" t="s">
        <v>360</v>
      </c>
      <c r="C3048">
        <v>75.900000000000006</v>
      </c>
      <c r="E3048" t="str">
        <f t="shared" si="296"/>
        <v/>
      </c>
      <c r="F3048">
        <v>61</v>
      </c>
      <c r="G3048">
        <f t="shared" si="297"/>
        <v>2.6160290041389369</v>
      </c>
      <c r="H3048">
        <f t="shared" si="300"/>
        <v>61</v>
      </c>
      <c r="I3048">
        <f t="shared" si="298"/>
        <v>2.6160290041389369</v>
      </c>
      <c r="J3048">
        <v>6.96</v>
      </c>
      <c r="K3048">
        <f t="shared" si="299"/>
        <v>0.74698189172176532</v>
      </c>
      <c r="L3048">
        <v>7.1</v>
      </c>
      <c r="M3048">
        <v>13.6</v>
      </c>
    </row>
    <row r="3049" spans="1:13" ht="15" x14ac:dyDescent="0.25">
      <c r="A3049" t="s">
        <v>28</v>
      </c>
      <c r="B3049" t="s">
        <v>29</v>
      </c>
      <c r="C3049">
        <v>22.1</v>
      </c>
      <c r="D3049">
        <v>4</v>
      </c>
      <c r="E3049">
        <f t="shared" si="296"/>
        <v>0.42087145517366048</v>
      </c>
      <c r="F3049">
        <v>7</v>
      </c>
      <c r="G3049">
        <f t="shared" si="297"/>
        <v>0.73652504655390583</v>
      </c>
      <c r="H3049">
        <f t="shared" si="300"/>
        <v>11</v>
      </c>
      <c r="I3049">
        <f t="shared" si="298"/>
        <v>1.1573965017275663</v>
      </c>
      <c r="J3049">
        <v>3.78</v>
      </c>
      <c r="K3049">
        <f t="shared" si="299"/>
        <v>0.76636011374649038</v>
      </c>
      <c r="L3049">
        <v>3.67</v>
      </c>
      <c r="M3049">
        <v>17.61</v>
      </c>
    </row>
    <row r="3050" spans="1:13" ht="15" x14ac:dyDescent="0.25">
      <c r="A3050" t="s">
        <v>79</v>
      </c>
      <c r="B3050" t="s">
        <v>200</v>
      </c>
      <c r="C3050">
        <v>57.9</v>
      </c>
      <c r="D3050">
        <v>57</v>
      </c>
      <c r="E3050">
        <f t="shared" si="296"/>
        <v>2.976480345933826</v>
      </c>
      <c r="F3050">
        <v>80</v>
      </c>
      <c r="G3050">
        <f t="shared" si="297"/>
        <v>4.1775162749948436</v>
      </c>
      <c r="H3050">
        <f t="shared" si="300"/>
        <v>137</v>
      </c>
      <c r="I3050">
        <f t="shared" si="298"/>
        <v>7.1539966209286696</v>
      </c>
      <c r="J3050">
        <v>9.7200000000000006</v>
      </c>
      <c r="K3050">
        <f t="shared" si="299"/>
        <v>1.1994249925185216</v>
      </c>
      <c r="L3050">
        <v>8.24</v>
      </c>
    </row>
    <row r="3051" spans="1:13" ht="15" x14ac:dyDescent="0.25">
      <c r="A3051" t="s">
        <v>79</v>
      </c>
      <c r="B3051" t="s">
        <v>200</v>
      </c>
      <c r="C3051">
        <v>47.5</v>
      </c>
      <c r="D3051">
        <v>41</v>
      </c>
      <c r="E3051">
        <f t="shared" si="296"/>
        <v>2.4726204056016812</v>
      </c>
      <c r="F3051">
        <v>50</v>
      </c>
      <c r="G3051">
        <f t="shared" si="297"/>
        <v>3.0153907385386356</v>
      </c>
      <c r="H3051">
        <f t="shared" si="300"/>
        <v>91</v>
      </c>
      <c r="I3051">
        <f t="shared" si="298"/>
        <v>5.4880111441403168</v>
      </c>
      <c r="J3051">
        <v>7.9</v>
      </c>
      <c r="K3051">
        <f t="shared" si="299"/>
        <v>1.0795946987573835</v>
      </c>
      <c r="L3051">
        <v>7</v>
      </c>
    </row>
    <row r="3052" spans="1:13" ht="15" x14ac:dyDescent="0.25">
      <c r="A3052" t="s">
        <v>79</v>
      </c>
      <c r="B3052" t="s">
        <v>55</v>
      </c>
      <c r="C3052">
        <v>30.2</v>
      </c>
      <c r="D3052">
        <v>14</v>
      </c>
      <c r="E3052">
        <f t="shared" si="296"/>
        <v>1.173738763886951</v>
      </c>
      <c r="F3052">
        <v>17</v>
      </c>
      <c r="G3052">
        <f t="shared" si="297"/>
        <v>1.4252542132912975</v>
      </c>
      <c r="H3052">
        <f t="shared" si="300"/>
        <v>31</v>
      </c>
      <c r="I3052">
        <f t="shared" si="298"/>
        <v>2.5989929771782485</v>
      </c>
      <c r="J3052">
        <v>4.5999999999999996</v>
      </c>
      <c r="K3052">
        <f t="shared" si="299"/>
        <v>0.79393888401328805</v>
      </c>
      <c r="L3052">
        <v>4.7</v>
      </c>
      <c r="M3052">
        <v>15.87</v>
      </c>
    </row>
    <row r="3053" spans="1:13" ht="15" x14ac:dyDescent="0.25">
      <c r="A3053" t="s">
        <v>79</v>
      </c>
      <c r="B3053" t="s">
        <v>200</v>
      </c>
      <c r="C3053">
        <v>40.799999999999997</v>
      </c>
      <c r="D3053">
        <v>26</v>
      </c>
      <c r="E3053">
        <f t="shared" si="296"/>
        <v>1.751377026583637</v>
      </c>
      <c r="F3053">
        <v>38</v>
      </c>
      <c r="G3053">
        <f t="shared" si="297"/>
        <v>2.559704885006854</v>
      </c>
      <c r="H3053">
        <f t="shared" si="300"/>
        <v>64</v>
      </c>
      <c r="I3053">
        <f t="shared" si="298"/>
        <v>4.3110819115904908</v>
      </c>
      <c r="J3053">
        <v>7.57</v>
      </c>
      <c r="K3053">
        <f t="shared" si="299"/>
        <v>1.1188477321673931</v>
      </c>
      <c r="L3053">
        <v>6.4</v>
      </c>
      <c r="M3053">
        <v>15.3</v>
      </c>
    </row>
    <row r="3054" spans="1:13" ht="15" x14ac:dyDescent="0.25">
      <c r="A3054" t="s">
        <v>79</v>
      </c>
      <c r="B3054" t="s">
        <v>200</v>
      </c>
      <c r="C3054">
        <v>29.5</v>
      </c>
      <c r="D3054">
        <v>18</v>
      </c>
      <c r="E3054">
        <f t="shared" si="296"/>
        <v>1.53505672975469</v>
      </c>
      <c r="F3054">
        <v>20</v>
      </c>
      <c r="G3054">
        <f t="shared" si="297"/>
        <v>1.7056185886163222</v>
      </c>
      <c r="H3054">
        <f t="shared" si="300"/>
        <v>38</v>
      </c>
      <c r="I3054">
        <f t="shared" si="298"/>
        <v>3.2406753183710122</v>
      </c>
      <c r="J3054">
        <v>5.35</v>
      </c>
      <c r="K3054">
        <f t="shared" si="299"/>
        <v>0.93461670622255932</v>
      </c>
      <c r="L3054">
        <v>5.7</v>
      </c>
      <c r="M3054">
        <v>14.72</v>
      </c>
    </row>
    <row r="3055" spans="1:13" ht="15" x14ac:dyDescent="0.25">
      <c r="A3055" t="s">
        <v>79</v>
      </c>
      <c r="B3055" t="s">
        <v>55</v>
      </c>
      <c r="C3055">
        <v>54.6</v>
      </c>
      <c r="D3055">
        <v>43</v>
      </c>
      <c r="E3055">
        <f t="shared" si="296"/>
        <v>2.3433387279450062</v>
      </c>
      <c r="F3055">
        <v>60</v>
      </c>
      <c r="G3055">
        <f t="shared" si="297"/>
        <v>3.26977496922559</v>
      </c>
      <c r="H3055">
        <f t="shared" si="300"/>
        <v>103</v>
      </c>
      <c r="I3055">
        <f t="shared" si="298"/>
        <v>5.6131136971705962</v>
      </c>
      <c r="J3055">
        <v>8.31</v>
      </c>
      <c r="K3055">
        <f t="shared" si="299"/>
        <v>1.0569302143700305</v>
      </c>
      <c r="L3055">
        <v>7.06</v>
      </c>
    </row>
    <row r="3056" spans="1:13" ht="15" x14ac:dyDescent="0.25">
      <c r="A3056" t="s">
        <v>1119</v>
      </c>
      <c r="B3056" t="s">
        <v>55</v>
      </c>
      <c r="C3056">
        <v>35</v>
      </c>
      <c r="D3056">
        <v>23</v>
      </c>
      <c r="E3056">
        <f t="shared" si="296"/>
        <v>1.7321010422727108</v>
      </c>
      <c r="F3056">
        <v>33</v>
      </c>
      <c r="G3056">
        <f t="shared" si="297"/>
        <v>2.485188451956498</v>
      </c>
      <c r="H3056">
        <f t="shared" si="300"/>
        <v>56</v>
      </c>
      <c r="I3056">
        <f t="shared" si="298"/>
        <v>4.2172894942292087</v>
      </c>
      <c r="J3056">
        <v>4.68</v>
      </c>
      <c r="K3056">
        <f t="shared" si="299"/>
        <v>0.74860102885274604</v>
      </c>
      <c r="L3056">
        <v>5.7</v>
      </c>
      <c r="M3056">
        <v>16.3</v>
      </c>
    </row>
    <row r="3057" spans="1:13" ht="15" x14ac:dyDescent="0.25">
      <c r="A3057" t="s">
        <v>685</v>
      </c>
      <c r="B3057" t="s">
        <v>686</v>
      </c>
      <c r="C3057">
        <v>32.5</v>
      </c>
      <c r="D3057">
        <v>13</v>
      </c>
      <c r="E3057">
        <f t="shared" si="296"/>
        <v>1.0332368053207757</v>
      </c>
      <c r="F3057">
        <v>15</v>
      </c>
      <c r="G3057">
        <f t="shared" si="297"/>
        <v>1.1921963138316642</v>
      </c>
      <c r="H3057">
        <f t="shared" si="300"/>
        <v>28</v>
      </c>
      <c r="I3057">
        <f t="shared" si="298"/>
        <v>2.2254331191524397</v>
      </c>
      <c r="J3057">
        <v>5.64</v>
      </c>
      <c r="K3057">
        <f t="shared" si="299"/>
        <v>0.93729319924986709</v>
      </c>
      <c r="L3057">
        <v>5.32</v>
      </c>
    </row>
    <row r="3058" spans="1:13" ht="15" x14ac:dyDescent="0.25">
      <c r="A3058" t="s">
        <v>685</v>
      </c>
      <c r="B3058" t="s">
        <v>221</v>
      </c>
      <c r="C3058">
        <v>64</v>
      </c>
      <c r="D3058">
        <v>52</v>
      </c>
      <c r="E3058">
        <f t="shared" si="296"/>
        <v>2.5245768468119847</v>
      </c>
      <c r="F3058">
        <v>69</v>
      </c>
      <c r="G3058">
        <f t="shared" si="297"/>
        <v>3.3499192775005184</v>
      </c>
      <c r="H3058">
        <f t="shared" si="300"/>
        <v>121</v>
      </c>
      <c r="I3058">
        <f t="shared" si="298"/>
        <v>5.8744961243125031</v>
      </c>
      <c r="J3058">
        <v>8.1</v>
      </c>
      <c r="K3058">
        <f t="shared" si="299"/>
        <v>0.94921823376744019</v>
      </c>
      <c r="L3058">
        <v>6.95</v>
      </c>
    </row>
    <row r="3059" spans="1:13" ht="15" x14ac:dyDescent="0.25">
      <c r="A3059" t="s">
        <v>685</v>
      </c>
      <c r="B3059" t="s">
        <v>221</v>
      </c>
      <c r="C3059">
        <v>58.2</v>
      </c>
      <c r="D3059">
        <v>42</v>
      </c>
      <c r="E3059">
        <f t="shared" si="296"/>
        <v>2.184966903034903</v>
      </c>
      <c r="F3059">
        <v>57</v>
      </c>
      <c r="G3059">
        <f t="shared" si="297"/>
        <v>2.9653122255473687</v>
      </c>
      <c r="H3059">
        <f t="shared" si="300"/>
        <v>99</v>
      </c>
      <c r="I3059">
        <f t="shared" si="298"/>
        <v>5.1502791285822713</v>
      </c>
      <c r="J3059">
        <v>8.48</v>
      </c>
      <c r="K3059">
        <f t="shared" si="299"/>
        <v>1.0436278045649376</v>
      </c>
      <c r="L3059">
        <v>6.6</v>
      </c>
      <c r="M3059">
        <v>12.8</v>
      </c>
    </row>
    <row r="3060" spans="1:13" ht="15" x14ac:dyDescent="0.25">
      <c r="A3060" t="s">
        <v>1060</v>
      </c>
      <c r="B3060" t="s">
        <v>221</v>
      </c>
      <c r="C3060">
        <v>56</v>
      </c>
      <c r="D3060">
        <v>36</v>
      </c>
      <c r="E3060">
        <f t="shared" si="296"/>
        <v>1.926065606516806</v>
      </c>
      <c r="F3060">
        <v>48</v>
      </c>
      <c r="G3060">
        <f t="shared" si="297"/>
        <v>2.5680874753557412</v>
      </c>
      <c r="H3060">
        <f t="shared" si="300"/>
        <v>84</v>
      </c>
      <c r="I3060">
        <f t="shared" si="298"/>
        <v>4.4941530818725477</v>
      </c>
      <c r="J3060">
        <v>7.63</v>
      </c>
      <c r="K3060">
        <f t="shared" si="299"/>
        <v>0.9578588249805553</v>
      </c>
      <c r="L3060">
        <v>6.0600000000000005</v>
      </c>
      <c r="M3060">
        <v>13.31</v>
      </c>
    </row>
    <row r="3061" spans="1:13" ht="15" x14ac:dyDescent="0.25">
      <c r="A3061" t="s">
        <v>2102</v>
      </c>
      <c r="B3061" t="s">
        <v>157</v>
      </c>
      <c r="C3061">
        <v>55.9</v>
      </c>
      <c r="D3061">
        <v>45</v>
      </c>
      <c r="E3061">
        <f t="shared" si="296"/>
        <v>2.4107141149679343</v>
      </c>
      <c r="F3061">
        <v>61</v>
      </c>
      <c r="G3061">
        <f t="shared" si="297"/>
        <v>3.2678569114009774</v>
      </c>
      <c r="H3061">
        <f t="shared" si="300"/>
        <v>106</v>
      </c>
      <c r="I3061">
        <f t="shared" si="298"/>
        <v>5.6785710263689122</v>
      </c>
      <c r="J3061">
        <v>9.68</v>
      </c>
      <c r="K3061">
        <f t="shared" si="299"/>
        <v>1.2163329714001927</v>
      </c>
      <c r="L3061">
        <v>7.68</v>
      </c>
    </row>
    <row r="3062" spans="1:13" ht="15" x14ac:dyDescent="0.25">
      <c r="A3062" t="s">
        <v>1526</v>
      </c>
      <c r="B3062" t="s">
        <v>230</v>
      </c>
      <c r="C3062">
        <v>52.8</v>
      </c>
      <c r="D3062">
        <v>48</v>
      </c>
      <c r="E3062">
        <f t="shared" si="296"/>
        <v>2.6803892062483676</v>
      </c>
      <c r="F3062">
        <v>55</v>
      </c>
      <c r="G3062">
        <f t="shared" si="297"/>
        <v>3.0712792988262545</v>
      </c>
      <c r="H3062">
        <f t="shared" si="300"/>
        <v>103</v>
      </c>
      <c r="I3062">
        <f t="shared" si="298"/>
        <v>5.7516685050746226</v>
      </c>
      <c r="J3062">
        <v>9.1</v>
      </c>
      <c r="K3062">
        <f t="shared" si="299"/>
        <v>1.1775841983631137</v>
      </c>
      <c r="L3062">
        <v>5.96</v>
      </c>
    </row>
    <row r="3063" spans="1:13" ht="15" x14ac:dyDescent="0.25">
      <c r="A3063" t="s">
        <v>918</v>
      </c>
      <c r="B3063" t="s">
        <v>230</v>
      </c>
      <c r="C3063">
        <v>44.4</v>
      </c>
      <c r="D3063">
        <v>29</v>
      </c>
      <c r="E3063">
        <f t="shared" si="296"/>
        <v>1.8369280258194192</v>
      </c>
      <c r="F3063">
        <v>40</v>
      </c>
      <c r="G3063">
        <f t="shared" si="297"/>
        <v>2.5336938287164403</v>
      </c>
      <c r="H3063">
        <f t="shared" si="300"/>
        <v>69</v>
      </c>
      <c r="I3063">
        <f t="shared" si="298"/>
        <v>4.3706218545358588</v>
      </c>
      <c r="J3063">
        <v>7.08</v>
      </c>
      <c r="K3063">
        <f t="shared" si="299"/>
        <v>1.0017909007494199</v>
      </c>
      <c r="L3063">
        <v>6.1000000000000005</v>
      </c>
      <c r="M3063">
        <v>14.07</v>
      </c>
    </row>
    <row r="3064" spans="1:13" x14ac:dyDescent="0.3">
      <c r="A3064" t="s">
        <v>1576</v>
      </c>
      <c r="B3064" t="s">
        <v>257</v>
      </c>
      <c r="C3064">
        <v>52.2</v>
      </c>
      <c r="D3064">
        <v>45</v>
      </c>
      <c r="E3064">
        <f t="shared" si="296"/>
        <v>2.533841976895463</v>
      </c>
      <c r="F3064">
        <v>56</v>
      </c>
      <c r="G3064">
        <f t="shared" si="297"/>
        <v>3.1532255712476873</v>
      </c>
      <c r="H3064">
        <f t="shared" si="300"/>
        <v>101</v>
      </c>
      <c r="I3064">
        <f t="shared" si="298"/>
        <v>5.6870675481431503</v>
      </c>
      <c r="J3064">
        <v>7.25</v>
      </c>
      <c r="K3064">
        <f t="shared" si="299"/>
        <v>0.94372903646749928</v>
      </c>
      <c r="L3064">
        <v>7.2</v>
      </c>
    </row>
    <row r="3065" spans="1:13" x14ac:dyDescent="0.3">
      <c r="A3065" t="s">
        <v>1576</v>
      </c>
      <c r="B3065" t="s">
        <v>257</v>
      </c>
      <c r="C3065">
        <v>40.700000000000003</v>
      </c>
      <c r="D3065">
        <v>27</v>
      </c>
      <c r="E3065">
        <f t="shared" si="296"/>
        <v>1.8219870835163383</v>
      </c>
      <c r="F3065">
        <v>39</v>
      </c>
      <c r="G3065">
        <f t="shared" si="297"/>
        <v>2.6317591206347108</v>
      </c>
      <c r="H3065">
        <f t="shared" si="300"/>
        <v>66</v>
      </c>
      <c r="I3065">
        <f t="shared" si="298"/>
        <v>4.4537462041510496</v>
      </c>
      <c r="J3065">
        <v>6.24</v>
      </c>
      <c r="K3065">
        <f t="shared" si="299"/>
        <v>0.92344091248620819</v>
      </c>
      <c r="L3065">
        <v>6.8</v>
      </c>
      <c r="M3065">
        <v>12.47</v>
      </c>
    </row>
    <row r="3066" spans="1:13" ht="15" x14ac:dyDescent="0.25">
      <c r="A3066" t="s">
        <v>100</v>
      </c>
      <c r="B3066" t="s">
        <v>7</v>
      </c>
      <c r="C3066">
        <v>51.1</v>
      </c>
      <c r="D3066">
        <v>37</v>
      </c>
      <c r="E3066">
        <f t="shared" si="296"/>
        <v>2.1159085581017405</v>
      </c>
      <c r="F3066">
        <v>47</v>
      </c>
      <c r="G3066">
        <f t="shared" si="297"/>
        <v>2.687775735967076</v>
      </c>
      <c r="H3066">
        <f t="shared" si="300"/>
        <v>84</v>
      </c>
      <c r="I3066">
        <f t="shared" si="298"/>
        <v>4.8036842940688169</v>
      </c>
      <c r="J3066">
        <v>7.73</v>
      </c>
      <c r="K3066">
        <f t="shared" si="299"/>
        <v>1.0173189750322187</v>
      </c>
      <c r="L3066">
        <v>6.38</v>
      </c>
    </row>
    <row r="3067" spans="1:13" ht="15" x14ac:dyDescent="0.25">
      <c r="A3067" t="s">
        <v>100</v>
      </c>
      <c r="B3067">
        <v>54.3</v>
      </c>
      <c r="C3067">
        <v>34</v>
      </c>
      <c r="D3067">
        <v>50</v>
      </c>
      <c r="E3067">
        <f t="shared" si="296"/>
        <v>3.845676236309127</v>
      </c>
      <c r="G3067" t="str">
        <f t="shared" si="297"/>
        <v/>
      </c>
      <c r="I3067" t="str">
        <f t="shared" si="298"/>
        <v/>
      </c>
      <c r="J3067">
        <v>7.45</v>
      </c>
      <c r="K3067">
        <f t="shared" si="299"/>
        <v>1.209625032307623</v>
      </c>
      <c r="L3067">
        <v>6.54</v>
      </c>
    </row>
    <row r="3068" spans="1:13" ht="15" x14ac:dyDescent="0.25">
      <c r="A3068" t="s">
        <v>100</v>
      </c>
      <c r="B3068" t="s">
        <v>101</v>
      </c>
      <c r="C3068">
        <v>35</v>
      </c>
      <c r="D3068">
        <v>20</v>
      </c>
      <c r="E3068">
        <f t="shared" si="296"/>
        <v>1.5061748193675746</v>
      </c>
      <c r="G3068" t="str">
        <f t="shared" si="297"/>
        <v/>
      </c>
      <c r="I3068" t="str">
        <f t="shared" si="298"/>
        <v/>
      </c>
      <c r="J3068">
        <v>4.5999999999999996</v>
      </c>
      <c r="K3068">
        <f t="shared" si="299"/>
        <v>0.73580443006893848</v>
      </c>
      <c r="L3068">
        <v>5.28</v>
      </c>
      <c r="M3068">
        <v>14.97</v>
      </c>
    </row>
    <row r="3069" spans="1:13" ht="15" x14ac:dyDescent="0.25">
      <c r="A3069" t="s">
        <v>100</v>
      </c>
      <c r="B3069" t="s">
        <v>424</v>
      </c>
      <c r="C3069">
        <v>39.9</v>
      </c>
      <c r="D3069">
        <v>25</v>
      </c>
      <c r="E3069">
        <f t="shared" si="296"/>
        <v>1.7115627443154462</v>
      </c>
      <c r="F3069">
        <v>31</v>
      </c>
      <c r="G3069">
        <f t="shared" si="297"/>
        <v>2.122337802951153</v>
      </c>
      <c r="H3069">
        <f t="shared" ref="H3069:H3090" si="301">D3069+F3069</f>
        <v>56</v>
      </c>
      <c r="I3069">
        <f t="shared" si="298"/>
        <v>3.8339005472665995</v>
      </c>
      <c r="J3069">
        <v>4.78</v>
      </c>
      <c r="K3069">
        <f t="shared" si="299"/>
        <v>0.71465587335692837</v>
      </c>
      <c r="L3069">
        <v>4.96</v>
      </c>
      <c r="M3069">
        <v>14.8</v>
      </c>
    </row>
    <row r="3070" spans="1:13" ht="15" x14ac:dyDescent="0.25">
      <c r="A3070" t="s">
        <v>100</v>
      </c>
      <c r="B3070" t="s">
        <v>101</v>
      </c>
      <c r="C3070">
        <v>44.2</v>
      </c>
      <c r="D3070">
        <v>33</v>
      </c>
      <c r="E3070">
        <f t="shared" si="296"/>
        <v>2.0971731812302901</v>
      </c>
      <c r="F3070">
        <v>43</v>
      </c>
      <c r="G3070">
        <f t="shared" si="297"/>
        <v>2.7326802058455297</v>
      </c>
      <c r="H3070">
        <f t="shared" si="301"/>
        <v>76</v>
      </c>
      <c r="I3070">
        <f t="shared" si="298"/>
        <v>4.8298533870758202</v>
      </c>
      <c r="J3070">
        <v>6.48</v>
      </c>
      <c r="K3070">
        <f t="shared" si="299"/>
        <v>0.91902983022966567</v>
      </c>
      <c r="L3070">
        <v>5.6</v>
      </c>
      <c r="M3070">
        <v>14.2</v>
      </c>
    </row>
    <row r="3071" spans="1:13" ht="15" x14ac:dyDescent="0.25">
      <c r="A3071" t="s">
        <v>100</v>
      </c>
      <c r="B3071" t="s">
        <v>7</v>
      </c>
      <c r="C3071">
        <v>55.9</v>
      </c>
      <c r="D3071">
        <v>45</v>
      </c>
      <c r="E3071">
        <f t="shared" si="296"/>
        <v>2.4107141149679343</v>
      </c>
      <c r="F3071">
        <v>56</v>
      </c>
      <c r="G3071">
        <f t="shared" si="297"/>
        <v>2.9999997875156517</v>
      </c>
      <c r="H3071">
        <f t="shared" si="301"/>
        <v>101</v>
      </c>
      <c r="I3071">
        <f t="shared" si="298"/>
        <v>5.410713902483586</v>
      </c>
      <c r="J3071">
        <v>6.55</v>
      </c>
      <c r="K3071">
        <f t="shared" si="299"/>
        <v>0.82303522341645274</v>
      </c>
      <c r="L3071">
        <v>7.09</v>
      </c>
      <c r="M3071">
        <v>13.27</v>
      </c>
    </row>
    <row r="3072" spans="1:13" ht="15" x14ac:dyDescent="0.25">
      <c r="A3072" t="s">
        <v>936</v>
      </c>
      <c r="B3072" t="s">
        <v>7</v>
      </c>
      <c r="C3072">
        <v>47.6</v>
      </c>
      <c r="D3072">
        <v>25</v>
      </c>
      <c r="E3072">
        <f t="shared" si="296"/>
        <v>1.505390723356943</v>
      </c>
      <c r="F3072">
        <v>31</v>
      </c>
      <c r="G3072">
        <f t="shared" si="297"/>
        <v>1.8666844969626093</v>
      </c>
      <c r="H3072">
        <f t="shared" si="301"/>
        <v>56</v>
      </c>
      <c r="I3072">
        <f t="shared" si="298"/>
        <v>3.3720752203195525</v>
      </c>
      <c r="J3072">
        <v>6.45</v>
      </c>
      <c r="K3072">
        <f t="shared" si="299"/>
        <v>0.88048613501213879</v>
      </c>
      <c r="L3072">
        <v>5.72</v>
      </c>
      <c r="M3072">
        <v>15.26</v>
      </c>
    </row>
    <row r="3073" spans="1:13" ht="15" x14ac:dyDescent="0.25">
      <c r="A3073" t="s">
        <v>646</v>
      </c>
      <c r="B3073" t="s">
        <v>196</v>
      </c>
      <c r="C3073">
        <v>81.2</v>
      </c>
      <c r="D3073">
        <v>41</v>
      </c>
      <c r="E3073">
        <f t="shared" si="296"/>
        <v>1.6740691673279711</v>
      </c>
      <c r="F3073">
        <v>50</v>
      </c>
      <c r="G3073">
        <f t="shared" si="297"/>
        <v>2.0415477650341112</v>
      </c>
      <c r="H3073">
        <f t="shared" si="301"/>
        <v>91</v>
      </c>
      <c r="I3073">
        <f t="shared" si="298"/>
        <v>3.715616932362082</v>
      </c>
      <c r="J3073">
        <v>9.6999999999999993</v>
      </c>
      <c r="K3073">
        <f t="shared" si="299"/>
        <v>1.0054501251662977</v>
      </c>
      <c r="L3073">
        <v>5.85</v>
      </c>
    </row>
    <row r="3074" spans="1:13" ht="15" x14ac:dyDescent="0.25">
      <c r="A3074" t="s">
        <v>646</v>
      </c>
      <c r="B3074" t="s">
        <v>196</v>
      </c>
      <c r="C3074">
        <v>87.2</v>
      </c>
      <c r="D3074">
        <v>63</v>
      </c>
      <c r="E3074">
        <f t="shared" ref="E3074:E3137" si="302">IF(AND($C3074&gt;0,D3074&gt;0),D3074/($C3074^0.727399687532279),"")</f>
        <v>2.4423587966079627</v>
      </c>
      <c r="F3074">
        <v>83</v>
      </c>
      <c r="G3074">
        <f t="shared" ref="G3074:G3137" si="303">IF(AND($C3074&gt;0,F3074&gt;0),F3074/($C3074^0.727399687532279),"")</f>
        <v>3.2177107955311253</v>
      </c>
      <c r="H3074">
        <f t="shared" si="301"/>
        <v>146</v>
      </c>
      <c r="I3074">
        <f t="shared" ref="I3074:I3137" si="304">IF(AND($C3074&gt;0,H3074&gt;0),H3074/($C3074^0.727399687532279),"")</f>
        <v>5.660069592139088</v>
      </c>
      <c r="J3074">
        <v>11.7</v>
      </c>
      <c r="K3074">
        <f t="shared" ref="K3074:K3137" si="305">IF(AND($C3074&gt;0,J3074&gt;0),J3074/($C3074^0.515518364833551),"")</f>
        <v>1.1689985608430242</v>
      </c>
      <c r="L3074">
        <v>7.68</v>
      </c>
    </row>
    <row r="3075" spans="1:13" ht="15" x14ac:dyDescent="0.25">
      <c r="A3075" t="s">
        <v>646</v>
      </c>
      <c r="B3075" t="s">
        <v>196</v>
      </c>
      <c r="C3075">
        <v>93.5</v>
      </c>
      <c r="D3075">
        <v>85</v>
      </c>
      <c r="E3075">
        <f t="shared" si="302"/>
        <v>3.1322121925691118</v>
      </c>
      <c r="F3075">
        <v>108</v>
      </c>
      <c r="G3075">
        <f t="shared" si="303"/>
        <v>3.9797519623231068</v>
      </c>
      <c r="H3075">
        <f t="shared" si="301"/>
        <v>193</v>
      </c>
      <c r="I3075">
        <f t="shared" si="304"/>
        <v>7.1119641548922186</v>
      </c>
      <c r="J3075">
        <v>12.6</v>
      </c>
      <c r="K3075">
        <f t="shared" si="305"/>
        <v>1.214453710434509</v>
      </c>
      <c r="L3075">
        <v>8.07</v>
      </c>
      <c r="M3075">
        <v>11.9</v>
      </c>
    </row>
    <row r="3076" spans="1:13" ht="15" x14ac:dyDescent="0.25">
      <c r="A3076" t="s">
        <v>1226</v>
      </c>
      <c r="B3076" t="s">
        <v>196</v>
      </c>
      <c r="C3076">
        <v>86.8</v>
      </c>
      <c r="D3076">
        <v>64</v>
      </c>
      <c r="E3076">
        <f t="shared" si="302"/>
        <v>2.4894380978397241</v>
      </c>
      <c r="F3076">
        <v>80</v>
      </c>
      <c r="G3076">
        <f t="shared" si="303"/>
        <v>3.1117976222996551</v>
      </c>
      <c r="H3076">
        <f t="shared" si="301"/>
        <v>144</v>
      </c>
      <c r="I3076">
        <f t="shared" si="304"/>
        <v>5.6012357201393792</v>
      </c>
      <c r="J3076">
        <v>11.5</v>
      </c>
      <c r="K3076">
        <f t="shared" si="305"/>
        <v>1.1517423105668425</v>
      </c>
      <c r="L3076">
        <v>7.3</v>
      </c>
      <c r="M3076">
        <v>12.8</v>
      </c>
    </row>
    <row r="3077" spans="1:13" ht="15" x14ac:dyDescent="0.25">
      <c r="A3077" t="s">
        <v>2076</v>
      </c>
      <c r="B3077" t="s">
        <v>288</v>
      </c>
      <c r="C3077">
        <v>62.4</v>
      </c>
      <c r="D3077">
        <v>43</v>
      </c>
      <c r="E3077">
        <f t="shared" si="302"/>
        <v>2.1264332082786987</v>
      </c>
      <c r="F3077">
        <v>65</v>
      </c>
      <c r="G3077">
        <f t="shared" si="303"/>
        <v>3.2143757799561721</v>
      </c>
      <c r="H3077">
        <f t="shared" si="301"/>
        <v>108</v>
      </c>
      <c r="I3077">
        <f t="shared" si="304"/>
        <v>5.3408089882348708</v>
      </c>
      <c r="J3077">
        <v>9.1</v>
      </c>
      <c r="K3077">
        <f t="shared" si="305"/>
        <v>1.0804154054169832</v>
      </c>
      <c r="L3077">
        <v>7.4</v>
      </c>
    </row>
    <row r="3078" spans="1:13" ht="15" x14ac:dyDescent="0.25">
      <c r="A3078" t="s">
        <v>1800</v>
      </c>
      <c r="B3078" t="s">
        <v>1801</v>
      </c>
      <c r="C3078">
        <v>92.2</v>
      </c>
      <c r="D3078">
        <v>40</v>
      </c>
      <c r="E3078">
        <f t="shared" si="302"/>
        <v>1.4890707515640798</v>
      </c>
      <c r="F3078">
        <v>45</v>
      </c>
      <c r="G3078">
        <f t="shared" si="303"/>
        <v>1.6752045955095898</v>
      </c>
      <c r="H3078">
        <f t="shared" si="301"/>
        <v>85</v>
      </c>
      <c r="I3078">
        <f t="shared" si="304"/>
        <v>3.1642753470736698</v>
      </c>
      <c r="J3078">
        <v>9.14</v>
      </c>
      <c r="K3078">
        <f t="shared" si="305"/>
        <v>0.88734258390383969</v>
      </c>
      <c r="L3078">
        <v>5.33</v>
      </c>
    </row>
    <row r="3079" spans="1:13" ht="15" x14ac:dyDescent="0.25">
      <c r="A3079" t="s">
        <v>2092</v>
      </c>
      <c r="B3079" t="s">
        <v>118</v>
      </c>
      <c r="C3079">
        <v>68.900000000000006</v>
      </c>
      <c r="D3079">
        <v>63</v>
      </c>
      <c r="E3079">
        <f t="shared" si="302"/>
        <v>2.8988147456982953</v>
      </c>
      <c r="F3079">
        <v>80</v>
      </c>
      <c r="G3079">
        <f t="shared" si="303"/>
        <v>3.6810345977121206</v>
      </c>
      <c r="H3079">
        <f t="shared" si="301"/>
        <v>143</v>
      </c>
      <c r="I3079">
        <f t="shared" si="304"/>
        <v>6.5798493434104159</v>
      </c>
      <c r="J3079">
        <v>8.4</v>
      </c>
      <c r="K3079">
        <f t="shared" si="305"/>
        <v>0.94764029352074863</v>
      </c>
      <c r="L3079">
        <v>7.56</v>
      </c>
    </row>
    <row r="3080" spans="1:13" ht="15" x14ac:dyDescent="0.25">
      <c r="A3080" t="s">
        <v>995</v>
      </c>
      <c r="B3080" t="s">
        <v>996</v>
      </c>
      <c r="C3080">
        <v>44</v>
      </c>
      <c r="D3080">
        <v>22</v>
      </c>
      <c r="E3080">
        <f t="shared" si="302"/>
        <v>1.4027352718115893</v>
      </c>
      <c r="F3080">
        <v>30</v>
      </c>
      <c r="G3080">
        <f t="shared" si="303"/>
        <v>1.9128208251976218</v>
      </c>
      <c r="H3080">
        <f t="shared" si="301"/>
        <v>52</v>
      </c>
      <c r="I3080">
        <f t="shared" si="304"/>
        <v>3.3155560970092113</v>
      </c>
      <c r="J3080">
        <v>5.62</v>
      </c>
      <c r="K3080">
        <f t="shared" si="305"/>
        <v>0.79892549258840817</v>
      </c>
      <c r="L3080">
        <v>4.97</v>
      </c>
    </row>
    <row r="3081" spans="1:13" ht="15" x14ac:dyDescent="0.25">
      <c r="A3081" t="s">
        <v>322</v>
      </c>
      <c r="B3081" t="s">
        <v>323</v>
      </c>
      <c r="C3081">
        <v>27.2</v>
      </c>
      <c r="D3081">
        <v>14</v>
      </c>
      <c r="E3081">
        <f t="shared" si="302"/>
        <v>1.2665521111189333</v>
      </c>
      <c r="F3081">
        <v>15</v>
      </c>
      <c r="G3081">
        <f t="shared" si="303"/>
        <v>1.3570201190559998</v>
      </c>
      <c r="H3081">
        <f t="shared" si="301"/>
        <v>29</v>
      </c>
      <c r="I3081">
        <f t="shared" si="304"/>
        <v>2.6235722301749331</v>
      </c>
      <c r="J3081">
        <v>4.92</v>
      </c>
      <c r="K3081">
        <f t="shared" si="305"/>
        <v>0.89622795682798195</v>
      </c>
      <c r="L3081">
        <v>5.7</v>
      </c>
    </row>
    <row r="3082" spans="1:13" ht="15" x14ac:dyDescent="0.25">
      <c r="A3082" t="s">
        <v>1922</v>
      </c>
      <c r="B3082" t="s">
        <v>1923</v>
      </c>
      <c r="C3082">
        <v>82.8</v>
      </c>
      <c r="D3082">
        <v>78</v>
      </c>
      <c r="E3082">
        <f t="shared" si="302"/>
        <v>3.1399297743859744</v>
      </c>
      <c r="G3082" t="str">
        <f t="shared" si="303"/>
        <v/>
      </c>
      <c r="H3082">
        <f t="shared" si="301"/>
        <v>78</v>
      </c>
      <c r="I3082">
        <f t="shared" si="304"/>
        <v>3.1399297743859744</v>
      </c>
      <c r="J3082">
        <v>12.02</v>
      </c>
      <c r="K3082">
        <f t="shared" si="305"/>
        <v>1.2334586778332788</v>
      </c>
      <c r="L3082">
        <v>7.9</v>
      </c>
      <c r="M3082">
        <v>13.4</v>
      </c>
    </row>
    <row r="3083" spans="1:13" ht="15" x14ac:dyDescent="0.25">
      <c r="A3083" t="s">
        <v>1922</v>
      </c>
      <c r="B3083" t="s">
        <v>1923</v>
      </c>
      <c r="C3083">
        <v>81.3</v>
      </c>
      <c r="D3083">
        <v>70</v>
      </c>
      <c r="E3083">
        <f t="shared" si="302"/>
        <v>2.8556092100120356</v>
      </c>
      <c r="F3083">
        <v>81</v>
      </c>
      <c r="G3083">
        <f t="shared" si="303"/>
        <v>3.3043478001567843</v>
      </c>
      <c r="H3083">
        <f t="shared" si="301"/>
        <v>151</v>
      </c>
      <c r="I3083">
        <f t="shared" si="304"/>
        <v>6.1599570101688199</v>
      </c>
      <c r="J3083">
        <v>9.59</v>
      </c>
      <c r="K3083">
        <f t="shared" si="305"/>
        <v>0.99341760563907</v>
      </c>
      <c r="L3083">
        <v>7.94</v>
      </c>
      <c r="M3083">
        <v>12.6</v>
      </c>
    </row>
    <row r="3084" spans="1:13" ht="15" x14ac:dyDescent="0.25">
      <c r="A3084" t="s">
        <v>1977</v>
      </c>
      <c r="B3084" t="s">
        <v>157</v>
      </c>
      <c r="C3084">
        <v>68.900000000000006</v>
      </c>
      <c r="D3084">
        <v>76</v>
      </c>
      <c r="E3084">
        <f t="shared" si="302"/>
        <v>3.4969828678265147</v>
      </c>
      <c r="F3084">
        <v>94</v>
      </c>
      <c r="G3084">
        <f t="shared" si="303"/>
        <v>4.3252156523117415</v>
      </c>
      <c r="H3084">
        <f t="shared" si="301"/>
        <v>170</v>
      </c>
      <c r="I3084">
        <f t="shared" si="304"/>
        <v>7.8221985201382571</v>
      </c>
      <c r="J3084">
        <v>9.4700000000000006</v>
      </c>
      <c r="K3084">
        <f t="shared" si="305"/>
        <v>1.0683516166239868</v>
      </c>
    </row>
    <row r="3085" spans="1:13" ht="15" x14ac:dyDescent="0.25">
      <c r="A3085" t="s">
        <v>1267</v>
      </c>
      <c r="B3085" t="s">
        <v>157</v>
      </c>
      <c r="C3085">
        <v>54</v>
      </c>
      <c r="D3085">
        <v>37</v>
      </c>
      <c r="E3085">
        <f t="shared" si="302"/>
        <v>2.0326333387359079</v>
      </c>
      <c r="F3085">
        <v>43</v>
      </c>
      <c r="G3085">
        <f t="shared" si="303"/>
        <v>2.3622495558282171</v>
      </c>
      <c r="H3085">
        <f t="shared" si="301"/>
        <v>80</v>
      </c>
      <c r="I3085">
        <f t="shared" si="304"/>
        <v>4.394882894564125</v>
      </c>
      <c r="J3085">
        <v>7.83</v>
      </c>
      <c r="K3085">
        <f t="shared" si="305"/>
        <v>1.0015692068894102</v>
      </c>
      <c r="L3085">
        <v>6.41</v>
      </c>
      <c r="M3085">
        <v>12.78</v>
      </c>
    </row>
    <row r="3086" spans="1:13" ht="15" x14ac:dyDescent="0.25">
      <c r="A3086" t="s">
        <v>1267</v>
      </c>
      <c r="B3086" t="s">
        <v>157</v>
      </c>
      <c r="C3086">
        <v>65.400000000000006</v>
      </c>
      <c r="D3086">
        <v>59</v>
      </c>
      <c r="E3086">
        <f t="shared" si="302"/>
        <v>2.8196897449548795</v>
      </c>
      <c r="F3086">
        <v>72</v>
      </c>
      <c r="G3086">
        <f t="shared" si="303"/>
        <v>3.4409773158771411</v>
      </c>
      <c r="H3086">
        <f t="shared" si="301"/>
        <v>131</v>
      </c>
      <c r="I3086">
        <f t="shared" si="304"/>
        <v>6.260667060832021</v>
      </c>
      <c r="J3086">
        <v>9.42</v>
      </c>
      <c r="K3086">
        <f t="shared" si="305"/>
        <v>1.0916595810481045</v>
      </c>
      <c r="L3086">
        <v>7.1</v>
      </c>
      <c r="M3086">
        <v>12.1</v>
      </c>
    </row>
    <row r="3087" spans="1:13" ht="15" x14ac:dyDescent="0.25">
      <c r="A3087" t="s">
        <v>583</v>
      </c>
      <c r="B3087" t="s">
        <v>584</v>
      </c>
      <c r="C3087">
        <v>38.9</v>
      </c>
      <c r="D3087">
        <v>13</v>
      </c>
      <c r="E3087">
        <f t="shared" si="302"/>
        <v>0.90659748325946954</v>
      </c>
      <c r="F3087">
        <v>18</v>
      </c>
      <c r="G3087">
        <f t="shared" si="303"/>
        <v>1.2552888229746502</v>
      </c>
      <c r="H3087">
        <f t="shared" si="301"/>
        <v>31</v>
      </c>
      <c r="I3087">
        <f t="shared" si="304"/>
        <v>2.1618863062341194</v>
      </c>
      <c r="J3087">
        <v>5.0999999999999996</v>
      </c>
      <c r="K3087">
        <f t="shared" si="305"/>
        <v>0.77254174717755431</v>
      </c>
      <c r="L3087">
        <v>4.97</v>
      </c>
      <c r="M3087">
        <v>14.47</v>
      </c>
    </row>
    <row r="3088" spans="1:13" ht="15" x14ac:dyDescent="0.25">
      <c r="A3088" t="s">
        <v>124</v>
      </c>
      <c r="B3088" t="s">
        <v>64</v>
      </c>
      <c r="C3088">
        <v>30.9</v>
      </c>
      <c r="D3088">
        <v>11</v>
      </c>
      <c r="E3088">
        <f t="shared" si="302"/>
        <v>0.90697925306069704</v>
      </c>
      <c r="F3088">
        <v>14</v>
      </c>
      <c r="G3088">
        <f t="shared" si="303"/>
        <v>1.1543372311681599</v>
      </c>
      <c r="H3088">
        <f t="shared" si="301"/>
        <v>25</v>
      </c>
      <c r="I3088">
        <f t="shared" si="304"/>
        <v>2.0613164842288572</v>
      </c>
      <c r="J3088">
        <v>4.83</v>
      </c>
      <c r="K3088">
        <f t="shared" si="305"/>
        <v>0.82384625484783014</v>
      </c>
      <c r="L3088">
        <v>4.54</v>
      </c>
      <c r="M3088">
        <v>16.649999999999999</v>
      </c>
    </row>
    <row r="3089" spans="1:13" ht="15" x14ac:dyDescent="0.25">
      <c r="A3089" t="s">
        <v>124</v>
      </c>
      <c r="B3089" t="s">
        <v>64</v>
      </c>
      <c r="C3089">
        <v>37.9</v>
      </c>
      <c r="D3089">
        <v>20</v>
      </c>
      <c r="E3089">
        <f t="shared" si="302"/>
        <v>1.4214393292822114</v>
      </c>
      <c r="F3089">
        <v>25</v>
      </c>
      <c r="G3089">
        <f t="shared" si="303"/>
        <v>1.7767991616027643</v>
      </c>
      <c r="H3089">
        <f t="shared" si="301"/>
        <v>45</v>
      </c>
      <c r="I3089">
        <f t="shared" si="304"/>
        <v>3.1982384908849757</v>
      </c>
      <c r="J3089">
        <v>5.8</v>
      </c>
      <c r="K3089">
        <f t="shared" si="305"/>
        <v>0.89045195013999046</v>
      </c>
      <c r="L3089">
        <v>4.7</v>
      </c>
      <c r="M3089">
        <v>16.45</v>
      </c>
    </row>
    <row r="3090" spans="1:13" ht="15" x14ac:dyDescent="0.25">
      <c r="A3090" t="s">
        <v>1256</v>
      </c>
      <c r="B3090" t="s">
        <v>64</v>
      </c>
      <c r="C3090">
        <v>49.8</v>
      </c>
      <c r="D3090">
        <v>24</v>
      </c>
      <c r="E3090">
        <f t="shared" si="302"/>
        <v>1.3984506595985953</v>
      </c>
      <c r="F3090">
        <v>34</v>
      </c>
      <c r="G3090">
        <f t="shared" si="303"/>
        <v>1.9811384344313434</v>
      </c>
      <c r="H3090">
        <f t="shared" si="301"/>
        <v>58</v>
      </c>
      <c r="I3090">
        <f t="shared" si="304"/>
        <v>3.3795890940299387</v>
      </c>
      <c r="J3090">
        <v>5.14</v>
      </c>
      <c r="K3090">
        <f t="shared" si="305"/>
        <v>0.68550436331349518</v>
      </c>
      <c r="L3090">
        <v>4.66</v>
      </c>
      <c r="M3090">
        <v>15.47</v>
      </c>
    </row>
    <row r="3091" spans="1:13" ht="15" x14ac:dyDescent="0.25">
      <c r="A3091" t="s">
        <v>509</v>
      </c>
      <c r="B3091" t="s">
        <v>51</v>
      </c>
      <c r="C3091">
        <v>56.3</v>
      </c>
      <c r="E3091" t="str">
        <f t="shared" si="302"/>
        <v/>
      </c>
      <c r="G3091" t="str">
        <f t="shared" si="303"/>
        <v/>
      </c>
      <c r="I3091" t="str">
        <f t="shared" si="304"/>
        <v/>
      </c>
      <c r="J3091">
        <v>6.91</v>
      </c>
      <c r="K3091">
        <f t="shared" si="305"/>
        <v>0.86508508033166431</v>
      </c>
      <c r="L3091">
        <v>6.94</v>
      </c>
    </row>
    <row r="3092" spans="1:13" ht="15" x14ac:dyDescent="0.25">
      <c r="A3092" t="s">
        <v>509</v>
      </c>
      <c r="B3092" t="s">
        <v>673</v>
      </c>
      <c r="C3092">
        <v>45.9</v>
      </c>
      <c r="D3092">
        <v>31</v>
      </c>
      <c r="E3092">
        <f t="shared" si="302"/>
        <v>1.9167243742223181</v>
      </c>
      <c r="F3092">
        <v>41</v>
      </c>
      <c r="G3092">
        <f t="shared" si="303"/>
        <v>2.535022559455324</v>
      </c>
      <c r="H3092">
        <f t="shared" ref="H3092:H3118" si="306">D3092+F3092</f>
        <v>72</v>
      </c>
      <c r="I3092">
        <f t="shared" si="304"/>
        <v>4.4517469336776418</v>
      </c>
      <c r="J3092">
        <v>7.95</v>
      </c>
      <c r="K3092">
        <f t="shared" si="305"/>
        <v>1.1057887579434378</v>
      </c>
      <c r="L3092">
        <v>6.1</v>
      </c>
    </row>
    <row r="3093" spans="1:13" ht="15" x14ac:dyDescent="0.25">
      <c r="A3093" t="s">
        <v>509</v>
      </c>
      <c r="B3093" t="s">
        <v>157</v>
      </c>
      <c r="C3093">
        <v>66.5</v>
      </c>
      <c r="D3093">
        <v>45</v>
      </c>
      <c r="E3093">
        <f t="shared" si="302"/>
        <v>2.1246755418517536</v>
      </c>
      <c r="F3093">
        <v>57</v>
      </c>
      <c r="G3093">
        <f t="shared" si="303"/>
        <v>2.6912556863455541</v>
      </c>
      <c r="H3093">
        <f t="shared" si="306"/>
        <v>102</v>
      </c>
      <c r="I3093">
        <f t="shared" si="304"/>
        <v>4.8159312281973081</v>
      </c>
      <c r="J3093">
        <v>11.22</v>
      </c>
      <c r="K3093">
        <f t="shared" si="305"/>
        <v>1.2891243831611101</v>
      </c>
      <c r="L3093">
        <v>6.84</v>
      </c>
      <c r="M3093">
        <v>12.85</v>
      </c>
    </row>
    <row r="3094" spans="1:13" ht="15" x14ac:dyDescent="0.25">
      <c r="A3094" t="s">
        <v>509</v>
      </c>
      <c r="B3094" t="s">
        <v>510</v>
      </c>
      <c r="C3094">
        <v>28</v>
      </c>
      <c r="D3094">
        <v>19</v>
      </c>
      <c r="E3094">
        <f t="shared" si="302"/>
        <v>1.6830278445610223</v>
      </c>
      <c r="F3094">
        <v>22</v>
      </c>
      <c r="G3094">
        <f t="shared" si="303"/>
        <v>1.9487690831759206</v>
      </c>
      <c r="H3094">
        <f t="shared" si="306"/>
        <v>41</v>
      </c>
      <c r="I3094">
        <f t="shared" si="304"/>
        <v>3.6317969277369428</v>
      </c>
      <c r="J3094">
        <v>3.47</v>
      </c>
      <c r="K3094">
        <f t="shared" si="305"/>
        <v>0.62272017000682678</v>
      </c>
      <c r="L3094">
        <v>5.67</v>
      </c>
    </row>
    <row r="3095" spans="1:13" ht="15" x14ac:dyDescent="0.25">
      <c r="A3095" t="s">
        <v>509</v>
      </c>
      <c r="B3095" t="s">
        <v>511</v>
      </c>
      <c r="C3095">
        <v>25.5</v>
      </c>
      <c r="D3095">
        <v>18</v>
      </c>
      <c r="E3095">
        <f t="shared" si="302"/>
        <v>1.7066938257366717</v>
      </c>
      <c r="F3095">
        <v>21</v>
      </c>
      <c r="G3095">
        <f t="shared" si="303"/>
        <v>1.9911427966927837</v>
      </c>
      <c r="H3095">
        <f t="shared" si="306"/>
        <v>39</v>
      </c>
      <c r="I3095">
        <f t="shared" si="304"/>
        <v>3.6978366224294557</v>
      </c>
      <c r="J3095">
        <v>3.95</v>
      </c>
      <c r="K3095">
        <f t="shared" si="305"/>
        <v>0.74387472331478877</v>
      </c>
      <c r="L3095">
        <v>5.53</v>
      </c>
    </row>
    <row r="3096" spans="1:13" ht="15" x14ac:dyDescent="0.25">
      <c r="A3096" t="s">
        <v>509</v>
      </c>
      <c r="B3096" t="s">
        <v>1319</v>
      </c>
      <c r="C3096">
        <v>50.5</v>
      </c>
      <c r="D3096">
        <v>40</v>
      </c>
      <c r="E3096">
        <f t="shared" si="302"/>
        <v>2.307206014150283</v>
      </c>
      <c r="F3096">
        <v>56</v>
      </c>
      <c r="G3096">
        <f t="shared" si="303"/>
        <v>3.2300884198103965</v>
      </c>
      <c r="H3096">
        <f t="shared" si="306"/>
        <v>96</v>
      </c>
      <c r="I3096">
        <f t="shared" si="304"/>
        <v>5.53729443396068</v>
      </c>
      <c r="J3096">
        <v>8.5500000000000007</v>
      </c>
      <c r="K3096">
        <f t="shared" si="305"/>
        <v>1.132108702040338</v>
      </c>
      <c r="L3096">
        <v>6.67</v>
      </c>
    </row>
    <row r="3097" spans="1:13" ht="15" x14ac:dyDescent="0.25">
      <c r="A3097" t="s">
        <v>1758</v>
      </c>
      <c r="B3097" t="s">
        <v>673</v>
      </c>
      <c r="C3097">
        <v>59.3</v>
      </c>
      <c r="D3097">
        <v>53</v>
      </c>
      <c r="E3097">
        <f t="shared" si="302"/>
        <v>2.719921936415107</v>
      </c>
      <c r="F3097">
        <v>72</v>
      </c>
      <c r="G3097">
        <f t="shared" si="303"/>
        <v>3.6949882909790137</v>
      </c>
      <c r="H3097">
        <f t="shared" si="306"/>
        <v>125</v>
      </c>
      <c r="I3097">
        <f t="shared" si="304"/>
        <v>6.4149102273941203</v>
      </c>
      <c r="J3097">
        <v>9.8800000000000008</v>
      </c>
      <c r="K3097">
        <f t="shared" si="305"/>
        <v>1.2042445466220135</v>
      </c>
      <c r="L3097">
        <v>7.1000000000000005</v>
      </c>
    </row>
    <row r="3098" spans="1:13" ht="15" x14ac:dyDescent="0.25">
      <c r="A3098" t="s">
        <v>509</v>
      </c>
      <c r="B3098" t="s">
        <v>673</v>
      </c>
      <c r="C3098">
        <v>62</v>
      </c>
      <c r="D3098">
        <v>60</v>
      </c>
      <c r="E3098">
        <f t="shared" si="302"/>
        <v>2.9810282762326601</v>
      </c>
      <c r="F3098">
        <v>80</v>
      </c>
      <c r="G3098">
        <f t="shared" si="303"/>
        <v>3.9747043683102135</v>
      </c>
      <c r="H3098">
        <f t="shared" si="306"/>
        <v>140</v>
      </c>
      <c r="I3098">
        <f t="shared" si="304"/>
        <v>6.9557326445428735</v>
      </c>
      <c r="J3098">
        <v>10.78</v>
      </c>
      <c r="K3098">
        <f t="shared" si="305"/>
        <v>1.2841268533786827</v>
      </c>
      <c r="L3098">
        <v>7.84</v>
      </c>
    </row>
    <row r="3099" spans="1:13" ht="15" x14ac:dyDescent="0.25">
      <c r="A3099" t="s">
        <v>509</v>
      </c>
      <c r="B3099" t="s">
        <v>51</v>
      </c>
      <c r="C3099">
        <v>61.3</v>
      </c>
      <c r="D3099">
        <v>40</v>
      </c>
      <c r="E3099">
        <f t="shared" si="302"/>
        <v>2.0038342744167172</v>
      </c>
      <c r="F3099">
        <v>42</v>
      </c>
      <c r="G3099">
        <f t="shared" si="303"/>
        <v>2.1040259881375531</v>
      </c>
      <c r="H3099">
        <f t="shared" si="306"/>
        <v>82</v>
      </c>
      <c r="I3099">
        <f t="shared" si="304"/>
        <v>4.1078602625542704</v>
      </c>
      <c r="J3099">
        <v>8.25</v>
      </c>
      <c r="K3099">
        <f t="shared" si="305"/>
        <v>0.98851951522845471</v>
      </c>
      <c r="L3099">
        <v>7.1</v>
      </c>
    </row>
    <row r="3100" spans="1:13" ht="15" x14ac:dyDescent="0.25">
      <c r="A3100" t="s">
        <v>1344</v>
      </c>
      <c r="B3100" t="s">
        <v>1319</v>
      </c>
      <c r="C3100">
        <v>54.9</v>
      </c>
      <c r="D3100">
        <v>46</v>
      </c>
      <c r="E3100">
        <f t="shared" si="302"/>
        <v>2.4968557451731344</v>
      </c>
      <c r="F3100">
        <v>63</v>
      </c>
      <c r="G3100">
        <f t="shared" si="303"/>
        <v>3.4196067814327709</v>
      </c>
      <c r="H3100">
        <f t="shared" si="306"/>
        <v>109</v>
      </c>
      <c r="I3100">
        <f t="shared" si="304"/>
        <v>5.9164625266059048</v>
      </c>
      <c r="J3100">
        <v>9.6300000000000008</v>
      </c>
      <c r="K3100">
        <f t="shared" si="305"/>
        <v>1.2213631048205404</v>
      </c>
    </row>
    <row r="3101" spans="1:13" ht="15" x14ac:dyDescent="0.25">
      <c r="A3101" t="s">
        <v>1344</v>
      </c>
      <c r="B3101" t="s">
        <v>673</v>
      </c>
      <c r="C3101">
        <v>50.5</v>
      </c>
      <c r="D3101">
        <v>38</v>
      </c>
      <c r="E3101">
        <f t="shared" si="302"/>
        <v>2.1918457134427691</v>
      </c>
      <c r="F3101">
        <v>55</v>
      </c>
      <c r="G3101">
        <f t="shared" si="303"/>
        <v>3.1724082694566396</v>
      </c>
      <c r="H3101">
        <f t="shared" si="306"/>
        <v>93</v>
      </c>
      <c r="I3101">
        <f t="shared" si="304"/>
        <v>5.3642539828994087</v>
      </c>
      <c r="J3101">
        <v>7.12</v>
      </c>
      <c r="K3101">
        <f t="shared" si="305"/>
        <v>0.94276186649440996</v>
      </c>
      <c r="L3101">
        <v>6.46</v>
      </c>
    </row>
    <row r="3102" spans="1:13" ht="15" x14ac:dyDescent="0.25">
      <c r="A3102" t="s">
        <v>1580</v>
      </c>
      <c r="B3102" t="s">
        <v>157</v>
      </c>
      <c r="C3102">
        <v>64.2</v>
      </c>
      <c r="D3102">
        <v>42</v>
      </c>
      <c r="E3102">
        <f t="shared" si="302"/>
        <v>2.0344586896023324</v>
      </c>
      <c r="F3102">
        <v>53</v>
      </c>
      <c r="G3102">
        <f t="shared" si="303"/>
        <v>2.5672931083077053</v>
      </c>
      <c r="H3102">
        <f t="shared" si="306"/>
        <v>95</v>
      </c>
      <c r="I3102">
        <f t="shared" si="304"/>
        <v>4.6017517979100377</v>
      </c>
      <c r="J3102">
        <v>9.0299999999999994</v>
      </c>
      <c r="K3102">
        <f t="shared" si="305"/>
        <v>1.0565018169121256</v>
      </c>
      <c r="L3102">
        <v>6.7</v>
      </c>
    </row>
    <row r="3103" spans="1:13" ht="15" x14ac:dyDescent="0.25">
      <c r="A3103" t="s">
        <v>962</v>
      </c>
      <c r="B3103" t="s">
        <v>49</v>
      </c>
      <c r="C3103">
        <v>68</v>
      </c>
      <c r="D3103">
        <v>55</v>
      </c>
      <c r="E3103">
        <f t="shared" si="302"/>
        <v>2.555031619065836</v>
      </c>
      <c r="F3103">
        <v>66</v>
      </c>
      <c r="G3103">
        <f t="shared" si="303"/>
        <v>3.066037942879003</v>
      </c>
      <c r="H3103">
        <f t="shared" si="306"/>
        <v>121</v>
      </c>
      <c r="I3103">
        <f t="shared" si="304"/>
        <v>5.6210695619448394</v>
      </c>
      <c r="J3103">
        <v>8.5299999999999994</v>
      </c>
      <c r="K3103">
        <f t="shared" si="305"/>
        <v>0.96885109166608885</v>
      </c>
      <c r="L3103">
        <v>5.81</v>
      </c>
    </row>
    <row r="3104" spans="1:13" ht="15" x14ac:dyDescent="0.25">
      <c r="A3104" t="s">
        <v>1117</v>
      </c>
      <c r="B3104" t="s">
        <v>802</v>
      </c>
      <c r="C3104">
        <v>52</v>
      </c>
      <c r="D3104">
        <v>28</v>
      </c>
      <c r="E3104">
        <f t="shared" si="302"/>
        <v>1.5810213526366943</v>
      </c>
      <c r="F3104">
        <v>35</v>
      </c>
      <c r="G3104">
        <f t="shared" si="303"/>
        <v>1.976276690795868</v>
      </c>
      <c r="H3104">
        <f t="shared" si="306"/>
        <v>63</v>
      </c>
      <c r="I3104">
        <f t="shared" si="304"/>
        <v>3.5572980434325623</v>
      </c>
      <c r="J3104">
        <v>5.0999999999999996</v>
      </c>
      <c r="K3104">
        <f t="shared" si="305"/>
        <v>0.6651796255897221</v>
      </c>
      <c r="L3104">
        <v>4.7</v>
      </c>
      <c r="M3104">
        <v>15.2</v>
      </c>
    </row>
    <row r="3105" spans="1:13" ht="15" x14ac:dyDescent="0.25">
      <c r="A3105" t="s">
        <v>362</v>
      </c>
      <c r="B3105" t="s">
        <v>53</v>
      </c>
      <c r="C3105">
        <v>26</v>
      </c>
      <c r="D3105">
        <v>18</v>
      </c>
      <c r="E3105">
        <f t="shared" si="302"/>
        <v>1.6827567213891927</v>
      </c>
      <c r="F3105">
        <v>24</v>
      </c>
      <c r="G3105">
        <f t="shared" si="303"/>
        <v>2.2436756285189237</v>
      </c>
      <c r="H3105">
        <f t="shared" si="306"/>
        <v>42</v>
      </c>
      <c r="I3105">
        <f t="shared" si="304"/>
        <v>3.9264323499081164</v>
      </c>
      <c r="J3105">
        <v>4.22</v>
      </c>
      <c r="K3105">
        <f t="shared" si="305"/>
        <v>0.78680607472093234</v>
      </c>
      <c r="L3105">
        <v>5.6</v>
      </c>
      <c r="M3105">
        <v>14.1</v>
      </c>
    </row>
    <row r="3106" spans="1:13" ht="15" x14ac:dyDescent="0.25">
      <c r="A3106" t="s">
        <v>362</v>
      </c>
      <c r="B3106" t="s">
        <v>53</v>
      </c>
      <c r="C3106">
        <v>50.4</v>
      </c>
      <c r="D3106">
        <v>50</v>
      </c>
      <c r="E3106">
        <f t="shared" si="302"/>
        <v>2.8881687464869383</v>
      </c>
      <c r="F3106">
        <v>70</v>
      </c>
      <c r="G3106">
        <f t="shared" si="303"/>
        <v>4.0434362450817138</v>
      </c>
      <c r="H3106">
        <f t="shared" si="306"/>
        <v>120</v>
      </c>
      <c r="I3106">
        <f t="shared" si="304"/>
        <v>6.9316049915686522</v>
      </c>
      <c r="J3106">
        <v>8.620000000000001</v>
      </c>
      <c r="K3106">
        <f t="shared" si="305"/>
        <v>1.1425443300331666</v>
      </c>
      <c r="L3106">
        <v>7.3</v>
      </c>
      <c r="M3106">
        <v>13.1</v>
      </c>
    </row>
    <row r="3107" spans="1:13" ht="15" x14ac:dyDescent="0.25">
      <c r="A3107" t="s">
        <v>362</v>
      </c>
      <c r="B3107" t="s">
        <v>53</v>
      </c>
      <c r="C3107">
        <v>54.2</v>
      </c>
      <c r="D3107">
        <v>61</v>
      </c>
      <c r="E3107">
        <f t="shared" si="302"/>
        <v>3.3420988871680133</v>
      </c>
      <c r="F3107">
        <v>79</v>
      </c>
      <c r="G3107">
        <f t="shared" si="303"/>
        <v>4.3282920014143125</v>
      </c>
      <c r="H3107">
        <f t="shared" si="306"/>
        <v>140</v>
      </c>
      <c r="I3107">
        <f t="shared" si="304"/>
        <v>7.6703908885823253</v>
      </c>
      <c r="J3107">
        <v>6.75</v>
      </c>
      <c r="K3107">
        <f t="shared" si="305"/>
        <v>0.86177778778839498</v>
      </c>
      <c r="L3107">
        <v>7.34</v>
      </c>
      <c r="M3107">
        <v>12.8</v>
      </c>
    </row>
    <row r="3108" spans="1:13" x14ac:dyDescent="0.3">
      <c r="A3108" t="s">
        <v>531</v>
      </c>
      <c r="B3108" t="s">
        <v>532</v>
      </c>
      <c r="C3108">
        <v>30.8</v>
      </c>
      <c r="D3108">
        <v>28</v>
      </c>
      <c r="E3108">
        <f t="shared" si="302"/>
        <v>2.3141244199521331</v>
      </c>
      <c r="F3108">
        <v>36</v>
      </c>
      <c r="G3108">
        <f t="shared" si="303"/>
        <v>2.9753028256527427</v>
      </c>
      <c r="H3108">
        <f t="shared" si="306"/>
        <v>64</v>
      </c>
      <c r="I3108">
        <f t="shared" si="304"/>
        <v>5.2894272456048759</v>
      </c>
      <c r="J3108">
        <v>6.47</v>
      </c>
      <c r="K3108">
        <f t="shared" si="305"/>
        <v>1.1054244071417101</v>
      </c>
      <c r="L3108">
        <v>5.67</v>
      </c>
      <c r="M3108">
        <v>14</v>
      </c>
    </row>
    <row r="3109" spans="1:13" ht="15" x14ac:dyDescent="0.25">
      <c r="A3109" t="s">
        <v>904</v>
      </c>
      <c r="B3109" t="s">
        <v>152</v>
      </c>
      <c r="C3109">
        <v>37</v>
      </c>
      <c r="D3109">
        <v>34</v>
      </c>
      <c r="E3109">
        <f t="shared" si="302"/>
        <v>2.4590619676299403</v>
      </c>
      <c r="F3109">
        <v>44</v>
      </c>
      <c r="G3109">
        <f t="shared" si="303"/>
        <v>3.1823154875210991</v>
      </c>
      <c r="H3109">
        <f t="shared" si="306"/>
        <v>78</v>
      </c>
      <c r="I3109">
        <f t="shared" si="304"/>
        <v>5.6413774551510389</v>
      </c>
      <c r="J3109">
        <v>6.03</v>
      </c>
      <c r="K3109">
        <f t="shared" si="305"/>
        <v>0.93730411484438358</v>
      </c>
      <c r="L3109">
        <v>5.98</v>
      </c>
      <c r="M3109">
        <v>13.74</v>
      </c>
    </row>
    <row r="3110" spans="1:13" ht="15" x14ac:dyDescent="0.25">
      <c r="A3110" t="s">
        <v>1710</v>
      </c>
      <c r="B3110" t="s">
        <v>226</v>
      </c>
      <c r="C3110">
        <v>55.4</v>
      </c>
      <c r="D3110">
        <v>50</v>
      </c>
      <c r="E3110">
        <f t="shared" si="302"/>
        <v>2.6961344537043566</v>
      </c>
      <c r="F3110">
        <v>61</v>
      </c>
      <c r="G3110">
        <f t="shared" si="303"/>
        <v>3.2892840335193152</v>
      </c>
      <c r="H3110">
        <f t="shared" si="306"/>
        <v>111</v>
      </c>
      <c r="I3110">
        <f t="shared" si="304"/>
        <v>5.9854184872236722</v>
      </c>
      <c r="J3110">
        <v>9.39</v>
      </c>
      <c r="K3110">
        <f t="shared" si="305"/>
        <v>1.1853709760529687</v>
      </c>
    </row>
    <row r="3111" spans="1:13" ht="15" x14ac:dyDescent="0.25">
      <c r="A3111" t="s">
        <v>1287</v>
      </c>
      <c r="B3111" t="s">
        <v>226</v>
      </c>
      <c r="C3111">
        <v>40.700000000000003</v>
      </c>
      <c r="D3111">
        <v>28</v>
      </c>
      <c r="E3111">
        <f t="shared" si="302"/>
        <v>1.8894680866095361</v>
      </c>
      <c r="F3111">
        <v>40</v>
      </c>
      <c r="G3111">
        <f t="shared" si="303"/>
        <v>2.6992401237279089</v>
      </c>
      <c r="H3111">
        <f t="shared" si="306"/>
        <v>68</v>
      </c>
      <c r="I3111">
        <f t="shared" si="304"/>
        <v>4.5887082103374448</v>
      </c>
      <c r="J3111">
        <v>6.85</v>
      </c>
      <c r="K3111">
        <f t="shared" si="305"/>
        <v>1.0137131811747637</v>
      </c>
      <c r="L3111">
        <v>5.91</v>
      </c>
      <c r="M3111">
        <v>13.8</v>
      </c>
    </row>
    <row r="3112" spans="1:13" ht="15" x14ac:dyDescent="0.25">
      <c r="A3112" t="s">
        <v>1710</v>
      </c>
      <c r="B3112" t="s">
        <v>226</v>
      </c>
      <c r="C3112">
        <v>46.7</v>
      </c>
      <c r="D3112">
        <v>37</v>
      </c>
      <c r="E3112">
        <f t="shared" si="302"/>
        <v>2.259129604399762</v>
      </c>
      <c r="F3112">
        <v>46</v>
      </c>
      <c r="G3112">
        <f t="shared" si="303"/>
        <v>2.8086476162807852</v>
      </c>
      <c r="H3112">
        <f t="shared" si="306"/>
        <v>83</v>
      </c>
      <c r="I3112">
        <f t="shared" si="304"/>
        <v>5.0677772206805471</v>
      </c>
      <c r="J3112">
        <v>7.8500000000000005</v>
      </c>
      <c r="K3112">
        <f t="shared" si="305"/>
        <v>1.0821965574798065</v>
      </c>
      <c r="L3112">
        <v>6.32</v>
      </c>
    </row>
    <row r="3113" spans="1:13" x14ac:dyDescent="0.3">
      <c r="A3113" t="s">
        <v>2166</v>
      </c>
      <c r="B3113" t="s">
        <v>409</v>
      </c>
      <c r="C3113">
        <v>74.099999999999994</v>
      </c>
      <c r="D3113">
        <v>65</v>
      </c>
      <c r="E3113">
        <f t="shared" si="302"/>
        <v>2.8366658244188678</v>
      </c>
      <c r="F3113">
        <v>85</v>
      </c>
      <c r="G3113">
        <f t="shared" si="303"/>
        <v>3.7094860780862118</v>
      </c>
      <c r="H3113">
        <f t="shared" si="306"/>
        <v>150</v>
      </c>
      <c r="I3113">
        <f t="shared" si="304"/>
        <v>6.5461519025050796</v>
      </c>
      <c r="J3113">
        <v>11.44</v>
      </c>
      <c r="K3113">
        <f t="shared" si="305"/>
        <v>1.2430837788874682</v>
      </c>
      <c r="L3113">
        <v>8.4700000000000006</v>
      </c>
      <c r="M3113">
        <v>14.1738328909376</v>
      </c>
    </row>
    <row r="3114" spans="1:13" ht="15" x14ac:dyDescent="0.25">
      <c r="A3114" t="s">
        <v>139</v>
      </c>
      <c r="B3114" t="s">
        <v>138</v>
      </c>
      <c r="C3114">
        <v>36.799999999999997</v>
      </c>
      <c r="D3114">
        <v>18</v>
      </c>
      <c r="E3114">
        <f t="shared" si="302"/>
        <v>1.3069991076794651</v>
      </c>
      <c r="F3114">
        <v>27</v>
      </c>
      <c r="G3114">
        <f t="shared" si="303"/>
        <v>1.9604986615191975</v>
      </c>
      <c r="H3114">
        <f t="shared" si="306"/>
        <v>45</v>
      </c>
      <c r="I3114">
        <f t="shared" si="304"/>
        <v>3.2674977691986626</v>
      </c>
      <c r="J3114">
        <v>6.6000000000000005</v>
      </c>
      <c r="K3114">
        <f t="shared" si="305"/>
        <v>1.0287755364306754</v>
      </c>
      <c r="L3114">
        <v>5.5</v>
      </c>
      <c r="M3114">
        <v>14.5</v>
      </c>
    </row>
    <row r="3115" spans="1:13" ht="15" x14ac:dyDescent="0.25">
      <c r="A3115" t="s">
        <v>653</v>
      </c>
      <c r="B3115" t="s">
        <v>654</v>
      </c>
      <c r="C3115">
        <v>35.9</v>
      </c>
      <c r="D3115">
        <v>12</v>
      </c>
      <c r="E3115">
        <f t="shared" si="302"/>
        <v>0.88716833005937323</v>
      </c>
      <c r="F3115">
        <v>15</v>
      </c>
      <c r="G3115">
        <f t="shared" si="303"/>
        <v>1.1089604125742165</v>
      </c>
      <c r="H3115">
        <f t="shared" si="306"/>
        <v>27</v>
      </c>
      <c r="I3115">
        <f t="shared" si="304"/>
        <v>1.9961287426335896</v>
      </c>
      <c r="J3115">
        <v>4.4800000000000004</v>
      </c>
      <c r="K3115">
        <f t="shared" si="305"/>
        <v>0.70729121955830876</v>
      </c>
      <c r="L3115">
        <v>5.13</v>
      </c>
      <c r="M3115">
        <v>14.21</v>
      </c>
    </row>
    <row r="3116" spans="1:13" ht="15" x14ac:dyDescent="0.25">
      <c r="A3116" t="s">
        <v>536</v>
      </c>
      <c r="B3116" t="s">
        <v>537</v>
      </c>
      <c r="C3116">
        <v>41.6</v>
      </c>
      <c r="D3116">
        <v>27</v>
      </c>
      <c r="E3116">
        <f t="shared" si="302"/>
        <v>1.7932291145346644</v>
      </c>
      <c r="F3116">
        <v>38</v>
      </c>
      <c r="G3116">
        <f t="shared" si="303"/>
        <v>2.5238039389747127</v>
      </c>
      <c r="H3116">
        <f t="shared" si="306"/>
        <v>65</v>
      </c>
      <c r="I3116">
        <f t="shared" si="304"/>
        <v>4.3170330535093768</v>
      </c>
      <c r="J3116">
        <v>6.3</v>
      </c>
      <c r="K3116">
        <f t="shared" si="305"/>
        <v>0.92186686051223277</v>
      </c>
      <c r="L3116">
        <v>5.4</v>
      </c>
      <c r="M3116">
        <v>15.7</v>
      </c>
    </row>
    <row r="3117" spans="1:13" ht="15" x14ac:dyDescent="0.25">
      <c r="A3117" t="s">
        <v>342</v>
      </c>
      <c r="B3117" t="s">
        <v>806</v>
      </c>
      <c r="C3117">
        <v>47.6</v>
      </c>
      <c r="D3117">
        <v>46</v>
      </c>
      <c r="E3117">
        <f t="shared" si="302"/>
        <v>2.7699189309767753</v>
      </c>
      <c r="F3117">
        <v>62</v>
      </c>
      <c r="G3117">
        <f t="shared" si="303"/>
        <v>3.7333689939252186</v>
      </c>
      <c r="H3117">
        <f t="shared" si="306"/>
        <v>108</v>
      </c>
      <c r="I3117">
        <f t="shared" si="304"/>
        <v>6.5032879249019935</v>
      </c>
      <c r="J3117">
        <v>8.65</v>
      </c>
      <c r="K3117">
        <f t="shared" si="305"/>
        <v>1.1808069872643412</v>
      </c>
      <c r="L3117">
        <v>7.77</v>
      </c>
      <c r="M3117">
        <v>13.8</v>
      </c>
    </row>
    <row r="3118" spans="1:13" ht="15" x14ac:dyDescent="0.25">
      <c r="A3118" t="s">
        <v>183</v>
      </c>
      <c r="B3118" t="s">
        <v>184</v>
      </c>
      <c r="C3118">
        <v>32.4</v>
      </c>
      <c r="D3118">
        <v>23</v>
      </c>
      <c r="E3118">
        <f t="shared" si="302"/>
        <v>1.832136671832405</v>
      </c>
      <c r="F3118">
        <v>30</v>
      </c>
      <c r="G3118">
        <f t="shared" si="303"/>
        <v>2.3897434849987893</v>
      </c>
      <c r="H3118">
        <f t="shared" si="306"/>
        <v>53</v>
      </c>
      <c r="I3118">
        <f t="shared" si="304"/>
        <v>4.2218801568311939</v>
      </c>
      <c r="J3118">
        <v>6.46</v>
      </c>
      <c r="K3118">
        <f t="shared" si="305"/>
        <v>1.0752732066827886</v>
      </c>
      <c r="L3118">
        <v>5.6</v>
      </c>
    </row>
    <row r="3119" spans="1:13" x14ac:dyDescent="0.3">
      <c r="A3119" t="s">
        <v>1479</v>
      </c>
      <c r="B3119" t="s">
        <v>1480</v>
      </c>
      <c r="C3119">
        <v>68.2</v>
      </c>
      <c r="E3119" t="str">
        <f t="shared" si="302"/>
        <v/>
      </c>
      <c r="G3119" t="str">
        <f t="shared" si="303"/>
        <v/>
      </c>
      <c r="I3119" t="str">
        <f t="shared" si="304"/>
        <v/>
      </c>
      <c r="J3119">
        <v>10.83</v>
      </c>
      <c r="K3119">
        <f t="shared" si="305"/>
        <v>1.2282278318533186</v>
      </c>
      <c r="L3119">
        <v>7.5</v>
      </c>
      <c r="M3119">
        <v>12.25</v>
      </c>
    </row>
    <row r="3120" spans="1:13" ht="15" x14ac:dyDescent="0.25">
      <c r="A3120" t="s">
        <v>619</v>
      </c>
      <c r="B3120" t="s">
        <v>620</v>
      </c>
      <c r="C3120">
        <v>45.5</v>
      </c>
      <c r="D3120">
        <v>16</v>
      </c>
      <c r="E3120">
        <f t="shared" si="302"/>
        <v>0.99559569676654569</v>
      </c>
      <c r="F3120">
        <v>22</v>
      </c>
      <c r="G3120">
        <f t="shared" si="303"/>
        <v>1.3689440830540003</v>
      </c>
      <c r="H3120">
        <f t="shared" ref="H3120:H3161" si="307">D3120+F3120</f>
        <v>38</v>
      </c>
      <c r="I3120">
        <f t="shared" si="304"/>
        <v>2.3645397798205461</v>
      </c>
      <c r="J3120">
        <v>4.59</v>
      </c>
      <c r="K3120">
        <f t="shared" si="305"/>
        <v>0.64132380627868879</v>
      </c>
      <c r="L3120">
        <v>4</v>
      </c>
      <c r="M3120">
        <v>14.6</v>
      </c>
    </row>
    <row r="3121" spans="1:13" ht="15" x14ac:dyDescent="0.25">
      <c r="A3121" t="s">
        <v>619</v>
      </c>
      <c r="B3121" t="s">
        <v>620</v>
      </c>
      <c r="C3121">
        <v>61.2</v>
      </c>
      <c r="D3121">
        <v>67</v>
      </c>
      <c r="E3121">
        <f t="shared" si="302"/>
        <v>3.3604108365178118</v>
      </c>
      <c r="F3121">
        <v>88</v>
      </c>
      <c r="G3121">
        <f t="shared" si="303"/>
        <v>4.4136739345308573</v>
      </c>
      <c r="H3121">
        <f t="shared" si="307"/>
        <v>155</v>
      </c>
      <c r="I3121">
        <f t="shared" si="304"/>
        <v>7.7740847710486687</v>
      </c>
      <c r="J3121">
        <v>9.23</v>
      </c>
      <c r="K3121">
        <f t="shared" si="305"/>
        <v>1.1068748750723241</v>
      </c>
      <c r="L3121">
        <v>7.32</v>
      </c>
      <c r="M3121">
        <v>11.5</v>
      </c>
    </row>
    <row r="3122" spans="1:13" x14ac:dyDescent="0.3">
      <c r="A3122" t="s">
        <v>1480</v>
      </c>
      <c r="B3122" t="s">
        <v>1479</v>
      </c>
      <c r="C3122">
        <v>90.6</v>
      </c>
      <c r="D3122">
        <v>138</v>
      </c>
      <c r="E3122">
        <f t="shared" si="302"/>
        <v>5.2031296416376431</v>
      </c>
      <c r="F3122">
        <v>155</v>
      </c>
      <c r="G3122">
        <f t="shared" si="303"/>
        <v>5.8440948873466283</v>
      </c>
      <c r="H3122">
        <f t="shared" si="307"/>
        <v>293</v>
      </c>
      <c r="I3122">
        <f t="shared" si="304"/>
        <v>11.047224528984271</v>
      </c>
      <c r="J3122">
        <v>14.72</v>
      </c>
      <c r="K3122">
        <f t="shared" si="305"/>
        <v>1.4420233134779141</v>
      </c>
      <c r="L3122">
        <v>8.8699999999999992</v>
      </c>
      <c r="M3122">
        <v>14.1257086486793</v>
      </c>
    </row>
    <row r="3123" spans="1:13" x14ac:dyDescent="0.3">
      <c r="A3123" t="s">
        <v>398</v>
      </c>
      <c r="B3123" t="s">
        <v>399</v>
      </c>
      <c r="C3123">
        <v>40.299999999999997</v>
      </c>
      <c r="D3123">
        <v>5</v>
      </c>
      <c r="E3123">
        <f t="shared" si="302"/>
        <v>0.33983774662259686</v>
      </c>
      <c r="F3123">
        <v>7</v>
      </c>
      <c r="G3123">
        <f t="shared" si="303"/>
        <v>0.4757728452716356</v>
      </c>
      <c r="H3123">
        <f t="shared" si="307"/>
        <v>12</v>
      </c>
      <c r="I3123">
        <f t="shared" si="304"/>
        <v>0.81561059189423246</v>
      </c>
      <c r="J3123">
        <v>4.3899999999999997</v>
      </c>
      <c r="K3123">
        <f t="shared" si="305"/>
        <v>0.65298061380712635</v>
      </c>
      <c r="L3123">
        <v>0</v>
      </c>
      <c r="M3123">
        <v>15.66</v>
      </c>
    </row>
    <row r="3124" spans="1:13" ht="15" x14ac:dyDescent="0.25">
      <c r="A3124" t="s">
        <v>373</v>
      </c>
      <c r="C3124">
        <v>38.299999999999997</v>
      </c>
      <c r="D3124">
        <v>22</v>
      </c>
      <c r="E3124">
        <f t="shared" si="302"/>
        <v>1.5516879493123084</v>
      </c>
      <c r="F3124">
        <v>28</v>
      </c>
      <c r="G3124">
        <f t="shared" si="303"/>
        <v>1.974875571852029</v>
      </c>
      <c r="H3124">
        <f t="shared" si="307"/>
        <v>50</v>
      </c>
      <c r="I3124">
        <f t="shared" si="304"/>
        <v>3.5265635211643374</v>
      </c>
      <c r="J3124">
        <v>6.07</v>
      </c>
      <c r="K3124">
        <f t="shared" si="305"/>
        <v>0.92687388923050795</v>
      </c>
      <c r="L3124">
        <v>6.15</v>
      </c>
    </row>
    <row r="3125" spans="1:13" ht="15" x14ac:dyDescent="0.25">
      <c r="A3125" t="s">
        <v>373</v>
      </c>
      <c r="B3125" t="s">
        <v>161</v>
      </c>
      <c r="C3125">
        <v>41.6</v>
      </c>
      <c r="D3125">
        <v>30</v>
      </c>
      <c r="E3125">
        <f t="shared" si="302"/>
        <v>1.9924767939274048</v>
      </c>
      <c r="F3125">
        <v>40</v>
      </c>
      <c r="G3125">
        <f t="shared" si="303"/>
        <v>2.6566357252365398</v>
      </c>
      <c r="H3125">
        <f t="shared" si="307"/>
        <v>70</v>
      </c>
      <c r="I3125">
        <f t="shared" si="304"/>
        <v>4.6491125191639444</v>
      </c>
      <c r="J3125">
        <v>7.21</v>
      </c>
      <c r="K3125">
        <f t="shared" si="305"/>
        <v>1.0550254070306664</v>
      </c>
      <c r="L3125">
        <v>6.52</v>
      </c>
    </row>
    <row r="3126" spans="1:13" ht="15" x14ac:dyDescent="0.25">
      <c r="A3126" t="s">
        <v>373</v>
      </c>
      <c r="B3126" t="s">
        <v>1691</v>
      </c>
      <c r="C3126">
        <v>49.1</v>
      </c>
      <c r="D3126">
        <v>43</v>
      </c>
      <c r="E3126">
        <f t="shared" si="302"/>
        <v>2.5314905272893444</v>
      </c>
      <c r="F3126">
        <v>53</v>
      </c>
      <c r="G3126">
        <f t="shared" si="303"/>
        <v>3.1202092545659359</v>
      </c>
      <c r="H3126">
        <f t="shared" si="307"/>
        <v>96</v>
      </c>
      <c r="I3126">
        <f t="shared" si="304"/>
        <v>5.6516997818552799</v>
      </c>
      <c r="J3126">
        <v>7.64</v>
      </c>
      <c r="K3126">
        <f t="shared" si="305"/>
        <v>1.0263838100496836</v>
      </c>
      <c r="L3126">
        <v>7.12</v>
      </c>
    </row>
    <row r="3127" spans="1:13" ht="15" x14ac:dyDescent="0.25">
      <c r="A3127" t="s">
        <v>373</v>
      </c>
      <c r="B3127" t="s">
        <v>161</v>
      </c>
      <c r="C3127">
        <v>59.3</v>
      </c>
      <c r="D3127">
        <v>63</v>
      </c>
      <c r="E3127">
        <f t="shared" si="302"/>
        <v>3.2331147546066368</v>
      </c>
      <c r="F3127">
        <v>73</v>
      </c>
      <c r="G3127">
        <f t="shared" si="303"/>
        <v>3.7463075727981665</v>
      </c>
      <c r="H3127">
        <f t="shared" si="307"/>
        <v>136</v>
      </c>
      <c r="I3127">
        <f t="shared" si="304"/>
        <v>6.9794223274048033</v>
      </c>
      <c r="J3127">
        <v>8.33</v>
      </c>
      <c r="K3127">
        <f t="shared" si="305"/>
        <v>1.0153195418381955</v>
      </c>
      <c r="L3127">
        <v>7.89</v>
      </c>
      <c r="M3127">
        <v>12.4</v>
      </c>
    </row>
    <row r="3128" spans="1:13" ht="15" x14ac:dyDescent="0.25">
      <c r="A3128" t="s">
        <v>373</v>
      </c>
      <c r="B3128" t="s">
        <v>161</v>
      </c>
      <c r="C3128">
        <v>50.8</v>
      </c>
      <c r="D3128">
        <v>44</v>
      </c>
      <c r="E3128">
        <f t="shared" si="302"/>
        <v>2.5270157294319864</v>
      </c>
      <c r="F3128">
        <v>54</v>
      </c>
      <c r="G3128">
        <f t="shared" si="303"/>
        <v>3.1013374861210745</v>
      </c>
      <c r="H3128">
        <f t="shared" si="307"/>
        <v>98</v>
      </c>
      <c r="I3128">
        <f t="shared" si="304"/>
        <v>5.6283532155530605</v>
      </c>
      <c r="J3128">
        <v>8.1</v>
      </c>
      <c r="K3128">
        <f t="shared" si="305"/>
        <v>1.0692541568270297</v>
      </c>
      <c r="L3128">
        <v>7</v>
      </c>
      <c r="M3128">
        <v>12.21</v>
      </c>
    </row>
    <row r="3129" spans="1:13" ht="15" x14ac:dyDescent="0.25">
      <c r="A3129" t="s">
        <v>1237</v>
      </c>
      <c r="B3129" t="s">
        <v>161</v>
      </c>
      <c r="C3129">
        <v>47.4</v>
      </c>
      <c r="D3129">
        <v>40</v>
      </c>
      <c r="E3129">
        <f>IF(AND($C3129&gt;0,D3129&gt;0),D3129/($C3129^0.727399687532279),"")</f>
        <v>2.4160134585566686</v>
      </c>
      <c r="F3129">
        <v>52</v>
      </c>
      <c r="G3129">
        <f t="shared" si="303"/>
        <v>3.140817496123669</v>
      </c>
      <c r="H3129">
        <f t="shared" si="307"/>
        <v>92</v>
      </c>
      <c r="I3129">
        <f t="shared" si="304"/>
        <v>5.5568309546803381</v>
      </c>
      <c r="J3129">
        <v>6.08</v>
      </c>
      <c r="K3129">
        <f t="shared" si="305"/>
        <v>0.83178113981513713</v>
      </c>
      <c r="L3129">
        <v>6.68</v>
      </c>
      <c r="M3129">
        <v>13.45</v>
      </c>
    </row>
    <row r="3130" spans="1:13" ht="15" x14ac:dyDescent="0.25">
      <c r="A3130" t="s">
        <v>1314</v>
      </c>
      <c r="B3130" t="s">
        <v>385</v>
      </c>
      <c r="C3130">
        <v>76.8</v>
      </c>
      <c r="D3130">
        <v>57</v>
      </c>
      <c r="E3130">
        <f t="shared" si="302"/>
        <v>2.4236153438224242</v>
      </c>
      <c r="F3130">
        <v>69</v>
      </c>
      <c r="G3130">
        <f t="shared" si="303"/>
        <v>2.9338501530481977</v>
      </c>
      <c r="H3130">
        <f t="shared" si="307"/>
        <v>126</v>
      </c>
      <c r="I3130">
        <f t="shared" si="304"/>
        <v>5.3574654968706215</v>
      </c>
      <c r="J3130">
        <v>10.039999999999999</v>
      </c>
      <c r="K3130">
        <f t="shared" si="305"/>
        <v>1.071014571373442</v>
      </c>
      <c r="L3130">
        <v>6.45</v>
      </c>
    </row>
    <row r="3131" spans="1:13" ht="15" x14ac:dyDescent="0.25">
      <c r="A3131" t="s">
        <v>1314</v>
      </c>
      <c r="B3131" t="s">
        <v>415</v>
      </c>
      <c r="C3131">
        <v>85.2</v>
      </c>
      <c r="D3131">
        <v>66</v>
      </c>
      <c r="E3131">
        <f t="shared" si="302"/>
        <v>2.6022126125996028</v>
      </c>
      <c r="F3131">
        <v>81</v>
      </c>
      <c r="G3131">
        <f t="shared" si="303"/>
        <v>3.1936245700086032</v>
      </c>
      <c r="H3131">
        <f t="shared" si="307"/>
        <v>147</v>
      </c>
      <c r="I3131">
        <f t="shared" si="304"/>
        <v>5.7958371826082056</v>
      </c>
      <c r="J3131">
        <v>11.2</v>
      </c>
      <c r="K3131">
        <f t="shared" si="305"/>
        <v>1.1325071676972305</v>
      </c>
      <c r="L3131">
        <v>6.7</v>
      </c>
      <c r="M3131">
        <v>14.4</v>
      </c>
    </row>
    <row r="3132" spans="1:13" ht="15" x14ac:dyDescent="0.25">
      <c r="A3132" t="s">
        <v>1728</v>
      </c>
      <c r="B3132" t="s">
        <v>385</v>
      </c>
      <c r="C3132">
        <v>83.9</v>
      </c>
      <c r="D3132">
        <v>64</v>
      </c>
      <c r="E3132">
        <f t="shared" si="302"/>
        <v>2.5517382567021571</v>
      </c>
      <c r="F3132">
        <v>77</v>
      </c>
      <c r="G3132">
        <f t="shared" si="303"/>
        <v>3.070060090094783</v>
      </c>
      <c r="H3132">
        <f t="shared" si="307"/>
        <v>141</v>
      </c>
      <c r="I3132">
        <f t="shared" si="304"/>
        <v>5.6217983467969406</v>
      </c>
      <c r="J3132">
        <v>10.02</v>
      </c>
      <c r="K3132">
        <f t="shared" si="305"/>
        <v>1.0212524258618962</v>
      </c>
      <c r="L3132">
        <v>7.11</v>
      </c>
    </row>
    <row r="3133" spans="1:13" ht="15" x14ac:dyDescent="0.25">
      <c r="A3133" t="s">
        <v>1728</v>
      </c>
      <c r="B3133" t="s">
        <v>385</v>
      </c>
      <c r="C3133">
        <v>88.6</v>
      </c>
      <c r="D3133">
        <v>71</v>
      </c>
      <c r="E3133">
        <f t="shared" si="302"/>
        <v>2.7207940421365246</v>
      </c>
      <c r="F3133">
        <v>90</v>
      </c>
      <c r="G3133">
        <f t="shared" si="303"/>
        <v>3.4488938562293971</v>
      </c>
      <c r="H3133">
        <f t="shared" si="307"/>
        <v>161</v>
      </c>
      <c r="I3133">
        <f t="shared" si="304"/>
        <v>6.1696878983659218</v>
      </c>
      <c r="J3133">
        <v>9.39</v>
      </c>
      <c r="K3133">
        <f t="shared" si="305"/>
        <v>0.93052435446859483</v>
      </c>
      <c r="L3133">
        <v>6.4</v>
      </c>
    </row>
    <row r="3134" spans="1:13" ht="15" x14ac:dyDescent="0.25">
      <c r="A3134" t="s">
        <v>304</v>
      </c>
      <c r="B3134" t="s">
        <v>305</v>
      </c>
      <c r="C3134">
        <v>44.8</v>
      </c>
      <c r="D3134">
        <v>28</v>
      </c>
      <c r="E3134">
        <f t="shared" si="302"/>
        <v>1.7620528081317333</v>
      </c>
      <c r="F3134">
        <v>36</v>
      </c>
      <c r="G3134">
        <f t="shared" si="303"/>
        <v>2.2654964675979428</v>
      </c>
      <c r="H3134">
        <f t="shared" si="307"/>
        <v>64</v>
      </c>
      <c r="I3134">
        <f t="shared" si="304"/>
        <v>4.027549275729676</v>
      </c>
      <c r="J3134">
        <v>6.07</v>
      </c>
      <c r="K3134">
        <f t="shared" si="305"/>
        <v>0.85491817385421642</v>
      </c>
      <c r="L3134">
        <v>5.2</v>
      </c>
    </row>
    <row r="3135" spans="1:13" ht="15" x14ac:dyDescent="0.25">
      <c r="A3135" t="s">
        <v>304</v>
      </c>
      <c r="B3135" t="s">
        <v>305</v>
      </c>
      <c r="C3135">
        <v>65.8</v>
      </c>
      <c r="D3135">
        <v>76</v>
      </c>
      <c r="E3135">
        <f t="shared" si="302"/>
        <v>3.616068471552933</v>
      </c>
      <c r="F3135">
        <v>90</v>
      </c>
      <c r="G3135">
        <f t="shared" si="303"/>
        <v>4.2821863478916313</v>
      </c>
      <c r="H3135">
        <f t="shared" si="307"/>
        <v>166</v>
      </c>
      <c r="I3135">
        <f t="shared" si="304"/>
        <v>7.8982548194445643</v>
      </c>
      <c r="J3135">
        <v>9.23</v>
      </c>
      <c r="K3135">
        <f t="shared" si="305"/>
        <v>1.0662839237682922</v>
      </c>
      <c r="L3135">
        <v>7.23</v>
      </c>
    </row>
    <row r="3136" spans="1:13" ht="15" x14ac:dyDescent="0.25">
      <c r="A3136" t="s">
        <v>304</v>
      </c>
      <c r="B3136" t="s">
        <v>305</v>
      </c>
      <c r="C3136">
        <v>57.9</v>
      </c>
      <c r="D3136">
        <v>56</v>
      </c>
      <c r="E3136">
        <f t="shared" si="302"/>
        <v>2.9242613924963905</v>
      </c>
      <c r="G3136" t="str">
        <f t="shared" si="303"/>
        <v/>
      </c>
      <c r="H3136">
        <f t="shared" si="307"/>
        <v>56</v>
      </c>
      <c r="I3136">
        <f t="shared" si="304"/>
        <v>2.9242613924963905</v>
      </c>
      <c r="J3136">
        <v>8.59</v>
      </c>
      <c r="K3136">
        <f t="shared" si="305"/>
        <v>1.0599856672565948</v>
      </c>
      <c r="L3136">
        <v>6.4</v>
      </c>
    </row>
    <row r="3137" spans="1:13" ht="15" x14ac:dyDescent="0.25">
      <c r="A3137" t="s">
        <v>304</v>
      </c>
      <c r="B3137" t="s">
        <v>305</v>
      </c>
      <c r="C3137">
        <v>73.3</v>
      </c>
      <c r="D3137">
        <v>105</v>
      </c>
      <c r="E3137">
        <f t="shared" si="302"/>
        <v>4.6186308352295562</v>
      </c>
      <c r="F3137">
        <v>130</v>
      </c>
      <c r="G3137">
        <f t="shared" si="303"/>
        <v>5.7183048436175454</v>
      </c>
      <c r="H3137">
        <f t="shared" si="307"/>
        <v>235</v>
      </c>
      <c r="I3137">
        <f t="shared" si="304"/>
        <v>10.336935678847102</v>
      </c>
      <c r="J3137">
        <v>12.5</v>
      </c>
      <c r="K3137">
        <f t="shared" si="305"/>
        <v>1.3658866545483308</v>
      </c>
      <c r="L3137">
        <v>8.15</v>
      </c>
      <c r="M3137">
        <v>14.270081375454399</v>
      </c>
    </row>
    <row r="3138" spans="1:13" ht="15" x14ac:dyDescent="0.25">
      <c r="A3138" t="s">
        <v>1162</v>
      </c>
      <c r="C3138">
        <v>58.8</v>
      </c>
      <c r="D3138">
        <v>43</v>
      </c>
      <c r="E3138">
        <f t="shared" ref="E3138:E3160" si="308">IF(AND($C3138&gt;0,D3138&gt;0),D3138/($C3138^0.727399687532279),"")</f>
        <v>2.2203627944897972</v>
      </c>
      <c r="F3138">
        <v>55</v>
      </c>
      <c r="G3138">
        <f t="shared" ref="G3138:G3161" si="309">IF(AND($C3138&gt;0,F3138&gt;0),F3138/($C3138^0.727399687532279),"")</f>
        <v>2.8399989231846243</v>
      </c>
      <c r="H3138">
        <f t="shared" si="307"/>
        <v>98</v>
      </c>
      <c r="I3138">
        <f t="shared" ref="I3138:I3161" si="310">IF(AND($C3138&gt;0,H3138&gt;0),H3138/($C3138^0.727399687532279),"")</f>
        <v>5.0603617176744216</v>
      </c>
      <c r="J3138">
        <v>6.8</v>
      </c>
      <c r="K3138">
        <f t="shared" ref="K3138:K3160" si="311">IF(AND($C3138&gt;0,J3138&gt;0),J3138/($C3138^0.515518364833551),"")</f>
        <v>0.83245814475811264</v>
      </c>
      <c r="L3138">
        <v>5.75</v>
      </c>
    </row>
    <row r="3139" spans="1:13" ht="15" x14ac:dyDescent="0.25">
      <c r="A3139" t="s">
        <v>1908</v>
      </c>
      <c r="B3139" t="s">
        <v>157</v>
      </c>
      <c r="C3139">
        <v>75.2</v>
      </c>
      <c r="D3139">
        <v>30</v>
      </c>
      <c r="E3139">
        <f t="shared" si="308"/>
        <v>1.2952720187376658</v>
      </c>
      <c r="G3139" t="str">
        <f t="shared" si="309"/>
        <v/>
      </c>
      <c r="H3139">
        <f t="shared" si="307"/>
        <v>30</v>
      </c>
      <c r="I3139">
        <f t="shared" si="310"/>
        <v>1.2952720187376658</v>
      </c>
      <c r="J3139">
        <v>5.91</v>
      </c>
      <c r="K3139">
        <f t="shared" si="311"/>
        <v>0.63732760184652026</v>
      </c>
      <c r="L3139">
        <v>4.8</v>
      </c>
    </row>
    <row r="3140" spans="1:13" ht="15" x14ac:dyDescent="0.25">
      <c r="A3140" t="s">
        <v>2182</v>
      </c>
      <c r="B3140" t="s">
        <v>656</v>
      </c>
      <c r="C3140">
        <v>87.7</v>
      </c>
      <c r="D3140">
        <v>114</v>
      </c>
      <c r="E3140">
        <f t="shared" si="308"/>
        <v>4.401164023547266</v>
      </c>
      <c r="F3140">
        <v>141</v>
      </c>
      <c r="G3140">
        <f t="shared" si="309"/>
        <v>5.4435449764926709</v>
      </c>
      <c r="H3140">
        <f t="shared" si="307"/>
        <v>255</v>
      </c>
      <c r="I3140">
        <f t="shared" si="310"/>
        <v>9.8447090000399378</v>
      </c>
      <c r="J3140">
        <v>10.75</v>
      </c>
      <c r="K3140">
        <f t="shared" si="311"/>
        <v>1.0709186725771045</v>
      </c>
      <c r="L3140">
        <v>8.2799999999999994</v>
      </c>
      <c r="M3140">
        <v>14.123521183122101</v>
      </c>
    </row>
    <row r="3141" spans="1:13" ht="15" x14ac:dyDescent="0.25">
      <c r="A3141" t="s">
        <v>1521</v>
      </c>
      <c r="B3141" t="s">
        <v>196</v>
      </c>
      <c r="C3141">
        <v>44.8</v>
      </c>
      <c r="D3141">
        <v>42</v>
      </c>
      <c r="E3141">
        <f>IF(AND($C3141&gt;0,D3141&gt;0),D3141/($C3141^0.727399687532279),"")</f>
        <v>2.6430792121975997</v>
      </c>
      <c r="F3141">
        <v>54</v>
      </c>
      <c r="G3141">
        <f>IF(AND($C3141&gt;0,F3141&gt;0),F3141/($C3141^0.727399687532279),"")</f>
        <v>3.3982447013969139</v>
      </c>
      <c r="H3141">
        <f t="shared" si="307"/>
        <v>96</v>
      </c>
      <c r="I3141">
        <f t="shared" si="310"/>
        <v>6.041323913594514</v>
      </c>
      <c r="J3141">
        <v>7.92</v>
      </c>
      <c r="K3141">
        <f t="shared" si="311"/>
        <v>1.1154780785709051</v>
      </c>
      <c r="L3141">
        <v>6.8</v>
      </c>
    </row>
    <row r="3142" spans="1:13" ht="15" x14ac:dyDescent="0.25">
      <c r="A3142" t="s">
        <v>1521</v>
      </c>
      <c r="B3142" t="s">
        <v>1515</v>
      </c>
      <c r="C3142">
        <v>42.5</v>
      </c>
      <c r="D3142">
        <v>36</v>
      </c>
      <c r="E3142">
        <f t="shared" si="308"/>
        <v>2.3540349251099975</v>
      </c>
      <c r="F3142">
        <v>45</v>
      </c>
      <c r="G3142">
        <f t="shared" si="309"/>
        <v>2.9425436563874969</v>
      </c>
      <c r="H3142">
        <f t="shared" si="307"/>
        <v>81</v>
      </c>
      <c r="I3142">
        <f t="shared" si="310"/>
        <v>5.2965785814974939</v>
      </c>
      <c r="J3142">
        <v>7.15</v>
      </c>
      <c r="K3142">
        <f t="shared" si="311"/>
        <v>1.0347647917523104</v>
      </c>
      <c r="L3142">
        <v>6.34</v>
      </c>
    </row>
    <row r="3143" spans="1:13" ht="15" x14ac:dyDescent="0.25">
      <c r="A3143" t="s">
        <v>1521</v>
      </c>
      <c r="B3143" t="s">
        <v>196</v>
      </c>
      <c r="C3143">
        <v>50.1</v>
      </c>
      <c r="D3143">
        <v>50</v>
      </c>
      <c r="E3143">
        <f t="shared" si="308"/>
        <v>2.9007384634576314</v>
      </c>
      <c r="F3143">
        <v>64</v>
      </c>
      <c r="G3143">
        <f t="shared" si="309"/>
        <v>3.712945233225768</v>
      </c>
      <c r="H3143">
        <f t="shared" si="307"/>
        <v>114</v>
      </c>
      <c r="I3143">
        <f t="shared" si="310"/>
        <v>6.6136836966833989</v>
      </c>
      <c r="J3143">
        <v>8.0299999999999994</v>
      </c>
      <c r="K3143">
        <f t="shared" si="311"/>
        <v>1.0676231451733</v>
      </c>
      <c r="L3143">
        <v>6.83</v>
      </c>
    </row>
    <row r="3144" spans="1:13" ht="15" x14ac:dyDescent="0.25">
      <c r="A3144" t="s">
        <v>1521</v>
      </c>
      <c r="B3144" t="s">
        <v>196</v>
      </c>
      <c r="C3144">
        <v>58.5</v>
      </c>
      <c r="D3144">
        <v>70</v>
      </c>
      <c r="E3144">
        <f t="shared" si="308"/>
        <v>3.6280178505418554</v>
      </c>
      <c r="F3144">
        <v>86</v>
      </c>
      <c r="G3144">
        <f t="shared" si="309"/>
        <v>4.4572790735228507</v>
      </c>
      <c r="H3144">
        <f t="shared" si="307"/>
        <v>156</v>
      </c>
      <c r="I3144">
        <f t="shared" si="310"/>
        <v>8.085296924064707</v>
      </c>
      <c r="J3144">
        <v>10.6</v>
      </c>
      <c r="K3144">
        <f t="shared" si="311"/>
        <v>1.3010816829596012</v>
      </c>
      <c r="L3144">
        <v>7.9</v>
      </c>
      <c r="M3144">
        <v>14.0513348197345</v>
      </c>
    </row>
    <row r="3145" spans="1:13" ht="15" x14ac:dyDescent="0.25">
      <c r="A3145" t="s">
        <v>910</v>
      </c>
      <c r="B3145" t="s">
        <v>196</v>
      </c>
      <c r="C3145">
        <v>36.9</v>
      </c>
      <c r="D3145">
        <v>28</v>
      </c>
      <c r="E3145">
        <f t="shared" si="308"/>
        <v>2.0291004269271324</v>
      </c>
      <c r="F3145">
        <v>35</v>
      </c>
      <c r="G3145">
        <f t="shared" si="309"/>
        <v>2.5363755336589158</v>
      </c>
      <c r="H3145">
        <f t="shared" si="307"/>
        <v>63</v>
      </c>
      <c r="I3145">
        <f t="shared" si="310"/>
        <v>4.5654759605860482</v>
      </c>
      <c r="J3145">
        <v>5.79</v>
      </c>
      <c r="K3145">
        <f t="shared" si="311"/>
        <v>0.90125501384692741</v>
      </c>
      <c r="L3145">
        <v>5.93</v>
      </c>
      <c r="M3145">
        <v>13.9</v>
      </c>
    </row>
    <row r="3146" spans="1:13" ht="15" x14ac:dyDescent="0.25">
      <c r="A3146" t="s">
        <v>943</v>
      </c>
      <c r="B3146" t="s">
        <v>244</v>
      </c>
      <c r="C3146">
        <v>86</v>
      </c>
      <c r="D3146">
        <v>82</v>
      </c>
      <c r="E3146">
        <f t="shared" si="308"/>
        <v>3.2111477116509475</v>
      </c>
      <c r="F3146">
        <v>105</v>
      </c>
      <c r="G3146">
        <f t="shared" si="309"/>
        <v>4.1118354844310909</v>
      </c>
      <c r="H3146">
        <f t="shared" si="307"/>
        <v>187</v>
      </c>
      <c r="I3146">
        <f t="shared" si="310"/>
        <v>7.3229831960820384</v>
      </c>
      <c r="J3146">
        <v>12.24</v>
      </c>
      <c r="K3146">
        <f t="shared" si="311"/>
        <v>1.2317198472237767</v>
      </c>
      <c r="L3146">
        <v>7.82</v>
      </c>
    </row>
    <row r="3147" spans="1:13" ht="15" x14ac:dyDescent="0.25">
      <c r="A3147" t="s">
        <v>943</v>
      </c>
      <c r="B3147" t="s">
        <v>244</v>
      </c>
      <c r="C3147">
        <v>88.2</v>
      </c>
      <c r="D3147">
        <v>95</v>
      </c>
      <c r="E3147">
        <f t="shared" si="308"/>
        <v>3.652501175356174</v>
      </c>
      <c r="F3147">
        <v>120</v>
      </c>
      <c r="G3147">
        <f t="shared" si="309"/>
        <v>4.6136856951867458</v>
      </c>
      <c r="H3147">
        <f t="shared" si="307"/>
        <v>215</v>
      </c>
      <c r="I3147">
        <f t="shared" si="310"/>
        <v>8.2661868705429207</v>
      </c>
      <c r="J3147">
        <v>13.7</v>
      </c>
      <c r="K3147">
        <f t="shared" si="311"/>
        <v>1.3608046458679155</v>
      </c>
      <c r="L3147">
        <v>8.49</v>
      </c>
    </row>
    <row r="3148" spans="1:13" ht="15" x14ac:dyDescent="0.25">
      <c r="A3148" t="s">
        <v>943</v>
      </c>
      <c r="B3148" t="s">
        <v>244</v>
      </c>
      <c r="C3148">
        <v>95.6</v>
      </c>
      <c r="D3148">
        <v>95</v>
      </c>
      <c r="E3148">
        <f t="shared" si="308"/>
        <v>3.444602823808868</v>
      </c>
      <c r="F3148">
        <v>120</v>
      </c>
      <c r="G3148">
        <f t="shared" si="309"/>
        <v>4.3510772511269913</v>
      </c>
      <c r="H3148">
        <f t="shared" si="307"/>
        <v>215</v>
      </c>
      <c r="I3148">
        <f t="shared" si="310"/>
        <v>7.7956800749358592</v>
      </c>
      <c r="J3148">
        <v>14.35</v>
      </c>
      <c r="K3148">
        <f t="shared" si="311"/>
        <v>1.3673808293965581</v>
      </c>
      <c r="L3148">
        <v>8.25</v>
      </c>
    </row>
    <row r="3149" spans="1:13" ht="15" x14ac:dyDescent="0.25">
      <c r="A3149" t="s">
        <v>943</v>
      </c>
      <c r="B3149" t="s">
        <v>244</v>
      </c>
      <c r="C3149">
        <v>86.7</v>
      </c>
      <c r="D3149">
        <v>50</v>
      </c>
      <c r="E3149">
        <f t="shared" si="308"/>
        <v>1.9465049765572571</v>
      </c>
      <c r="F3149">
        <v>65</v>
      </c>
      <c r="G3149">
        <f t="shared" si="309"/>
        <v>2.530456469524434</v>
      </c>
      <c r="H3149">
        <f t="shared" si="307"/>
        <v>115</v>
      </c>
      <c r="I3149">
        <f t="shared" si="310"/>
        <v>4.4769614460816909</v>
      </c>
      <c r="J3149">
        <v>11.55</v>
      </c>
      <c r="K3149">
        <f t="shared" si="311"/>
        <v>1.1574374974686514</v>
      </c>
      <c r="L3149">
        <v>7.12</v>
      </c>
      <c r="M3149">
        <v>14.03</v>
      </c>
    </row>
    <row r="3150" spans="1:13" ht="15" x14ac:dyDescent="0.25">
      <c r="A3150" t="s">
        <v>504</v>
      </c>
      <c r="B3150" t="s">
        <v>85</v>
      </c>
      <c r="C3150">
        <v>34.4</v>
      </c>
      <c r="D3150">
        <v>21</v>
      </c>
      <c r="E3150">
        <f t="shared" si="308"/>
        <v>1.6015008139710341</v>
      </c>
      <c r="F3150">
        <v>25</v>
      </c>
      <c r="G3150">
        <f t="shared" si="309"/>
        <v>1.9065485880607549</v>
      </c>
      <c r="H3150">
        <f t="shared" si="307"/>
        <v>46</v>
      </c>
      <c r="I3150">
        <f t="shared" si="310"/>
        <v>3.5080494020317889</v>
      </c>
      <c r="J3150">
        <v>5.51</v>
      </c>
      <c r="K3150">
        <f t="shared" si="311"/>
        <v>0.88925743110286559</v>
      </c>
      <c r="L3150">
        <v>5.63</v>
      </c>
    </row>
    <row r="3151" spans="1:13" ht="15" x14ac:dyDescent="0.25">
      <c r="A3151" t="s">
        <v>1849</v>
      </c>
      <c r="B3151" t="s">
        <v>805</v>
      </c>
      <c r="C3151">
        <v>49.2</v>
      </c>
      <c r="D3151">
        <v>48</v>
      </c>
      <c r="E3151">
        <f t="shared" si="308"/>
        <v>2.8216708416056888</v>
      </c>
      <c r="F3151">
        <v>53</v>
      </c>
      <c r="G3151">
        <f t="shared" si="309"/>
        <v>3.1155948876062811</v>
      </c>
      <c r="H3151">
        <f t="shared" si="307"/>
        <v>101</v>
      </c>
      <c r="I3151">
        <f t="shared" si="310"/>
        <v>5.9372657292119699</v>
      </c>
      <c r="J3151">
        <v>8.07</v>
      </c>
      <c r="K3151">
        <f t="shared" si="311"/>
        <v>1.0830149497395771</v>
      </c>
      <c r="L3151">
        <v>7.45</v>
      </c>
    </row>
    <row r="3152" spans="1:13" ht="15" x14ac:dyDescent="0.25">
      <c r="A3152" t="s">
        <v>863</v>
      </c>
      <c r="B3152" t="s">
        <v>805</v>
      </c>
      <c r="C3152">
        <v>38</v>
      </c>
      <c r="D3152">
        <v>31</v>
      </c>
      <c r="E3152">
        <f t="shared" si="308"/>
        <v>2.1990119998785591</v>
      </c>
      <c r="F3152">
        <v>38</v>
      </c>
      <c r="G3152">
        <f t="shared" si="309"/>
        <v>2.6955630966253308</v>
      </c>
      <c r="H3152">
        <f t="shared" si="307"/>
        <v>69</v>
      </c>
      <c r="I3152">
        <f t="shared" si="310"/>
        <v>4.8945750965038899</v>
      </c>
      <c r="J3152">
        <v>6.79</v>
      </c>
      <c r="K3152">
        <f t="shared" si="311"/>
        <v>1.041027777305372</v>
      </c>
      <c r="L3152">
        <v>7.21</v>
      </c>
      <c r="M3152">
        <v>12.3</v>
      </c>
    </row>
    <row r="3153" spans="1:13" ht="15" x14ac:dyDescent="0.25">
      <c r="A3153" t="s">
        <v>205</v>
      </c>
      <c r="B3153" t="s">
        <v>466</v>
      </c>
      <c r="C3153">
        <v>55.7</v>
      </c>
      <c r="D3153">
        <v>71</v>
      </c>
      <c r="E3153">
        <f t="shared" si="308"/>
        <v>3.8135006546024184</v>
      </c>
      <c r="F3153">
        <v>89</v>
      </c>
      <c r="G3153">
        <f t="shared" si="309"/>
        <v>4.7803036374593697</v>
      </c>
      <c r="H3153">
        <f t="shared" si="307"/>
        <v>160</v>
      </c>
      <c r="I3153">
        <f t="shared" si="310"/>
        <v>8.5938042920617885</v>
      </c>
      <c r="J3153">
        <v>11.2</v>
      </c>
      <c r="K3153">
        <f t="shared" si="311"/>
        <v>1.4099301812085225</v>
      </c>
      <c r="L3153">
        <v>8.08</v>
      </c>
    </row>
    <row r="3154" spans="1:13" ht="15" x14ac:dyDescent="0.25">
      <c r="A3154" t="s">
        <v>205</v>
      </c>
      <c r="B3154" t="s">
        <v>466</v>
      </c>
      <c r="C3154">
        <v>49.5</v>
      </c>
      <c r="D3154">
        <v>52</v>
      </c>
      <c r="E3154">
        <f t="shared" si="308"/>
        <v>3.0433230226426766</v>
      </c>
      <c r="G3154" t="str">
        <f t="shared" si="309"/>
        <v/>
      </c>
      <c r="H3154">
        <f t="shared" si="307"/>
        <v>52</v>
      </c>
      <c r="I3154">
        <f t="shared" si="310"/>
        <v>3.0433230226426766</v>
      </c>
      <c r="J3154">
        <v>10.32</v>
      </c>
      <c r="K3154">
        <f t="shared" si="311"/>
        <v>1.380637280184996</v>
      </c>
      <c r="L3154">
        <v>7.28</v>
      </c>
    </row>
    <row r="3155" spans="1:13" ht="15" x14ac:dyDescent="0.25">
      <c r="A3155" t="s">
        <v>205</v>
      </c>
      <c r="B3155" t="s">
        <v>3</v>
      </c>
      <c r="C3155">
        <v>78.5</v>
      </c>
      <c r="D3155">
        <v>42</v>
      </c>
      <c r="E3155">
        <f t="shared" si="308"/>
        <v>1.7576066786317437</v>
      </c>
      <c r="F3155">
        <v>57</v>
      </c>
      <c r="G3155">
        <f t="shared" si="309"/>
        <v>2.3853233495716522</v>
      </c>
      <c r="H3155">
        <f t="shared" si="307"/>
        <v>99</v>
      </c>
      <c r="I3155">
        <f t="shared" si="310"/>
        <v>4.1429300282033958</v>
      </c>
      <c r="J3155">
        <v>7.5</v>
      </c>
      <c r="K3155">
        <f t="shared" si="311"/>
        <v>0.79108136889564062</v>
      </c>
      <c r="L3155">
        <v>4.1399999999999997</v>
      </c>
      <c r="M3155">
        <v>15.06</v>
      </c>
    </row>
    <row r="3156" spans="1:13" ht="15" x14ac:dyDescent="0.25">
      <c r="A3156" t="s">
        <v>1984</v>
      </c>
      <c r="B3156" t="s">
        <v>7</v>
      </c>
      <c r="D3156">
        <v>90</v>
      </c>
      <c r="E3156" t="str">
        <f t="shared" si="308"/>
        <v/>
      </c>
      <c r="F3156">
        <v>108</v>
      </c>
      <c r="G3156" t="str">
        <f t="shared" si="309"/>
        <v/>
      </c>
      <c r="H3156">
        <f t="shared" si="307"/>
        <v>198</v>
      </c>
      <c r="I3156" t="str">
        <f t="shared" si="310"/>
        <v/>
      </c>
      <c r="J3156">
        <v>9.51</v>
      </c>
      <c r="K3156" t="str">
        <f t="shared" si="311"/>
        <v/>
      </c>
      <c r="L3156">
        <v>7.36</v>
      </c>
    </row>
    <row r="3157" spans="1:13" ht="15" x14ac:dyDescent="0.25">
      <c r="A3157" t="s">
        <v>205</v>
      </c>
      <c r="B3157" t="s">
        <v>466</v>
      </c>
      <c r="C3157">
        <v>65.400000000000006</v>
      </c>
      <c r="D3157">
        <v>92</v>
      </c>
      <c r="E3157">
        <f t="shared" si="308"/>
        <v>4.3968043480652357</v>
      </c>
      <c r="F3157">
        <v>110</v>
      </c>
      <c r="G3157">
        <f t="shared" si="309"/>
        <v>5.2570486770345211</v>
      </c>
      <c r="H3157">
        <f t="shared" si="307"/>
        <v>202</v>
      </c>
      <c r="I3157">
        <f t="shared" si="310"/>
        <v>9.6538530250997567</v>
      </c>
      <c r="J3157">
        <v>13</v>
      </c>
      <c r="K3157">
        <f t="shared" si="311"/>
        <v>1.5065365768179784</v>
      </c>
      <c r="L3157">
        <v>8.33</v>
      </c>
    </row>
    <row r="3158" spans="1:13" ht="15" x14ac:dyDescent="0.25">
      <c r="A3158" t="s">
        <v>1139</v>
      </c>
      <c r="C3158">
        <v>41.6</v>
      </c>
      <c r="D3158">
        <v>40</v>
      </c>
      <c r="E3158">
        <f t="shared" si="308"/>
        <v>2.6566357252365398</v>
      </c>
      <c r="F3158">
        <v>50</v>
      </c>
      <c r="G3158">
        <f t="shared" si="309"/>
        <v>3.3207946565456745</v>
      </c>
      <c r="H3158">
        <f t="shared" si="307"/>
        <v>90</v>
      </c>
      <c r="I3158">
        <f t="shared" si="310"/>
        <v>5.9774303817822148</v>
      </c>
      <c r="J3158">
        <v>7.46</v>
      </c>
      <c r="K3158">
        <f t="shared" si="311"/>
        <v>1.0916074253049612</v>
      </c>
      <c r="L3158">
        <v>6.68</v>
      </c>
    </row>
    <row r="3159" spans="1:13" ht="15" x14ac:dyDescent="0.25">
      <c r="A3159" t="s">
        <v>1139</v>
      </c>
      <c r="B3159" t="s">
        <v>466</v>
      </c>
      <c r="C3159">
        <v>39.299999999999997</v>
      </c>
      <c r="D3159">
        <v>37</v>
      </c>
      <c r="E3159">
        <f t="shared" si="308"/>
        <v>2.5611857753678766</v>
      </c>
      <c r="F3159">
        <v>47</v>
      </c>
      <c r="G3159">
        <f t="shared" si="309"/>
        <v>3.2533981470889244</v>
      </c>
      <c r="H3159">
        <f t="shared" si="307"/>
        <v>84</v>
      </c>
      <c r="I3159">
        <f t="shared" si="310"/>
        <v>5.8145839224568006</v>
      </c>
      <c r="J3159">
        <v>7.36</v>
      </c>
      <c r="K3159">
        <f t="shared" si="311"/>
        <v>1.1090194780539178</v>
      </c>
      <c r="L3159">
        <v>6.53</v>
      </c>
      <c r="M3159">
        <v>12.5</v>
      </c>
    </row>
    <row r="3160" spans="1:13" ht="15" x14ac:dyDescent="0.25">
      <c r="A3160" t="s">
        <v>1573</v>
      </c>
      <c r="B3160" t="s">
        <v>391</v>
      </c>
      <c r="C3160">
        <v>61</v>
      </c>
      <c r="D3160">
        <v>51</v>
      </c>
      <c r="E3160">
        <f t="shared" si="308"/>
        <v>2.564022382232173</v>
      </c>
      <c r="F3160">
        <v>66</v>
      </c>
      <c r="G3160">
        <f t="shared" si="309"/>
        <v>3.3181466123004597</v>
      </c>
      <c r="H3160">
        <f t="shared" si="307"/>
        <v>117</v>
      </c>
      <c r="I3160">
        <f t="shared" si="310"/>
        <v>5.8821689945326332</v>
      </c>
      <c r="J3160">
        <v>11.2</v>
      </c>
      <c r="K3160">
        <f t="shared" si="311"/>
        <v>1.3453884823436979</v>
      </c>
      <c r="L3160">
        <v>7.88</v>
      </c>
      <c r="M3160">
        <v>12.16</v>
      </c>
    </row>
    <row r="3161" spans="1:13" ht="15" x14ac:dyDescent="0.25">
      <c r="A3161" t="s">
        <v>286</v>
      </c>
      <c r="B3161" t="s">
        <v>101</v>
      </c>
      <c r="C3161">
        <v>30.8</v>
      </c>
      <c r="D3161">
        <v>18</v>
      </c>
      <c r="E3161">
        <f>IF(AND($C3161&gt;0,D3161&gt;0),D3161/($C3161^0.727399687532279),"")</f>
        <v>1.4876514128263714</v>
      </c>
      <c r="F3161">
        <v>24</v>
      </c>
      <c r="G3161">
        <f t="shared" si="309"/>
        <v>1.9835352171018286</v>
      </c>
      <c r="H3161">
        <f t="shared" si="307"/>
        <v>42</v>
      </c>
      <c r="I3161">
        <f t="shared" si="310"/>
        <v>3.4711866299281997</v>
      </c>
      <c r="J3161">
        <v>5.2</v>
      </c>
      <c r="K3161">
        <f>IF(AND($C3161&gt;0,J3161&gt;0),J3161/($C3161^0.515518364833551),"")</f>
        <v>0.88844001810462025</v>
      </c>
      <c r="L3161">
        <v>5.5</v>
      </c>
      <c r="M3161">
        <v>13.94</v>
      </c>
    </row>
    <row r="3163" spans="1:13" ht="15" x14ac:dyDescent="0.25">
      <c r="A3163" s="4" t="s">
        <v>2203</v>
      </c>
      <c r="E3163" s="4">
        <f>MEDIAN(E2:E3161)</f>
        <v>2.4198123308807382</v>
      </c>
      <c r="F3163" s="4">
        <f>MEDIAN(F2:F3161)</f>
        <v>57</v>
      </c>
      <c r="G3163" s="4">
        <f t="shared" ref="G3163:M3163" si="312">MEDIAN(G2:G3161)</f>
        <v>3.0550056033788442</v>
      </c>
      <c r="H3163" s="4">
        <f t="shared" si="312"/>
        <v>102</v>
      </c>
      <c r="I3163" s="4">
        <f t="shared" si="312"/>
        <v>5.4194066040849949</v>
      </c>
      <c r="J3163" s="4">
        <f>MEDIAN(J2:J3161)</f>
        <v>8.35</v>
      </c>
      <c r="K3163" s="4">
        <f>MEDIAN(K2:K3161)</f>
        <v>1.0515189228815345</v>
      </c>
      <c r="L3163" s="4">
        <f t="shared" ref="L3163" si="313">MEDIAN(L2:L3161)</f>
        <v>6.73</v>
      </c>
      <c r="M3163" s="4">
        <f t="shared" si="312"/>
        <v>13.6</v>
      </c>
    </row>
    <row r="3164" spans="1:13" ht="15" x14ac:dyDescent="0.25">
      <c r="E3164" s="4"/>
      <c r="F3164" s="4"/>
      <c r="G3164" s="4"/>
      <c r="H3164" s="4"/>
      <c r="I3164" s="4"/>
      <c r="J3164" s="4"/>
      <c r="K3164" s="4"/>
      <c r="L3164" s="4"/>
      <c r="M3164" s="4"/>
    </row>
    <row r="3165" spans="1:13" x14ac:dyDescent="0.3">
      <c r="A3165" s="4" t="s">
        <v>2204</v>
      </c>
      <c r="E3165" s="6" t="s">
        <v>2225</v>
      </c>
      <c r="F3165" s="6"/>
      <c r="G3165" s="6"/>
      <c r="H3165" s="6"/>
      <c r="I3165" s="6">
        <f>150/I3163</f>
        <v>27.678307046925443</v>
      </c>
      <c r="J3165" s="13"/>
      <c r="K3165" s="6">
        <f>57/K3163</f>
        <v>54.207298375382351</v>
      </c>
      <c r="L3165" s="6">
        <f>51/L3163</f>
        <v>7.578008915304606</v>
      </c>
      <c r="M3165" s="6">
        <f>42/(25-M3163)</f>
        <v>3.6842105263157894</v>
      </c>
    </row>
    <row r="3166" spans="1:13" ht="15" x14ac:dyDescent="0.25">
      <c r="E3166" s="6" t="s">
        <v>2207</v>
      </c>
      <c r="F3166" s="6"/>
      <c r="G3166" s="6"/>
      <c r="H3166" s="6"/>
      <c r="I3166" s="6">
        <f>180/I3163</f>
        <v>33.213968456310532</v>
      </c>
      <c r="J3166" s="13"/>
      <c r="K3166" s="6">
        <f>45/K3163</f>
        <v>42.795235559512378</v>
      </c>
      <c r="L3166" s="6">
        <f>41/L3163</f>
        <v>6.092124814264487</v>
      </c>
      <c r="M3166" s="6">
        <f>34/(25-M3163)</f>
        <v>2.9824561403508771</v>
      </c>
    </row>
    <row r="3173" spans="1:127" ht="15" x14ac:dyDescent="0.25">
      <c r="B3173">
        <v>25</v>
      </c>
      <c r="C3173">
        <v>26</v>
      </c>
      <c r="D3173">
        <v>27</v>
      </c>
      <c r="E3173">
        <v>28</v>
      </c>
      <c r="F3173">
        <v>29</v>
      </c>
      <c r="G3173">
        <v>30</v>
      </c>
      <c r="H3173">
        <v>31</v>
      </c>
      <c r="I3173">
        <v>32</v>
      </c>
      <c r="J3173">
        <v>33</v>
      </c>
      <c r="K3173">
        <v>34</v>
      </c>
      <c r="L3173">
        <v>35</v>
      </c>
      <c r="M3173">
        <v>36</v>
      </c>
      <c r="N3173">
        <v>37</v>
      </c>
      <c r="O3173">
        <v>38</v>
      </c>
      <c r="P3173">
        <v>39</v>
      </c>
      <c r="Q3173">
        <v>40</v>
      </c>
      <c r="R3173">
        <v>41</v>
      </c>
      <c r="S3173">
        <v>42</v>
      </c>
      <c r="T3173">
        <v>43</v>
      </c>
      <c r="U3173">
        <v>44</v>
      </c>
      <c r="V3173">
        <v>45</v>
      </c>
      <c r="W3173">
        <v>46</v>
      </c>
      <c r="X3173">
        <v>47</v>
      </c>
      <c r="Y3173">
        <v>48</v>
      </c>
      <c r="Z3173">
        <v>49</v>
      </c>
      <c r="AA3173">
        <v>50</v>
      </c>
      <c r="AB3173">
        <v>51</v>
      </c>
      <c r="AC3173">
        <v>52</v>
      </c>
      <c r="AD3173">
        <v>53</v>
      </c>
      <c r="AE3173">
        <v>54</v>
      </c>
      <c r="AF3173">
        <v>55</v>
      </c>
      <c r="AG3173">
        <v>56</v>
      </c>
      <c r="AH3173">
        <v>57</v>
      </c>
      <c r="AI3173">
        <v>58</v>
      </c>
      <c r="AJ3173">
        <v>59</v>
      </c>
      <c r="AK3173">
        <v>60</v>
      </c>
      <c r="AL3173">
        <v>61</v>
      </c>
      <c r="AM3173">
        <v>62</v>
      </c>
      <c r="AN3173">
        <v>63</v>
      </c>
      <c r="AO3173">
        <v>64</v>
      </c>
      <c r="AP3173">
        <v>65</v>
      </c>
      <c r="AQ3173">
        <v>66</v>
      </c>
      <c r="AR3173">
        <v>67</v>
      </c>
      <c r="AS3173">
        <v>68</v>
      </c>
      <c r="AT3173">
        <v>69</v>
      </c>
      <c r="AU3173">
        <v>70</v>
      </c>
      <c r="AV3173">
        <v>71</v>
      </c>
      <c r="AW3173">
        <v>72</v>
      </c>
      <c r="AX3173">
        <v>73</v>
      </c>
      <c r="AY3173">
        <v>74</v>
      </c>
      <c r="AZ3173">
        <v>75</v>
      </c>
      <c r="BA3173">
        <v>76</v>
      </c>
      <c r="BB3173">
        <v>77</v>
      </c>
      <c r="BC3173">
        <v>78</v>
      </c>
      <c r="BD3173">
        <v>79</v>
      </c>
      <c r="BE3173">
        <v>80</v>
      </c>
      <c r="BF3173">
        <v>81</v>
      </c>
      <c r="BG3173">
        <v>82</v>
      </c>
      <c r="BH3173">
        <v>83</v>
      </c>
      <c r="BI3173">
        <v>84</v>
      </c>
      <c r="BJ3173">
        <v>85</v>
      </c>
      <c r="BK3173">
        <v>86</v>
      </c>
      <c r="BL3173">
        <v>87</v>
      </c>
      <c r="BM3173">
        <v>88</v>
      </c>
      <c r="BN3173">
        <v>89</v>
      </c>
      <c r="BO3173">
        <v>90</v>
      </c>
      <c r="BP3173">
        <v>91</v>
      </c>
      <c r="BQ3173">
        <v>92</v>
      </c>
      <c r="BR3173">
        <v>93</v>
      </c>
      <c r="BS3173">
        <v>94</v>
      </c>
      <c r="BT3173">
        <v>95</v>
      </c>
      <c r="BU3173">
        <v>96</v>
      </c>
      <c r="BV3173">
        <v>97</v>
      </c>
      <c r="BW3173">
        <v>98</v>
      </c>
      <c r="BX3173">
        <v>99</v>
      </c>
      <c r="BY3173">
        <v>100</v>
      </c>
      <c r="BZ3173">
        <v>101</v>
      </c>
      <c r="CA3173">
        <v>102</v>
      </c>
      <c r="CB3173">
        <v>103</v>
      </c>
      <c r="CC3173">
        <v>104</v>
      </c>
      <c r="CD3173">
        <v>105</v>
      </c>
      <c r="CE3173">
        <v>106</v>
      </c>
      <c r="CF3173">
        <v>107</v>
      </c>
      <c r="CG3173">
        <v>108</v>
      </c>
      <c r="CH3173">
        <v>109</v>
      </c>
      <c r="CI3173">
        <v>110</v>
      </c>
      <c r="CJ3173">
        <v>111</v>
      </c>
      <c r="CK3173">
        <v>112</v>
      </c>
      <c r="CL3173">
        <v>113</v>
      </c>
      <c r="CM3173">
        <v>114</v>
      </c>
      <c r="CN3173">
        <v>115</v>
      </c>
      <c r="CO3173">
        <v>116</v>
      </c>
      <c r="CP3173">
        <v>117</v>
      </c>
      <c r="CQ3173">
        <v>118</v>
      </c>
      <c r="CR3173">
        <v>119</v>
      </c>
      <c r="CS3173">
        <v>120</v>
      </c>
      <c r="CT3173">
        <v>121</v>
      </c>
      <c r="CU3173">
        <v>122</v>
      </c>
      <c r="CV3173">
        <v>123</v>
      </c>
      <c r="CW3173">
        <v>124</v>
      </c>
      <c r="CX3173">
        <v>125</v>
      </c>
      <c r="CY3173">
        <v>126</v>
      </c>
      <c r="CZ3173">
        <v>127</v>
      </c>
      <c r="DA3173">
        <v>128</v>
      </c>
      <c r="DB3173">
        <v>129</v>
      </c>
      <c r="DC3173">
        <v>130</v>
      </c>
      <c r="DD3173">
        <v>131</v>
      </c>
      <c r="DE3173">
        <v>132</v>
      </c>
      <c r="DF3173">
        <v>133</v>
      </c>
      <c r="DG3173">
        <v>134</v>
      </c>
      <c r="DH3173">
        <v>135</v>
      </c>
      <c r="DI3173">
        <v>136</v>
      </c>
      <c r="DJ3173">
        <v>137</v>
      </c>
      <c r="DK3173">
        <v>138</v>
      </c>
      <c r="DL3173">
        <v>139</v>
      </c>
      <c r="DM3173">
        <v>140</v>
      </c>
      <c r="DN3173">
        <v>141</v>
      </c>
      <c r="DO3173">
        <v>142</v>
      </c>
      <c r="DP3173">
        <v>143</v>
      </c>
      <c r="DQ3173">
        <v>144</v>
      </c>
      <c r="DR3173">
        <v>145</v>
      </c>
      <c r="DS3173">
        <v>146</v>
      </c>
      <c r="DT3173">
        <v>147</v>
      </c>
      <c r="DU3173">
        <v>148</v>
      </c>
      <c r="DV3173">
        <v>149</v>
      </c>
      <c r="DW3173">
        <v>150</v>
      </c>
    </row>
    <row r="3174" spans="1:127" ht="15" x14ac:dyDescent="0.25">
      <c r="B3174">
        <f>B3173^0.727399687532279</f>
        <v>10.395876833444829</v>
      </c>
      <c r="C3174">
        <f t="shared" ref="C3174:BN3174" si="314">C3173^0.727399687532279</f>
        <v>10.696733384692813</v>
      </c>
      <c r="D3174">
        <f t="shared" si="314"/>
        <v>10.994451170589896</v>
      </c>
      <c r="E3174">
        <f t="shared" si="314"/>
        <v>11.289177455620585</v>
      </c>
      <c r="F3174">
        <f t="shared" si="314"/>
        <v>11.581047602161549</v>
      </c>
      <c r="G3174">
        <f t="shared" si="314"/>
        <v>11.870186408360089</v>
      </c>
      <c r="H3174">
        <f t="shared" si="314"/>
        <v>12.156709256162443</v>
      </c>
      <c r="I3174">
        <f t="shared" si="314"/>
        <v>12.440723101673919</v>
      </c>
      <c r="J3174">
        <f t="shared" si="314"/>
        <v>12.722327333744142</v>
      </c>
      <c r="K3174">
        <f t="shared" si="314"/>
        <v>13.001614521764138</v>
      </c>
      <c r="L3174">
        <f t="shared" si="314"/>
        <v>13.278671069801691</v>
      </c>
      <c r="M3174">
        <f t="shared" si="314"/>
        <v>13.553577791141134</v>
      </c>
      <c r="N3174">
        <f t="shared" si="314"/>
        <v>13.826410414849944</v>
      </c>
      <c r="O3174">
        <f t="shared" si="314"/>
        <v>14.097240034029818</v>
      </c>
      <c r="P3174">
        <f t="shared" si="314"/>
        <v>14.366133503820061</v>
      </c>
      <c r="Q3174">
        <f t="shared" si="314"/>
        <v>14.633153795927273</v>
      </c>
      <c r="R3174">
        <f t="shared" si="314"/>
        <v>14.898360315395646</v>
      </c>
      <c r="S3174">
        <f t="shared" si="314"/>
        <v>15.16180918446053</v>
      </c>
      <c r="T3174">
        <f t="shared" si="314"/>
        <v>15.42355349760639</v>
      </c>
      <c r="U3174">
        <f t="shared" si="314"/>
        <v>15.683643551350697</v>
      </c>
      <c r="V3174">
        <f t="shared" si="314"/>
        <v>15.942127051774564</v>
      </c>
      <c r="W3174">
        <f t="shared" si="314"/>
        <v>16.199049302400791</v>
      </c>
      <c r="X3174">
        <f t="shared" si="314"/>
        <v>16.454453374666429</v>
      </c>
      <c r="Y3174">
        <f t="shared" si="314"/>
        <v>16.708380262937489</v>
      </c>
      <c r="Z3174">
        <f t="shared" si="314"/>
        <v>16.960869025759809</v>
      </c>
      <c r="AA3174">
        <f t="shared" si="314"/>
        <v>17.211956914823496</v>
      </c>
      <c r="AB3174">
        <f t="shared" si="314"/>
        <v>17.461679492933648</v>
      </c>
      <c r="AC3174">
        <f t="shared" si="314"/>
        <v>17.710070742121196</v>
      </c>
      <c r="AD3174">
        <f t="shared" si="314"/>
        <v>17.957163162891423</v>
      </c>
      <c r="AE3174">
        <f t="shared" si="314"/>
        <v>18.202987865489924</v>
      </c>
      <c r="AF3174">
        <f t="shared" si="314"/>
        <v>18.447574653963496</v>
      </c>
      <c r="AG3174">
        <f t="shared" si="314"/>
        <v>18.690952103705445</v>
      </c>
      <c r="AH3174">
        <f t="shared" si="314"/>
        <v>18.933147633097267</v>
      </c>
      <c r="AI3174">
        <f t="shared" si="314"/>
        <v>19.174187569791808</v>
      </c>
      <c r="AJ3174">
        <f t="shared" si="314"/>
        <v>19.414097212123881</v>
      </c>
      <c r="AK3174">
        <f t="shared" si="314"/>
        <v>19.652900886082953</v>
      </c>
      <c r="AL3174">
        <f t="shared" si="314"/>
        <v>19.890621998237272</v>
      </c>
      <c r="AM3174">
        <f t="shared" si="314"/>
        <v>20.127283084958293</v>
      </c>
      <c r="AN3174">
        <f t="shared" si="314"/>
        <v>20.362905858259865</v>
      </c>
      <c r="AO3174">
        <f t="shared" si="314"/>
        <v>20.597511248534651</v>
      </c>
      <c r="AP3174">
        <f t="shared" si="314"/>
        <v>20.831119444443029</v>
      </c>
      <c r="AQ3174">
        <f t="shared" si="314"/>
        <v>21.06374993018499</v>
      </c>
      <c r="AR3174">
        <f t="shared" si="314"/>
        <v>21.29542152036376</v>
      </c>
      <c r="AS3174">
        <f t="shared" si="314"/>
        <v>21.526152392630255</v>
      </c>
      <c r="AT3174">
        <f t="shared" si="314"/>
        <v>21.755960118280186</v>
      </c>
      <c r="AU3174">
        <f t="shared" si="314"/>
        <v>21.984861690960013</v>
      </c>
      <c r="AV3174">
        <f t="shared" si="314"/>
        <v>22.212873553623769</v>
      </c>
      <c r="AW3174">
        <f t="shared" si="314"/>
        <v>22.440011623870664</v>
      </c>
      <c r="AX3174">
        <f t="shared" si="314"/>
        <v>22.666291317781702</v>
      </c>
      <c r="AY3174">
        <f t="shared" si="314"/>
        <v>22.891727572363525</v>
      </c>
      <c r="AZ3174">
        <f t="shared" si="314"/>
        <v>23.116334866698583</v>
      </c>
      <c r="BA3174">
        <f t="shared" si="314"/>
        <v>23.34012724189262</v>
      </c>
      <c r="BB3174">
        <f t="shared" si="314"/>
        <v>23.563118319902312</v>
      </c>
      <c r="BC3174">
        <f t="shared" si="314"/>
        <v>23.785321321320122</v>
      </c>
      <c r="BD3174">
        <f t="shared" si="314"/>
        <v>24.006749082186449</v>
      </c>
      <c r="BE3174">
        <f t="shared" si="314"/>
        <v>24.227414069893968</v>
      </c>
      <c r="BF3174">
        <f t="shared" si="314"/>
        <v>24.447328398243968</v>
      </c>
      <c r="BG3174">
        <f t="shared" si="314"/>
        <v>24.666503841709538</v>
      </c>
      <c r="BH3174">
        <f t="shared" si="314"/>
        <v>24.884951848957037</v>
      </c>
      <c r="BI3174">
        <f t="shared" si="314"/>
        <v>25.102683555672261</v>
      </c>
      <c r="BJ3174">
        <f t="shared" si="314"/>
        <v>25.319709796735463</v>
      </c>
      <c r="BK3174">
        <f t="shared" si="314"/>
        <v>25.536041117785061</v>
      </c>
      <c r="BL3174">
        <f t="shared" si="314"/>
        <v>25.751687786207913</v>
      </c>
      <c r="BM3174">
        <f t="shared" si="314"/>
        <v>25.966659801590492</v>
      </c>
      <c r="BN3174">
        <f t="shared" si="314"/>
        <v>26.180966905663379</v>
      </c>
      <c r="BO3174">
        <f t="shared" ref="BO3174:DW3174" si="315">BO3173^0.727399687532279</f>
        <v>26.39461859176922</v>
      </c>
      <c r="BP3174">
        <f t="shared" si="315"/>
        <v>26.607624113881538</v>
      </c>
      <c r="BQ3174">
        <f t="shared" si="315"/>
        <v>26.819992495200978</v>
      </c>
      <c r="BR3174">
        <f t="shared" si="315"/>
        <v>27.031732536352642</v>
      </c>
      <c r="BS3174">
        <f t="shared" si="315"/>
        <v>27.242852823207564</v>
      </c>
      <c r="BT3174">
        <f t="shared" si="315"/>
        <v>27.453361734349023</v>
      </c>
      <c r="BU3174">
        <f t="shared" si="315"/>
        <v>27.663267448203502</v>
      </c>
      <c r="BV3174">
        <f t="shared" si="315"/>
        <v>27.872577949854794</v>
      </c>
      <c r="BW3174">
        <f t="shared" si="315"/>
        <v>28.081301037558262</v>
      </c>
      <c r="BX3174">
        <f t="shared" si="315"/>
        <v>28.289444328971495</v>
      </c>
      <c r="BY3174">
        <f t="shared" si="315"/>
        <v>28.497015267116534</v>
      </c>
      <c r="BZ3174">
        <f t="shared" si="315"/>
        <v>28.70402112608738</v>
      </c>
      <c r="CA3174">
        <f t="shared" si="315"/>
        <v>28.910469016516732</v>
      </c>
      <c r="CB3174">
        <f t="shared" si="315"/>
        <v>29.116365890813782</v>
      </c>
      <c r="CC3174">
        <f t="shared" si="315"/>
        <v>29.321718548184993</v>
      </c>
      <c r="CD3174">
        <f t="shared" si="315"/>
        <v>29.526533639449124</v>
      </c>
      <c r="CE3174">
        <f t="shared" si="315"/>
        <v>29.730817671656183</v>
      </c>
      <c r="CF3174">
        <f t="shared" si="315"/>
        <v>29.934577012520794</v>
      </c>
      <c r="CG3174">
        <f t="shared" si="315"/>
        <v>30.137817894678509</v>
      </c>
      <c r="CH3174">
        <f t="shared" si="315"/>
        <v>30.34054641977399</v>
      </c>
      <c r="CI3174">
        <f t="shared" si="315"/>
        <v>30.542768562389259</v>
      </c>
      <c r="CJ3174">
        <f t="shared" si="315"/>
        <v>30.74449017381929</v>
      </c>
      <c r="CK3174">
        <f t="shared" si="315"/>
        <v>30.945716985702759</v>
      </c>
      <c r="CL3174">
        <f t="shared" si="315"/>
        <v>31.146454613514155</v>
      </c>
      <c r="CM3174">
        <f t="shared" si="315"/>
        <v>31.346708559924188</v>
      </c>
      <c r="CN3174">
        <f t="shared" si="315"/>
        <v>31.546484218034308</v>
      </c>
      <c r="CO3174">
        <f t="shared" si="315"/>
        <v>31.74578687449128</v>
      </c>
      <c r="CP3174">
        <f t="shared" si="315"/>
        <v>31.944621712487006</v>
      </c>
      <c r="CQ3174">
        <f t="shared" si="315"/>
        <v>32.142993814649103</v>
      </c>
      <c r="CR3174">
        <f t="shared" si="315"/>
        <v>32.340908165826811</v>
      </c>
      <c r="CS3174">
        <f t="shared" si="315"/>
        <v>32.538369655777004</v>
      </c>
      <c r="CT3174">
        <f t="shared" si="315"/>
        <v>32.735383081754762</v>
      </c>
      <c r="CU3174">
        <f t="shared" si="315"/>
        <v>32.931953151012408</v>
      </c>
      <c r="CV3174">
        <f t="shared" si="315"/>
        <v>33.128084483211225</v>
      </c>
      <c r="CW3174">
        <f t="shared" si="315"/>
        <v>33.323781612749556</v>
      </c>
      <c r="CX3174">
        <f t="shared" si="315"/>
        <v>33.519048991010479</v>
      </c>
      <c r="CY3174">
        <f t="shared" si="315"/>
        <v>33.713890988533109</v>
      </c>
      <c r="CZ3174">
        <f t="shared" si="315"/>
        <v>33.908311897110146</v>
      </c>
      <c r="DA3174">
        <f t="shared" si="315"/>
        <v>34.102315931814871</v>
      </c>
      <c r="DB3174">
        <f t="shared" si="315"/>
        <v>34.29590723296073</v>
      </c>
      <c r="DC3174">
        <f t="shared" si="315"/>
        <v>34.489089867995901</v>
      </c>
      <c r="DD3174">
        <f t="shared" si="315"/>
        <v>34.681867833335815</v>
      </c>
      <c r="DE3174">
        <f t="shared" si="315"/>
        <v>34.874245056135841</v>
      </c>
      <c r="DF3174">
        <f t="shared" si="315"/>
        <v>35.066225396006722</v>
      </c>
      <c r="DG3174">
        <f t="shared" si="315"/>
        <v>35.257812646674921</v>
      </c>
      <c r="DH3174">
        <f t="shared" si="315"/>
        <v>35.449010537590148</v>
      </c>
      <c r="DI3174">
        <f t="shared" si="315"/>
        <v>35.639822735481893</v>
      </c>
      <c r="DJ3174">
        <f t="shared" si="315"/>
        <v>35.830252845867328</v>
      </c>
      <c r="DK3174">
        <f t="shared" si="315"/>
        <v>36.020304414512104</v>
      </c>
      <c r="DL3174">
        <f t="shared" si="315"/>
        <v>36.209980928845852</v>
      </c>
      <c r="DM3174">
        <f t="shared" si="315"/>
        <v>36.399285819334565</v>
      </c>
      <c r="DN3174">
        <f t="shared" si="315"/>
        <v>36.588222460810705</v>
      </c>
      <c r="DO3174">
        <f t="shared" si="315"/>
        <v>36.776794173763278</v>
      </c>
      <c r="DP3174">
        <f t="shared" si="315"/>
        <v>36.965004225589219</v>
      </c>
      <c r="DQ3174">
        <f t="shared" si="315"/>
        <v>37.152855831807223</v>
      </c>
      <c r="DR3174">
        <f t="shared" si="315"/>
        <v>37.340352157235579</v>
      </c>
      <c r="DS3174">
        <f t="shared" si="315"/>
        <v>37.527496317135636</v>
      </c>
      <c r="DT3174">
        <f t="shared" si="315"/>
        <v>37.714291378321377</v>
      </c>
      <c r="DU3174">
        <f t="shared" si="315"/>
        <v>37.900740360237236</v>
      </c>
      <c r="DV3174">
        <f t="shared" si="315"/>
        <v>38.086846236004433</v>
      </c>
      <c r="DW3174">
        <f t="shared" si="315"/>
        <v>38.272611933437595</v>
      </c>
    </row>
    <row r="3175" spans="1:127" ht="15" x14ac:dyDescent="0.25">
      <c r="B3175">
        <f>I3163*B3174</f>
        <v>56.339483566425109</v>
      </c>
      <c r="C3175">
        <f t="shared" ref="C3175:BN3175" si="316">1/C3174</f>
        <v>9.3486484521621824E-2</v>
      </c>
      <c r="D3175">
        <f t="shared" si="316"/>
        <v>9.0954972147677116E-2</v>
      </c>
      <c r="E3175">
        <f t="shared" si="316"/>
        <v>8.8580412871632749E-2</v>
      </c>
      <c r="F3175">
        <f t="shared" si="316"/>
        <v>8.6347974237957079E-2</v>
      </c>
      <c r="G3175">
        <f t="shared" si="316"/>
        <v>8.4244675323355236E-2</v>
      </c>
      <c r="H3175">
        <f t="shared" si="316"/>
        <v>8.2259103095114569E-2</v>
      </c>
      <c r="I3175">
        <f t="shared" si="316"/>
        <v>8.0381179761604721E-2</v>
      </c>
      <c r="J3175">
        <f t="shared" si="316"/>
        <v>7.8601970674629942E-2</v>
      </c>
      <c r="K3175">
        <f t="shared" si="316"/>
        <v>7.6913524726182542E-2</v>
      </c>
      <c r="L3175">
        <f t="shared" si="316"/>
        <v>7.5308740968378723E-2</v>
      </c>
      <c r="M3175">
        <f t="shared" si="316"/>
        <v>7.3781256536825157E-2</v>
      </c>
      <c r="N3175">
        <f t="shared" si="316"/>
        <v>7.2325351989115882E-2</v>
      </c>
      <c r="O3175">
        <f t="shared" si="316"/>
        <v>7.0935870963824491E-2</v>
      </c>
      <c r="P3175">
        <f t="shared" si="316"/>
        <v>6.9608151680763133E-2</v>
      </c>
      <c r="Q3175">
        <f t="shared" si="316"/>
        <v>6.833796828393357E-2</v>
      </c>
      <c r="R3175">
        <f t="shared" si="316"/>
        <v>6.7121480406580142E-2</v>
      </c>
      <c r="S3175">
        <f t="shared" si="316"/>
        <v>6.5955189636927272E-2</v>
      </c>
      <c r="T3175">
        <f t="shared" si="316"/>
        <v>6.4835901801435822E-2</v>
      </c>
      <c r="U3175">
        <f t="shared" si="316"/>
        <v>6.3760694173254057E-2</v>
      </c>
      <c r="V3175">
        <f t="shared" si="316"/>
        <v>6.2726886867250697E-2</v>
      </c>
      <c r="W3175">
        <f t="shared" si="316"/>
        <v>6.173201780747678E-2</v>
      </c>
      <c r="X3175">
        <f t="shared" si="316"/>
        <v>6.0773820754180627E-2</v>
      </c>
      <c r="Y3175">
        <f t="shared" si="316"/>
        <v>5.9850205960310765E-2</v>
      </c>
      <c r="Z3175">
        <f t="shared" si="316"/>
        <v>5.8959243095458205E-2</v>
      </c>
      <c r="AA3175">
        <f t="shared" si="316"/>
        <v>5.8099146131301752E-2</v>
      </c>
      <c r="AB3175">
        <f t="shared" si="316"/>
        <v>5.7268259929102332E-2</v>
      </c>
      <c r="AC3175">
        <f t="shared" si="316"/>
        <v>5.6465048308453371E-2</v>
      </c>
      <c r="AD3175">
        <f t="shared" si="316"/>
        <v>5.5688083408770579E-2</v>
      </c>
      <c r="AE3175">
        <f t="shared" si="316"/>
        <v>5.4936036182051562E-2</v>
      </c>
      <c r="AF3175">
        <f t="shared" si="316"/>
        <v>5.4207667878180835E-2</v>
      </c>
      <c r="AG3175">
        <f t="shared" si="316"/>
        <v>5.3501822403244609E-2</v>
      </c>
      <c r="AH3175">
        <f t="shared" si="316"/>
        <v>5.2817419447566537E-2</v>
      </c>
      <c r="AI3175">
        <f t="shared" si="316"/>
        <v>5.2153448293968993E-2</v>
      </c>
      <c r="AJ3175">
        <f t="shared" si="316"/>
        <v>5.1508962228514622E-2</v>
      </c>
      <c r="AK3175">
        <f t="shared" si="316"/>
        <v>5.088307348601865E-2</v>
      </c>
      <c r="AL3175">
        <f t="shared" si="316"/>
        <v>5.027494867121908E-2</v>
      </c>
      <c r="AM3175">
        <f t="shared" si="316"/>
        <v>4.9683804603877668E-2</v>
      </c>
      <c r="AN3175">
        <f t="shared" si="316"/>
        <v>4.9108904542441184E-2</v>
      </c>
      <c r="AO3175">
        <f t="shared" si="316"/>
        <v>4.8549554746384324E-2</v>
      </c>
      <c r="AP3175">
        <f t="shared" si="316"/>
        <v>4.800510134210588E-2</v>
      </c>
      <c r="AQ3175">
        <f t="shared" si="316"/>
        <v>4.7474927461371434E-2</v>
      </c>
      <c r="AR3175">
        <f t="shared" si="316"/>
        <v>4.6958450624879598E-2</v>
      </c>
      <c r="AS3175">
        <f t="shared" si="316"/>
        <v>4.6455120346651564E-2</v>
      </c>
      <c r="AT3175">
        <f t="shared" si="316"/>
        <v>4.5964415937670429E-2</v>
      </c>
      <c r="AU3175">
        <f t="shared" si="316"/>
        <v>4.5485844489583094E-2</v>
      </c>
      <c r="AV3175">
        <f t="shared" si="316"/>
        <v>4.5018939021370413E-2</v>
      </c>
      <c r="AW3175">
        <f t="shared" si="316"/>
        <v>4.4563256773728473E-2</v>
      </c>
      <c r="AX3175">
        <f t="shared" si="316"/>
        <v>4.411837763752291E-2</v>
      </c>
      <c r="AY3175">
        <f t="shared" si="316"/>
        <v>4.3683902704104736E-2</v>
      </c>
      <c r="AZ3175">
        <f t="shared" si="316"/>
        <v>4.3259452926536421E-2</v>
      </c>
      <c r="BA3175">
        <f t="shared" si="316"/>
        <v>4.2844667881892458E-2</v>
      </c>
      <c r="BB3175">
        <f t="shared" si="316"/>
        <v>4.2439204625788506E-2</v>
      </c>
      <c r="BC3175">
        <f t="shared" si="316"/>
        <v>4.2042736631169399E-2</v>
      </c>
      <c r="BD3175">
        <f t="shared" si="316"/>
        <v>4.1654952804168831E-2</v>
      </c>
      <c r="BE3175">
        <f t="shared" si="316"/>
        <v>4.1275556570548037E-2</v>
      </c>
      <c r="BF3175">
        <f t="shared" si="316"/>
        <v>4.090426502684151E-2</v>
      </c>
      <c r="BG3175">
        <f t="shared" si="316"/>
        <v>4.0540808150892532E-2</v>
      </c>
      <c r="BH3175">
        <f t="shared" si="316"/>
        <v>4.0184928066955908E-2</v>
      </c>
      <c r="BI3175">
        <f t="shared" si="316"/>
        <v>3.9836378360991513E-2</v>
      </c>
      <c r="BJ3175">
        <f t="shared" si="316"/>
        <v>3.9494923442168858E-2</v>
      </c>
      <c r="BK3175">
        <f t="shared" si="316"/>
        <v>3.9160337946962775E-2</v>
      </c>
      <c r="BL3175">
        <f t="shared" si="316"/>
        <v>3.8832406182540774E-2</v>
      </c>
      <c r="BM3175">
        <f t="shared" si="316"/>
        <v>3.8510921606434288E-2</v>
      </c>
      <c r="BN3175">
        <f t="shared" si="316"/>
        <v>3.8195686339746425E-2</v>
      </c>
      <c r="BO3175">
        <f t="shared" ref="BO3175:DW3175" si="317">1/BO3174</f>
        <v>3.7886510711385525E-2</v>
      </c>
      <c r="BP3175">
        <f t="shared" si="317"/>
        <v>3.7583212831027897E-2</v>
      </c>
      <c r="BQ3175">
        <f t="shared" si="317"/>
        <v>3.7285618188705107E-2</v>
      </c>
      <c r="BR3175">
        <f t="shared" si="317"/>
        <v>3.6993559279087505E-2</v>
      </c>
      <c r="BS3175">
        <f t="shared" si="317"/>
        <v>3.6706875248693586E-2</v>
      </c>
      <c r="BT3175">
        <f t="shared" si="317"/>
        <v>3.6425411564399511E-2</v>
      </c>
      <c r="BU3175">
        <f t="shared" si="317"/>
        <v>3.6149019701754055E-2</v>
      </c>
      <c r="BV3175">
        <f t="shared" si="317"/>
        <v>3.5877556851723134E-2</v>
      </c>
      <c r="BW3175">
        <f t="shared" si="317"/>
        <v>3.5610885644597343E-2</v>
      </c>
      <c r="BX3175">
        <f t="shared" si="317"/>
        <v>3.5348873889894342E-2</v>
      </c>
      <c r="BY3175">
        <f t="shared" si="317"/>
        <v>3.5091394331178485E-2</v>
      </c>
      <c r="BZ3175">
        <f t="shared" si="317"/>
        <v>3.4838324414803314E-2</v>
      </c>
      <c r="CA3175">
        <f t="shared" si="317"/>
        <v>3.4589546071656388E-2</v>
      </c>
      <c r="CB3175">
        <f t="shared" si="317"/>
        <v>3.4344945511057073E-2</v>
      </c>
      <c r="CC3175">
        <f t="shared" si="317"/>
        <v>3.4104413026019575E-2</v>
      </c>
      <c r="CD3175">
        <f t="shared" si="317"/>
        <v>3.3867842809151942E-2</v>
      </c>
      <c r="CE3175">
        <f t="shared" si="317"/>
        <v>3.3635132778515812E-2</v>
      </c>
      <c r="CF3175">
        <f t="shared" si="317"/>
        <v>3.340618441281893E-2</v>
      </c>
      <c r="CG3175">
        <f t="shared" si="317"/>
        <v>3.3180902595359163E-2</v>
      </c>
      <c r="CH3175">
        <f t="shared" si="317"/>
        <v>3.2959195466178724E-2</v>
      </c>
      <c r="CI3175">
        <f t="shared" si="317"/>
        <v>3.274097428192585E-2</v>
      </c>
      <c r="CJ3175">
        <f t="shared" si="317"/>
        <v>3.2526153282956626E-2</v>
      </c>
      <c r="CK3175">
        <f t="shared" si="317"/>
        <v>3.2314649567240929E-2</v>
      </c>
      <c r="CL3175">
        <f t="shared" si="317"/>
        <v>3.2106382970667528E-2</v>
      </c>
      <c r="CM3175">
        <f t="shared" si="317"/>
        <v>3.1901275953369772E-2</v>
      </c>
      <c r="CN3175">
        <f t="shared" si="317"/>
        <v>3.1699253491719558E-2</v>
      </c>
      <c r="CO3175">
        <f t="shared" si="317"/>
        <v>3.150024297566021E-2</v>
      </c>
      <c r="CP3175">
        <f t="shared" si="317"/>
        <v>3.130417411107124E-2</v>
      </c>
      <c r="CQ3175">
        <f t="shared" si="317"/>
        <v>3.1110978826877418E-2</v>
      </c>
      <c r="CR3175">
        <f t="shared" si="317"/>
        <v>3.0920591186633876E-2</v>
      </c>
      <c r="CS3175">
        <f t="shared" si="317"/>
        <v>3.0732947304335994E-2</v>
      </c>
      <c r="CT3175">
        <f t="shared" si="317"/>
        <v>3.0547985264218744E-2</v>
      </c>
      <c r="CU3175">
        <f t="shared" si="317"/>
        <v>3.0365645044325516E-2</v>
      </c>
      <c r="CV3175">
        <f t="shared" si="317"/>
        <v>3.0185868443639831E-2</v>
      </c>
      <c r="CW3175">
        <f t="shared" si="317"/>
        <v>3.0008599012586366E-2</v>
      </c>
      <c r="CX3175">
        <f t="shared" si="317"/>
        <v>2.9833781986720192E-2</v>
      </c>
      <c r="CY3175">
        <f t="shared" si="317"/>
        <v>2.9661364223433115E-2</v>
      </c>
      <c r="CZ3175">
        <f t="shared" si="317"/>
        <v>2.9491294141517719E-2</v>
      </c>
      <c r="DA3175">
        <f t="shared" si="317"/>
        <v>2.932352166343858E-2</v>
      </c>
      <c r="DB3175">
        <f t="shared" si="317"/>
        <v>2.9157998160169125E-2</v>
      </c>
      <c r="DC3175">
        <f t="shared" si="317"/>
        <v>2.8994676398461545E-2</v>
      </c>
      <c r="DD3175">
        <f t="shared" si="317"/>
        <v>2.8833510490424378E-2</v>
      </c>
      <c r="DE3175">
        <f t="shared" si="317"/>
        <v>2.867445584529028E-2</v>
      </c>
      <c r="DF3175">
        <f t="shared" si="317"/>
        <v>2.8517469123262928E-2</v>
      </c>
      <c r="DG3175">
        <f t="shared" si="317"/>
        <v>2.8362508191338624E-2</v>
      </c>
      <c r="DH3175">
        <f t="shared" si="317"/>
        <v>2.8209532081004053E-2</v>
      </c>
      <c r="DI3175">
        <f t="shared" si="317"/>
        <v>2.8058500947717432E-2</v>
      </c>
      <c r="DJ3175">
        <f t="shared" si="317"/>
        <v>2.790937603208514E-2</v>
      </c>
      <c r="DK3175">
        <f t="shared" si="317"/>
        <v>2.7762119622651307E-2</v>
      </c>
      <c r="DL3175">
        <f t="shared" si="317"/>
        <v>2.7616695020222255E-2</v>
      </c>
      <c r="DM3175">
        <f t="shared" si="317"/>
        <v>2.7473066503651569E-2</v>
      </c>
      <c r="DN3175">
        <f t="shared" si="317"/>
        <v>2.7331199297016696E-2</v>
      </c>
      <c r="DO3175">
        <f t="shared" si="317"/>
        <v>2.7191059538120489E-2</v>
      </c>
      <c r="DP3175">
        <f t="shared" si="317"/>
        <v>2.7052614248255509E-2</v>
      </c>
      <c r="DQ3175">
        <f t="shared" si="317"/>
        <v>2.6915831303172183E-2</v>
      </c>
      <c r="DR3175">
        <f t="shared" si="317"/>
        <v>2.67806794051948E-2</v>
      </c>
      <c r="DS3175">
        <f t="shared" si="317"/>
        <v>2.6647128056432171E-2</v>
      </c>
      <c r="DT3175">
        <f t="shared" si="317"/>
        <v>2.6515147533033377E-2</v>
      </c>
      <c r="DU3175">
        <f t="shared" si="317"/>
        <v>2.6384708860440333E-2</v>
      </c>
      <c r="DV3175">
        <f t="shared" si="317"/>
        <v>2.6255783789592833E-2</v>
      </c>
      <c r="DW3175">
        <f t="shared" si="317"/>
        <v>2.6128344774042741E-2</v>
      </c>
    </row>
    <row r="3176" spans="1:127" ht="15" x14ac:dyDescent="0.25">
      <c r="C3176">
        <f t="shared" ref="C3176:BN3176" si="318">$I$3163/C3175</f>
        <v>57.969947547140663</v>
      </c>
      <c r="D3176">
        <f t="shared" si="318"/>
        <v>59.58340128218488</v>
      </c>
      <c r="E3176">
        <f t="shared" si="318"/>
        <v>61.18064285767764</v>
      </c>
      <c r="F3176">
        <f t="shared" si="318"/>
        <v>62.76240585737699</v>
      </c>
      <c r="G3176">
        <f t="shared" si="318"/>
        <v>64.329366613186622</v>
      </c>
      <c r="H3176">
        <f t="shared" si="318"/>
        <v>65.882150426787931</v>
      </c>
      <c r="I3176">
        <f t="shared" si="318"/>
        <v>67.421336936804408</v>
      </c>
      <c r="J3176">
        <f t="shared" si="318"/>
        <v>68.947464771824045</v>
      </c>
      <c r="K3176">
        <f t="shared" si="318"/>
        <v>70.461035603015944</v>
      </c>
      <c r="L3176">
        <f t="shared" si="318"/>
        <v>71.962517689155646</v>
      </c>
      <c r="M3176">
        <f t="shared" si="318"/>
        <v>73.452348990289977</v>
      </c>
      <c r="N3176">
        <f t="shared" si="318"/>
        <v>74.930939913027345</v>
      </c>
      <c r="O3176">
        <f t="shared" si="318"/>
        <v>76.39867573979258</v>
      </c>
      <c r="P3176">
        <f t="shared" si="318"/>
        <v>77.855918785769148</v>
      </c>
      <c r="Q3176">
        <f t="shared" si="318"/>
        <v>79.303010320239665</v>
      </c>
      <c r="R3176">
        <f t="shared" si="318"/>
        <v>80.740272283292967</v>
      </c>
      <c r="S3176">
        <f t="shared" si="318"/>
        <v>82.168008824141936</v>
      </c>
      <c r="T3176">
        <f t="shared" si="318"/>
        <v>83.586507683386301</v>
      </c>
      <c r="U3176">
        <f t="shared" si="318"/>
        <v>84.996041438305014</v>
      </c>
      <c r="V3176">
        <f t="shared" si="318"/>
        <v>86.396868627549125</v>
      </c>
      <c r="W3176">
        <f t="shared" si="318"/>
        <v>87.789234769329283</v>
      </c>
      <c r="X3176">
        <f t="shared" si="318"/>
        <v>89.173373285275872</v>
      </c>
      <c r="Y3176">
        <f t="shared" si="318"/>
        <v>90.549506340526804</v>
      </c>
      <c r="Z3176">
        <f t="shared" si="318"/>
        <v>91.917845609223349</v>
      </c>
      <c r="AA3176">
        <f t="shared" si="318"/>
        <v>93.278592973420857</v>
      </c>
      <c r="AB3176">
        <f t="shared" si="318"/>
        <v>94.631941162420134</v>
      </c>
      <c r="AC3176">
        <f t="shared" si="318"/>
        <v>95.978074338664058</v>
      </c>
      <c r="AD3176">
        <f t="shared" si="318"/>
        <v>97.317168635605569</v>
      </c>
      <c r="AE3176">
        <f t="shared" si="318"/>
        <v>98.649392652315115</v>
      </c>
      <c r="AF3176">
        <f t="shared" si="318"/>
        <v>99.974907909040738</v>
      </c>
      <c r="AG3176">
        <f t="shared" si="318"/>
        <v>101.29386926745762</v>
      </c>
      <c r="AH3176">
        <f t="shared" si="318"/>
        <v>102.60642531892353</v>
      </c>
      <c r="AI3176">
        <f t="shared" si="318"/>
        <v>103.91271874369414</v>
      </c>
      <c r="AJ3176">
        <f t="shared" si="318"/>
        <v>105.21288664373225</v>
      </c>
      <c r="AK3176">
        <f t="shared" si="318"/>
        <v>106.50706085146581</v>
      </c>
      <c r="AL3176">
        <f t="shared" si="318"/>
        <v>107.79536821660535</v>
      </c>
      <c r="AM3176">
        <f t="shared" si="318"/>
        <v>109.07793087291118</v>
      </c>
      <c r="AN3176">
        <f t="shared" si="318"/>
        <v>110.35486648661454</v>
      </c>
      <c r="AO3176">
        <f t="shared" si="318"/>
        <v>111.62628848802366</v>
      </c>
      <c r="AP3176">
        <f t="shared" si="318"/>
        <v>112.89230628769791</v>
      </c>
      <c r="AQ3176">
        <f t="shared" si="318"/>
        <v>114.15302547843939</v>
      </c>
      <c r="AR3176">
        <f t="shared" si="318"/>
        <v>115.40854802423307</v>
      </c>
      <c r="AS3176">
        <f t="shared" si="318"/>
        <v>116.65897243716041</v>
      </c>
      <c r="AT3176">
        <f t="shared" si="318"/>
        <v>117.9043939432174</v>
      </c>
      <c r="AU3176">
        <f t="shared" si="318"/>
        <v>119.14490463788391</v>
      </c>
      <c r="AV3176">
        <f t="shared" si="318"/>
        <v>120.38059363221359</v>
      </c>
      <c r="AW3176">
        <f t="shared" si="318"/>
        <v>121.61154719014873</v>
      </c>
      <c r="AX3176">
        <f t="shared" si="318"/>
        <v>122.83784885770055</v>
      </c>
      <c r="AY3176">
        <f t="shared" si="318"/>
        <v>124.05957958458146</v>
      </c>
      <c r="AZ3176">
        <f t="shared" si="318"/>
        <v>125.27681783882655</v>
      </c>
      <c r="BA3176">
        <f t="shared" si="318"/>
        <v>126.48963971489697</v>
      </c>
      <c r="BB3176">
        <f t="shared" si="318"/>
        <v>127.69811903571471</v>
      </c>
      <c r="BC3176">
        <f t="shared" si="318"/>
        <v>128.90232744904591</v>
      </c>
      <c r="BD3176">
        <f t="shared" si="318"/>
        <v>130.10233451861265</v>
      </c>
      <c r="BE3176">
        <f t="shared" si="318"/>
        <v>131.29820781028511</v>
      </c>
      <c r="BF3176">
        <f t="shared" si="318"/>
        <v>132.49001297367801</v>
      </c>
      <c r="BG3176">
        <f t="shared" si="318"/>
        <v>133.67781381944857</v>
      </c>
      <c r="BH3176">
        <f t="shared" si="318"/>
        <v>134.86167239257489</v>
      </c>
      <c r="BI3176">
        <f t="shared" si="318"/>
        <v>136.04164904186607</v>
      </c>
      <c r="BJ3176">
        <f t="shared" si="318"/>
        <v>137.21780248594371</v>
      </c>
      <c r="BK3176">
        <f t="shared" si="318"/>
        <v>138.39018987591032</v>
      </c>
      <c r="BL3176">
        <f t="shared" si="318"/>
        <v>139.55886685491009</v>
      </c>
      <c r="BM3176">
        <f t="shared" si="318"/>
        <v>140.72388761476788</v>
      </c>
      <c r="BN3176">
        <f t="shared" si="318"/>
        <v>141.88530494988282</v>
      </c>
      <c r="BO3176">
        <f t="shared" ref="BO3176:DW3176" si="319">$I$3163/BO3175</f>
        <v>143.04317030853869</v>
      </c>
      <c r="BP3176">
        <f t="shared" si="319"/>
        <v>144.19753384178077</v>
      </c>
      <c r="BQ3176">
        <f t="shared" si="319"/>
        <v>145.34844445000218</v>
      </c>
      <c r="BR3176">
        <f t="shared" si="319"/>
        <v>146.49594982736875</v>
      </c>
      <c r="BS3176">
        <f t="shared" si="319"/>
        <v>147.64009650420664</v>
      </c>
      <c r="BT3176">
        <f t="shared" si="319"/>
        <v>148.78092988746539</v>
      </c>
      <c r="BU3176">
        <f t="shared" si="319"/>
        <v>149.91849429936352</v>
      </c>
      <c r="BV3176">
        <f t="shared" si="319"/>
        <v>151.05283301431686</v>
      </c>
      <c r="BW3176">
        <f t="shared" si="319"/>
        <v>152.18398829424206</v>
      </c>
      <c r="BX3176">
        <f t="shared" si="319"/>
        <v>153.31200142232291</v>
      </c>
      <c r="BY3176">
        <f t="shared" si="319"/>
        <v>154.4369127353223</v>
      </c>
      <c r="BZ3176">
        <f t="shared" si="319"/>
        <v>155.55876165451315</v>
      </c>
      <c r="CA3176">
        <f t="shared" si="319"/>
        <v>156.67758671530541</v>
      </c>
      <c r="CB3176">
        <f t="shared" si="319"/>
        <v>157.79342559563128</v>
      </c>
      <c r="CC3176">
        <f t="shared" si="319"/>
        <v>158.90631514315524</v>
      </c>
      <c r="CD3176">
        <f t="shared" si="319"/>
        <v>160.01629140136836</v>
      </c>
      <c r="CE3176">
        <f t="shared" si="319"/>
        <v>161.12338963462037</v>
      </c>
      <c r="CF3176">
        <f t="shared" si="319"/>
        <v>162.22764435214606</v>
      </c>
      <c r="CG3176">
        <f t="shared" si="319"/>
        <v>163.32908933113166</v>
      </c>
      <c r="CH3176">
        <f t="shared" si="319"/>
        <v>164.4277576388705</v>
      </c>
      <c r="CI3176">
        <f t="shared" si="319"/>
        <v>165.5236816540519</v>
      </c>
      <c r="CJ3176">
        <f t="shared" si="319"/>
        <v>166.61689308722248</v>
      </c>
      <c r="CK3176">
        <f t="shared" si="319"/>
        <v>167.70742300046274</v>
      </c>
      <c r="CL3176">
        <f t="shared" si="319"/>
        <v>168.79530182631217</v>
      </c>
      <c r="CM3176">
        <f t="shared" si="319"/>
        <v>169.8805593859808</v>
      </c>
      <c r="CN3176">
        <f t="shared" si="319"/>
        <v>170.9632249068782</v>
      </c>
      <c r="CO3176">
        <f t="shared" si="319"/>
        <v>172.04332703949279</v>
      </c>
      <c r="CP3176">
        <f t="shared" si="319"/>
        <v>173.12089387364901</v>
      </c>
      <c r="CQ3176">
        <f t="shared" si="319"/>
        <v>174.19595295417247</v>
      </c>
      <c r="CR3176">
        <f t="shared" si="319"/>
        <v>175.26853129598814</v>
      </c>
      <c r="CS3176">
        <f t="shared" si="319"/>
        <v>176.33865539867671</v>
      </c>
      <c r="CT3176">
        <f t="shared" si="319"/>
        <v>177.40635126051396</v>
      </c>
      <c r="CU3176">
        <f t="shared" si="319"/>
        <v>178.4716443920143</v>
      </c>
      <c r="CV3176">
        <f t="shared" si="319"/>
        <v>179.53455982900056</v>
      </c>
      <c r="CW3176">
        <f t="shared" si="319"/>
        <v>180.59512214522107</v>
      </c>
      <c r="CX3176">
        <f t="shared" si="319"/>
        <v>181.65335546453068</v>
      </c>
      <c r="CY3176">
        <f t="shared" si="319"/>
        <v>182.70928347265792</v>
      </c>
      <c r="CZ3176">
        <f t="shared" si="319"/>
        <v>183.76292942857253</v>
      </c>
      <c r="DA3176">
        <f t="shared" si="319"/>
        <v>184.81431617547045</v>
      </c>
      <c r="DB3176">
        <f t="shared" si="319"/>
        <v>185.86346615139374</v>
      </c>
      <c r="DC3176">
        <f t="shared" si="319"/>
        <v>186.91040139949789</v>
      </c>
      <c r="DD3176">
        <f t="shared" si="319"/>
        <v>187.95514357798308</v>
      </c>
      <c r="DE3176">
        <f t="shared" si="319"/>
        <v>188.99771396970107</v>
      </c>
      <c r="DF3176">
        <f t="shared" si="319"/>
        <v>190.03813349145179</v>
      </c>
      <c r="DG3176">
        <f t="shared" si="319"/>
        <v>191.07642270298152</v>
      </c>
      <c r="DH3176">
        <f t="shared" si="319"/>
        <v>192.11260181569463</v>
      </c>
      <c r="DI3176">
        <f t="shared" si="319"/>
        <v>193.14669070108911</v>
      </c>
      <c r="DJ3176">
        <f t="shared" si="319"/>
        <v>194.17870889892859</v>
      </c>
      <c r="DK3176">
        <f t="shared" si="319"/>
        <v>195.2086756251588</v>
      </c>
      <c r="DL3176">
        <f t="shared" si="319"/>
        <v>196.23660977957891</v>
      </c>
      <c r="DM3176">
        <f t="shared" si="319"/>
        <v>197.26252995327906</v>
      </c>
      <c r="DN3176">
        <f t="shared" si="319"/>
        <v>198.28645443584847</v>
      </c>
      <c r="DO3176">
        <f t="shared" si="319"/>
        <v>199.30840122236728</v>
      </c>
      <c r="DP3176">
        <f t="shared" si="319"/>
        <v>200.32838802018796</v>
      </c>
      <c r="DQ3176">
        <f t="shared" si="319"/>
        <v>201.34643225551378</v>
      </c>
      <c r="DR3176">
        <f t="shared" si="319"/>
        <v>202.36255107978187</v>
      </c>
      <c r="DS3176">
        <f t="shared" si="319"/>
        <v>203.37676137586018</v>
      </c>
      <c r="DT3176">
        <f t="shared" si="319"/>
        <v>204.38907976406065</v>
      </c>
      <c r="DU3176">
        <f t="shared" si="319"/>
        <v>205.3995226079804</v>
      </c>
      <c r="DV3176">
        <f t="shared" si="319"/>
        <v>206.40810602017214</v>
      </c>
      <c r="DW3176">
        <f t="shared" si="319"/>
        <v>207.41484586765387</v>
      </c>
    </row>
    <row r="3177" spans="1:127" ht="15" x14ac:dyDescent="0.25">
      <c r="A3177" t="s">
        <v>2226</v>
      </c>
      <c r="C3177">
        <f t="shared" ref="C3177:BN3177" si="320">150/C3176</f>
        <v>2.587547623327092</v>
      </c>
      <c r="D3177">
        <f t="shared" si="320"/>
        <v>2.517479646547959</v>
      </c>
      <c r="E3177">
        <f t="shared" si="320"/>
        <v>2.4517558658044782</v>
      </c>
      <c r="F3177">
        <f t="shared" si="320"/>
        <v>2.3899657438381841</v>
      </c>
      <c r="G3177">
        <f t="shared" si="320"/>
        <v>2.331749990668369</v>
      </c>
      <c r="H3177">
        <f t="shared" si="320"/>
        <v>2.2767927128712762</v>
      </c>
      <c r="I3177">
        <f t="shared" si="320"/>
        <v>2.2248149742358048</v>
      </c>
      <c r="J3177">
        <f t="shared" si="320"/>
        <v>2.1755694788258371</v>
      </c>
      <c r="K3177">
        <f t="shared" si="320"/>
        <v>2.1288361534325726</v>
      </c>
      <c r="L3177">
        <f t="shared" si="320"/>
        <v>2.0844184558401597</v>
      </c>
      <c r="M3177">
        <f t="shared" si="320"/>
        <v>2.0421402727342217</v>
      </c>
      <c r="N3177">
        <f t="shared" si="320"/>
        <v>2.0018432996317093</v>
      </c>
      <c r="O3177">
        <f t="shared" si="320"/>
        <v>1.9633848171778172</v>
      </c>
      <c r="P3177">
        <f t="shared" si="320"/>
        <v>1.9266357951891213</v>
      </c>
      <c r="Q3177">
        <f t="shared" si="320"/>
        <v>1.891479269125766</v>
      </c>
      <c r="R3177">
        <f t="shared" si="320"/>
        <v>1.8578089441375154</v>
      </c>
      <c r="S3177">
        <f t="shared" si="320"/>
        <v>1.8255279901090682</v>
      </c>
      <c r="T3177">
        <f t="shared" si="320"/>
        <v>1.7945479977244472</v>
      </c>
      <c r="U3177">
        <f t="shared" si="320"/>
        <v>1.7647880708524357</v>
      </c>
      <c r="V3177">
        <f t="shared" si="320"/>
        <v>1.73617403480952</v>
      </c>
      <c r="W3177">
        <f t="shared" si="320"/>
        <v>1.7086377435016116</v>
      </c>
      <c r="X3177">
        <f t="shared" si="320"/>
        <v>1.6821164712490213</v>
      </c>
      <c r="Y3177">
        <f t="shared" si="320"/>
        <v>1.6565523773912088</v>
      </c>
      <c r="Z3177">
        <f t="shared" si="320"/>
        <v>1.631892033650411</v>
      </c>
      <c r="AA3177">
        <f t="shared" si="320"/>
        <v>1.6080860057863604</v>
      </c>
      <c r="AB3177">
        <f t="shared" si="320"/>
        <v>1.5850884823608311</v>
      </c>
      <c r="AC3177">
        <f t="shared" si="320"/>
        <v>1.5628569445008504</v>
      </c>
      <c r="AD3177">
        <f t="shared" si="320"/>
        <v>1.5413518714427465</v>
      </c>
      <c r="AE3177">
        <f t="shared" si="320"/>
        <v>1.5205364773878289</v>
      </c>
      <c r="AF3177">
        <f t="shared" si="320"/>
        <v>1.5003764758300466</v>
      </c>
      <c r="AG3177">
        <f t="shared" si="320"/>
        <v>1.4808398680470789</v>
      </c>
      <c r="AH3177">
        <f t="shared" si="320"/>
        <v>1.4618967528959979</v>
      </c>
      <c r="AI3177">
        <f t="shared" si="320"/>
        <v>1.4435191554364237</v>
      </c>
      <c r="AJ3177">
        <f t="shared" si="320"/>
        <v>1.4256808722293128</v>
      </c>
      <c r="AK3177">
        <f t="shared" si="320"/>
        <v>1.4083573314372952</v>
      </c>
      <c r="AL3177">
        <f t="shared" si="320"/>
        <v>1.3915254660904179</v>
      </c>
      <c r="AM3177">
        <f t="shared" si="320"/>
        <v>1.3751635990855742</v>
      </c>
      <c r="AN3177">
        <f t="shared" si="320"/>
        <v>1.3592513386638387</v>
      </c>
      <c r="AO3177">
        <f t="shared" si="320"/>
        <v>1.3437694832619418</v>
      </c>
      <c r="AP3177">
        <f t="shared" si="320"/>
        <v>1.3286999347655792</v>
      </c>
      <c r="AQ3177">
        <f t="shared" si="320"/>
        <v>1.3140256193063511</v>
      </c>
      <c r="AR3177">
        <f t="shared" si="320"/>
        <v>1.2997304148433055</v>
      </c>
      <c r="AS3177">
        <f t="shared" si="320"/>
        <v>1.2857990848564955</v>
      </c>
      <c r="AT3177">
        <f t="shared" si="320"/>
        <v>1.2722172175554356</v>
      </c>
      <c r="AU3177">
        <f t="shared" si="320"/>
        <v>1.2589711700713826</v>
      </c>
      <c r="AV3177">
        <f t="shared" si="320"/>
        <v>1.2460480171603034</v>
      </c>
      <c r="AW3177">
        <f t="shared" si="320"/>
        <v>1.2334355039942368</v>
      </c>
      <c r="AX3177">
        <f t="shared" si="320"/>
        <v>1.2211220026635683</v>
      </c>
      <c r="AY3177">
        <f t="shared" si="320"/>
        <v>1.2090964720522277</v>
      </c>
      <c r="AZ3177">
        <f t="shared" si="320"/>
        <v>1.1973484207826925</v>
      </c>
      <c r="BA3177">
        <f t="shared" si="320"/>
        <v>1.1858678729585643</v>
      </c>
      <c r="BB3177">
        <f t="shared" si="320"/>
        <v>1.1746453364598728</v>
      </c>
      <c r="BC3177">
        <f t="shared" si="320"/>
        <v>1.1636717735705264</v>
      </c>
      <c r="BD3177">
        <f t="shared" si="320"/>
        <v>1.1529385737389728</v>
      </c>
      <c r="BE3177">
        <f t="shared" si="320"/>
        <v>1.1424375282923696</v>
      </c>
      <c r="BF3177">
        <f t="shared" si="320"/>
        <v>1.1321608069417333</v>
      </c>
      <c r="BG3177">
        <f t="shared" si="320"/>
        <v>1.1221009359309011</v>
      </c>
      <c r="BH3177">
        <f t="shared" si="320"/>
        <v>1.1122507776958177</v>
      </c>
      <c r="BI3177">
        <f t="shared" si="320"/>
        <v>1.1026035119130195</v>
      </c>
      <c r="BJ3177">
        <f t="shared" si="320"/>
        <v>1.0931526178271633</v>
      </c>
      <c r="BK3177">
        <f t="shared" si="320"/>
        <v>1.0838918577574017</v>
      </c>
      <c r="BL3177">
        <f t="shared" si="320"/>
        <v>1.0748152616912894</v>
      </c>
      <c r="BM3177">
        <f t="shared" si="320"/>
        <v>1.0659171128829634</v>
      </c>
      <c r="BN3177">
        <f t="shared" si="320"/>
        <v>1.0571919343795573</v>
      </c>
      <c r="BO3177">
        <f t="shared" ref="BO3177:DW3177" si="321">150/BO3176</f>
        <v>1.0486344764063582</v>
      </c>
      <c r="BP3177">
        <f t="shared" si="321"/>
        <v>1.0402397045471383</v>
      </c>
      <c r="BQ3177">
        <f t="shared" si="321"/>
        <v>1.032002788661408</v>
      </c>
      <c r="BR3177">
        <f t="shared" si="321"/>
        <v>1.0239190924852219</v>
      </c>
      <c r="BS3177">
        <f t="shared" si="321"/>
        <v>1.0159841638665288</v>
      </c>
      <c r="BT3177">
        <f t="shared" si="321"/>
        <v>1.0081937255900786</v>
      </c>
      <c r="BU3177">
        <f t="shared" si="321"/>
        <v>1.0005436667505059</v>
      </c>
      <c r="BV3177">
        <f t="shared" si="321"/>
        <v>0.99303003463551676</v>
      </c>
      <c r="BW3177">
        <f t="shared" si="321"/>
        <v>0.98564902708411484</v>
      </c>
      <c r="BX3177">
        <f t="shared" si="321"/>
        <v>0.97839698528754149</v>
      </c>
      <c r="BY3177">
        <f t="shared" si="321"/>
        <v>0.97127038700309698</v>
      </c>
      <c r="BZ3177">
        <f t="shared" si="321"/>
        <v>0.96426584015332528</v>
      </c>
      <c r="CA3177">
        <f t="shared" si="321"/>
        <v>0.95738007678507919</v>
      </c>
      <c r="CB3177">
        <f t="shared" si="321"/>
        <v>0.95060994736496141</v>
      </c>
      <c r="CC3177">
        <f t="shared" si="321"/>
        <v>0.94395241538933339</v>
      </c>
      <c r="CD3177">
        <f t="shared" si="321"/>
        <v>0.93740455228871333</v>
      </c>
      <c r="CE3177">
        <f t="shared" si="321"/>
        <v>0.93096353260786724</v>
      </c>
      <c r="CF3177">
        <f t="shared" si="321"/>
        <v>0.92462662944421714</v>
      </c>
      <c r="CG3177">
        <f t="shared" si="321"/>
        <v>0.91839121012847624</v>
      </c>
      <c r="CH3177">
        <f t="shared" si="321"/>
        <v>0.91225473213252772</v>
      </c>
      <c r="CI3177">
        <f t="shared" si="321"/>
        <v>0.906214739190633</v>
      </c>
      <c r="CJ3177">
        <f t="shared" si="321"/>
        <v>0.90026885762103559</v>
      </c>
      <c r="CK3177">
        <f t="shared" si="321"/>
        <v>0.89441479283589087</v>
      </c>
      <c r="CL3177">
        <f t="shared" si="321"/>
        <v>0.88865032602831417</v>
      </c>
      <c r="CM3177">
        <f t="shared" si="321"/>
        <v>0.8829733110260678</v>
      </c>
      <c r="CN3177">
        <f t="shared" si="321"/>
        <v>0.8773816713021374</v>
      </c>
      <c r="CO3177">
        <f t="shared" si="321"/>
        <v>0.87187339713307965</v>
      </c>
      <c r="CP3177">
        <f t="shared" si="321"/>
        <v>0.86644654289664413</v>
      </c>
      <c r="CQ3177">
        <f t="shared" si="321"/>
        <v>0.86109922450070953</v>
      </c>
      <c r="CR3177">
        <f t="shared" si="321"/>
        <v>0.85582961693610926</v>
      </c>
      <c r="CS3177">
        <f t="shared" si="321"/>
        <v>0.85063595194639119</v>
      </c>
      <c r="CT3177">
        <f t="shared" si="321"/>
        <v>0.84551651580800025</v>
      </c>
      <c r="CU3177">
        <f t="shared" si="321"/>
        <v>0.84046964721479167</v>
      </c>
      <c r="CV3177">
        <f t="shared" si="321"/>
        <v>0.83549373526116066</v>
      </c>
      <c r="CW3177">
        <f t="shared" si="321"/>
        <v>0.83058721751842912</v>
      </c>
      <c r="CX3177">
        <f t="shared" si="321"/>
        <v>0.82574857819947478</v>
      </c>
      <c r="CY3177">
        <f t="shared" si="321"/>
        <v>0.820976346406871</v>
      </c>
      <c r="CZ3177">
        <f t="shared" si="321"/>
        <v>0.81626909446012086</v>
      </c>
      <c r="DA3177">
        <f t="shared" si="321"/>
        <v>0.81162543629782291</v>
      </c>
      <c r="DB3177">
        <f t="shared" si="321"/>
        <v>0.80704402595084823</v>
      </c>
      <c r="DC3177">
        <f t="shared" si="321"/>
        <v>0.80252355608286097</v>
      </c>
      <c r="DD3177">
        <f t="shared" si="321"/>
        <v>0.79806275659471171</v>
      </c>
      <c r="DE3177">
        <f t="shared" si="321"/>
        <v>0.79366039328945037</v>
      </c>
      <c r="DF3177">
        <f t="shared" si="321"/>
        <v>0.78931526659488704</v>
      </c>
      <c r="DG3177">
        <f t="shared" si="321"/>
        <v>0.78502621034080844</v>
      </c>
      <c r="DH3177">
        <f t="shared" si="321"/>
        <v>0.78079209058812382</v>
      </c>
      <c r="DI3177">
        <f t="shared" si="321"/>
        <v>0.77661180450737166</v>
      </c>
      <c r="DJ3177">
        <f t="shared" si="321"/>
        <v>0.7724842793041542</v>
      </c>
      <c r="DK3177">
        <f t="shared" si="321"/>
        <v>0.76840847118921674</v>
      </c>
      <c r="DL3177">
        <f t="shared" si="321"/>
        <v>0.7643833643910084</v>
      </c>
      <c r="DM3177">
        <f t="shared" si="321"/>
        <v>0.76040797020867057</v>
      </c>
      <c r="DN3177">
        <f t="shared" si="321"/>
        <v>0.75648132610354091</v>
      </c>
      <c r="DO3177">
        <f t="shared" si="321"/>
        <v>0.75260249482732955</v>
      </c>
      <c r="DP3177">
        <f t="shared" si="321"/>
        <v>0.74877056358524607</v>
      </c>
      <c r="DQ3177">
        <f t="shared" si="321"/>
        <v>0.74498464323244706</v>
      </c>
      <c r="DR3177">
        <f t="shared" si="321"/>
        <v>0.74124386750225435</v>
      </c>
      <c r="DS3177">
        <f t="shared" si="321"/>
        <v>0.73754739226467125</v>
      </c>
      <c r="DT3177">
        <f t="shared" si="321"/>
        <v>0.73389439481382546</v>
      </c>
      <c r="DU3177">
        <f t="shared" si="321"/>
        <v>0.73028407318300181</v>
      </c>
      <c r="DV3177">
        <f t="shared" si="321"/>
        <v>0.72671564548603818</v>
      </c>
      <c r="DW3177">
        <f t="shared" si="321"/>
        <v>0.72318834928388487</v>
      </c>
    </row>
    <row r="3178" spans="1:127" x14ac:dyDescent="0.3">
      <c r="A3178" t="s">
        <v>2227</v>
      </c>
      <c r="C3178">
        <f t="shared" ref="C3178:BN3178" si="322">ROUND(C3177,2)</f>
        <v>2.59</v>
      </c>
      <c r="D3178">
        <f t="shared" si="322"/>
        <v>2.52</v>
      </c>
      <c r="E3178">
        <f t="shared" si="322"/>
        <v>2.4500000000000002</v>
      </c>
      <c r="F3178">
        <f t="shared" si="322"/>
        <v>2.39</v>
      </c>
      <c r="G3178">
        <f t="shared" si="322"/>
        <v>2.33</v>
      </c>
      <c r="H3178">
        <f t="shared" si="322"/>
        <v>2.2799999999999998</v>
      </c>
      <c r="I3178">
        <f t="shared" si="322"/>
        <v>2.2200000000000002</v>
      </c>
      <c r="J3178">
        <f t="shared" si="322"/>
        <v>2.1800000000000002</v>
      </c>
      <c r="K3178">
        <f t="shared" si="322"/>
        <v>2.13</v>
      </c>
      <c r="L3178">
        <f t="shared" si="322"/>
        <v>2.08</v>
      </c>
      <c r="M3178">
        <f t="shared" si="322"/>
        <v>2.04</v>
      </c>
      <c r="N3178">
        <f t="shared" si="322"/>
        <v>2</v>
      </c>
      <c r="O3178">
        <f t="shared" si="322"/>
        <v>1.96</v>
      </c>
      <c r="P3178">
        <f t="shared" si="322"/>
        <v>1.93</v>
      </c>
      <c r="Q3178">
        <f t="shared" si="322"/>
        <v>1.89</v>
      </c>
      <c r="R3178">
        <f t="shared" si="322"/>
        <v>1.86</v>
      </c>
      <c r="S3178">
        <f t="shared" si="322"/>
        <v>1.83</v>
      </c>
      <c r="T3178">
        <f t="shared" si="322"/>
        <v>1.79</v>
      </c>
      <c r="U3178">
        <f t="shared" si="322"/>
        <v>1.76</v>
      </c>
      <c r="V3178">
        <f t="shared" si="322"/>
        <v>1.74</v>
      </c>
      <c r="W3178">
        <f t="shared" si="322"/>
        <v>1.71</v>
      </c>
      <c r="X3178">
        <f t="shared" si="322"/>
        <v>1.68</v>
      </c>
      <c r="Y3178">
        <f t="shared" si="322"/>
        <v>1.66</v>
      </c>
      <c r="Z3178">
        <f t="shared" si="322"/>
        <v>1.63</v>
      </c>
      <c r="AA3178">
        <f t="shared" si="322"/>
        <v>1.61</v>
      </c>
      <c r="AB3178">
        <f t="shared" si="322"/>
        <v>1.59</v>
      </c>
      <c r="AC3178">
        <f t="shared" si="322"/>
        <v>1.56</v>
      </c>
      <c r="AD3178">
        <f t="shared" si="322"/>
        <v>1.54</v>
      </c>
      <c r="AE3178">
        <f t="shared" si="322"/>
        <v>1.52</v>
      </c>
      <c r="AF3178">
        <f t="shared" si="322"/>
        <v>1.5</v>
      </c>
      <c r="AG3178">
        <f t="shared" si="322"/>
        <v>1.48</v>
      </c>
      <c r="AH3178">
        <f t="shared" si="322"/>
        <v>1.46</v>
      </c>
      <c r="AI3178">
        <f t="shared" si="322"/>
        <v>1.44</v>
      </c>
      <c r="AJ3178">
        <f t="shared" si="322"/>
        <v>1.43</v>
      </c>
      <c r="AK3178">
        <f t="shared" si="322"/>
        <v>1.41</v>
      </c>
      <c r="AL3178">
        <f t="shared" si="322"/>
        <v>1.39</v>
      </c>
      <c r="AM3178">
        <f t="shared" si="322"/>
        <v>1.38</v>
      </c>
      <c r="AN3178">
        <f t="shared" si="322"/>
        <v>1.36</v>
      </c>
      <c r="AO3178">
        <f t="shared" si="322"/>
        <v>1.34</v>
      </c>
      <c r="AP3178">
        <f t="shared" si="322"/>
        <v>1.33</v>
      </c>
      <c r="AQ3178">
        <f t="shared" si="322"/>
        <v>1.31</v>
      </c>
      <c r="AR3178">
        <f t="shared" si="322"/>
        <v>1.3</v>
      </c>
      <c r="AS3178">
        <f t="shared" si="322"/>
        <v>1.29</v>
      </c>
      <c r="AT3178">
        <f t="shared" si="322"/>
        <v>1.27</v>
      </c>
      <c r="AU3178">
        <f t="shared" si="322"/>
        <v>1.26</v>
      </c>
      <c r="AV3178">
        <f t="shared" si="322"/>
        <v>1.25</v>
      </c>
      <c r="AW3178">
        <f t="shared" si="322"/>
        <v>1.23</v>
      </c>
      <c r="AX3178">
        <f t="shared" si="322"/>
        <v>1.22</v>
      </c>
      <c r="AY3178">
        <f t="shared" si="322"/>
        <v>1.21</v>
      </c>
      <c r="AZ3178">
        <f t="shared" si="322"/>
        <v>1.2</v>
      </c>
      <c r="BA3178">
        <f t="shared" si="322"/>
        <v>1.19</v>
      </c>
      <c r="BB3178">
        <f t="shared" si="322"/>
        <v>1.17</v>
      </c>
      <c r="BC3178">
        <f t="shared" si="322"/>
        <v>1.1599999999999999</v>
      </c>
      <c r="BD3178">
        <f t="shared" si="322"/>
        <v>1.1499999999999999</v>
      </c>
      <c r="BE3178">
        <f t="shared" si="322"/>
        <v>1.1399999999999999</v>
      </c>
      <c r="BF3178">
        <f t="shared" si="322"/>
        <v>1.1299999999999999</v>
      </c>
      <c r="BG3178">
        <f t="shared" si="322"/>
        <v>1.1200000000000001</v>
      </c>
      <c r="BH3178">
        <f t="shared" si="322"/>
        <v>1.1100000000000001</v>
      </c>
      <c r="BI3178">
        <f t="shared" si="322"/>
        <v>1.1000000000000001</v>
      </c>
      <c r="BJ3178">
        <f t="shared" si="322"/>
        <v>1.0900000000000001</v>
      </c>
      <c r="BK3178">
        <f t="shared" si="322"/>
        <v>1.08</v>
      </c>
      <c r="BL3178">
        <f t="shared" si="322"/>
        <v>1.07</v>
      </c>
      <c r="BM3178">
        <f t="shared" si="322"/>
        <v>1.07</v>
      </c>
      <c r="BN3178">
        <f t="shared" si="322"/>
        <v>1.06</v>
      </c>
      <c r="BO3178">
        <f t="shared" ref="BO3178:DW3178" si="323">ROUND(BO3177,2)</f>
        <v>1.05</v>
      </c>
      <c r="BP3178">
        <f t="shared" si="323"/>
        <v>1.04</v>
      </c>
      <c r="BQ3178">
        <f t="shared" si="323"/>
        <v>1.03</v>
      </c>
      <c r="BR3178">
        <f t="shared" si="323"/>
        <v>1.02</v>
      </c>
      <c r="BS3178">
        <f t="shared" si="323"/>
        <v>1.02</v>
      </c>
      <c r="BT3178">
        <f t="shared" si="323"/>
        <v>1.01</v>
      </c>
      <c r="BU3178">
        <f t="shared" si="323"/>
        <v>1</v>
      </c>
      <c r="BV3178">
        <f t="shared" si="323"/>
        <v>0.99</v>
      </c>
      <c r="BW3178">
        <f t="shared" si="323"/>
        <v>0.99</v>
      </c>
      <c r="BX3178">
        <f t="shared" si="323"/>
        <v>0.98</v>
      </c>
      <c r="BY3178">
        <f t="shared" si="323"/>
        <v>0.97</v>
      </c>
      <c r="BZ3178">
        <f t="shared" si="323"/>
        <v>0.96</v>
      </c>
      <c r="CA3178">
        <f t="shared" si="323"/>
        <v>0.96</v>
      </c>
      <c r="CB3178">
        <f t="shared" si="323"/>
        <v>0.95</v>
      </c>
      <c r="CC3178">
        <f t="shared" si="323"/>
        <v>0.94</v>
      </c>
      <c r="CD3178">
        <f t="shared" si="323"/>
        <v>0.94</v>
      </c>
      <c r="CE3178">
        <f t="shared" si="323"/>
        <v>0.93</v>
      </c>
      <c r="CF3178">
        <f t="shared" si="323"/>
        <v>0.92</v>
      </c>
      <c r="CG3178">
        <f t="shared" si="323"/>
        <v>0.92</v>
      </c>
      <c r="CH3178">
        <f t="shared" si="323"/>
        <v>0.91</v>
      </c>
      <c r="CI3178">
        <f t="shared" si="323"/>
        <v>0.91</v>
      </c>
      <c r="CJ3178">
        <f t="shared" si="323"/>
        <v>0.9</v>
      </c>
      <c r="CK3178">
        <f t="shared" si="323"/>
        <v>0.89</v>
      </c>
      <c r="CL3178">
        <f t="shared" si="323"/>
        <v>0.89</v>
      </c>
      <c r="CM3178">
        <f t="shared" si="323"/>
        <v>0.88</v>
      </c>
      <c r="CN3178">
        <f t="shared" si="323"/>
        <v>0.88</v>
      </c>
      <c r="CO3178">
        <f t="shared" si="323"/>
        <v>0.87</v>
      </c>
      <c r="CP3178">
        <f t="shared" si="323"/>
        <v>0.87</v>
      </c>
      <c r="CQ3178">
        <f t="shared" si="323"/>
        <v>0.86</v>
      </c>
      <c r="CR3178">
        <f t="shared" si="323"/>
        <v>0.86</v>
      </c>
      <c r="CS3178">
        <f t="shared" si="323"/>
        <v>0.85</v>
      </c>
      <c r="CT3178">
        <f t="shared" si="323"/>
        <v>0.85</v>
      </c>
      <c r="CU3178">
        <f t="shared" si="323"/>
        <v>0.84</v>
      </c>
      <c r="CV3178">
        <f t="shared" si="323"/>
        <v>0.84</v>
      </c>
      <c r="CW3178">
        <f t="shared" si="323"/>
        <v>0.83</v>
      </c>
      <c r="CX3178">
        <f t="shared" si="323"/>
        <v>0.83</v>
      </c>
      <c r="CY3178">
        <f t="shared" si="323"/>
        <v>0.82</v>
      </c>
      <c r="CZ3178">
        <f t="shared" si="323"/>
        <v>0.82</v>
      </c>
      <c r="DA3178">
        <f t="shared" si="323"/>
        <v>0.81</v>
      </c>
      <c r="DB3178">
        <f t="shared" si="323"/>
        <v>0.81</v>
      </c>
      <c r="DC3178">
        <f t="shared" si="323"/>
        <v>0.8</v>
      </c>
      <c r="DD3178">
        <f t="shared" si="323"/>
        <v>0.8</v>
      </c>
      <c r="DE3178">
        <f t="shared" si="323"/>
        <v>0.79</v>
      </c>
      <c r="DF3178">
        <f t="shared" si="323"/>
        <v>0.79</v>
      </c>
      <c r="DG3178">
        <f t="shared" si="323"/>
        <v>0.79</v>
      </c>
      <c r="DH3178">
        <f t="shared" si="323"/>
        <v>0.78</v>
      </c>
      <c r="DI3178">
        <f t="shared" si="323"/>
        <v>0.78</v>
      </c>
      <c r="DJ3178">
        <f t="shared" si="323"/>
        <v>0.77</v>
      </c>
      <c r="DK3178">
        <f t="shared" si="323"/>
        <v>0.77</v>
      </c>
      <c r="DL3178">
        <f t="shared" si="323"/>
        <v>0.76</v>
      </c>
      <c r="DM3178">
        <f t="shared" si="323"/>
        <v>0.76</v>
      </c>
      <c r="DN3178">
        <f t="shared" si="323"/>
        <v>0.76</v>
      </c>
      <c r="DO3178">
        <f t="shared" si="323"/>
        <v>0.75</v>
      </c>
      <c r="DP3178">
        <f t="shared" si="323"/>
        <v>0.75</v>
      </c>
      <c r="DQ3178">
        <f t="shared" si="323"/>
        <v>0.74</v>
      </c>
      <c r="DR3178">
        <f t="shared" si="323"/>
        <v>0.74</v>
      </c>
      <c r="DS3178">
        <f t="shared" si="323"/>
        <v>0.74</v>
      </c>
      <c r="DT3178">
        <f t="shared" si="323"/>
        <v>0.73</v>
      </c>
      <c r="DU3178">
        <f t="shared" si="323"/>
        <v>0.73</v>
      </c>
      <c r="DV3178">
        <f t="shared" si="323"/>
        <v>0.73</v>
      </c>
      <c r="DW3178">
        <f t="shared" si="323"/>
        <v>0.72</v>
      </c>
    </row>
    <row r="3180" spans="1:127" x14ac:dyDescent="0.3">
      <c r="A3180" t="s">
        <v>2228</v>
      </c>
      <c r="C3180">
        <f t="shared" ref="C3180:BN3180" si="324">180/C3176</f>
        <v>3.1050571479925102</v>
      </c>
      <c r="D3180">
        <f t="shared" si="324"/>
        <v>3.0209755758575509</v>
      </c>
      <c r="E3180">
        <f t="shared" si="324"/>
        <v>2.9421070389653736</v>
      </c>
      <c r="F3180">
        <f t="shared" si="324"/>
        <v>2.867958892605821</v>
      </c>
      <c r="G3180">
        <f t="shared" si="324"/>
        <v>2.798099988802043</v>
      </c>
      <c r="H3180">
        <f t="shared" si="324"/>
        <v>2.7321512554455314</v>
      </c>
      <c r="I3180">
        <f t="shared" si="324"/>
        <v>2.6697779690829657</v>
      </c>
      <c r="J3180">
        <f t="shared" si="324"/>
        <v>2.6106833745910043</v>
      </c>
      <c r="K3180">
        <f t="shared" si="324"/>
        <v>2.5546033841190869</v>
      </c>
      <c r="L3180">
        <f t="shared" si="324"/>
        <v>2.5013021470081918</v>
      </c>
      <c r="M3180">
        <f t="shared" si="324"/>
        <v>2.4505683272810659</v>
      </c>
      <c r="N3180">
        <f t="shared" si="324"/>
        <v>2.4022119595580511</v>
      </c>
      <c r="O3180">
        <f t="shared" si="324"/>
        <v>2.3560617806133806</v>
      </c>
      <c r="P3180">
        <f t="shared" si="324"/>
        <v>2.3119629542269458</v>
      </c>
      <c r="Q3180">
        <f t="shared" si="324"/>
        <v>2.2697751229509193</v>
      </c>
      <c r="R3180">
        <f t="shared" si="324"/>
        <v>2.2293707329650183</v>
      </c>
      <c r="S3180">
        <f t="shared" si="324"/>
        <v>2.1906335881308818</v>
      </c>
      <c r="T3180">
        <f t="shared" si="324"/>
        <v>2.1534575972693366</v>
      </c>
      <c r="U3180">
        <f t="shared" si="324"/>
        <v>2.117745685022923</v>
      </c>
      <c r="V3180">
        <f t="shared" si="324"/>
        <v>2.083408841771424</v>
      </c>
      <c r="W3180">
        <f t="shared" si="324"/>
        <v>2.050365292201934</v>
      </c>
      <c r="X3180">
        <f t="shared" si="324"/>
        <v>2.0185397654988257</v>
      </c>
      <c r="Y3180">
        <f t="shared" si="324"/>
        <v>1.9878628528694504</v>
      </c>
      <c r="Z3180">
        <f t="shared" si="324"/>
        <v>1.9582704403804934</v>
      </c>
      <c r="AA3180">
        <f t="shared" si="324"/>
        <v>1.9297032069436324</v>
      </c>
      <c r="AB3180">
        <f t="shared" si="324"/>
        <v>1.9021061788329974</v>
      </c>
      <c r="AC3180">
        <f t="shared" si="324"/>
        <v>1.8754283334010207</v>
      </c>
      <c r="AD3180">
        <f t="shared" si="324"/>
        <v>1.8496222457312959</v>
      </c>
      <c r="AE3180">
        <f t="shared" si="324"/>
        <v>1.8246437728653948</v>
      </c>
      <c r="AF3180">
        <f t="shared" si="324"/>
        <v>1.8004517709960559</v>
      </c>
      <c r="AG3180">
        <f t="shared" si="324"/>
        <v>1.7770078416564945</v>
      </c>
      <c r="AH3180">
        <f t="shared" si="324"/>
        <v>1.7542761034751975</v>
      </c>
      <c r="AI3180">
        <f t="shared" si="324"/>
        <v>1.7322229865237084</v>
      </c>
      <c r="AJ3180">
        <f t="shared" si="324"/>
        <v>1.7108170466751753</v>
      </c>
      <c r="AK3180">
        <f t="shared" si="324"/>
        <v>1.6900287977247543</v>
      </c>
      <c r="AL3180">
        <f t="shared" si="324"/>
        <v>1.6698305593085017</v>
      </c>
      <c r="AM3180">
        <f t="shared" si="324"/>
        <v>1.6501963189026889</v>
      </c>
      <c r="AN3180">
        <f t="shared" si="324"/>
        <v>1.6311016063966064</v>
      </c>
      <c r="AO3180">
        <f t="shared" si="324"/>
        <v>1.6125233799143301</v>
      </c>
      <c r="AP3180">
        <f t="shared" si="324"/>
        <v>1.5944399217186951</v>
      </c>
      <c r="AQ3180">
        <f t="shared" si="324"/>
        <v>1.5768307431676214</v>
      </c>
      <c r="AR3180">
        <f t="shared" si="324"/>
        <v>1.5596764978119666</v>
      </c>
      <c r="AS3180">
        <f t="shared" si="324"/>
        <v>1.5429589018277947</v>
      </c>
      <c r="AT3180">
        <f t="shared" si="324"/>
        <v>1.5266606610665228</v>
      </c>
      <c r="AU3180">
        <f t="shared" si="324"/>
        <v>1.5107654040856591</v>
      </c>
      <c r="AV3180">
        <f t="shared" si="324"/>
        <v>1.4952576205923642</v>
      </c>
      <c r="AW3180">
        <f t="shared" si="324"/>
        <v>1.480122604793084</v>
      </c>
      <c r="AX3180">
        <f t="shared" si="324"/>
        <v>1.465346403196282</v>
      </c>
      <c r="AY3180">
        <f t="shared" si="324"/>
        <v>1.4509157664626731</v>
      </c>
      <c r="AZ3180">
        <f t="shared" si="324"/>
        <v>1.436818104939231</v>
      </c>
      <c r="BA3180">
        <f t="shared" si="324"/>
        <v>1.4230414475502771</v>
      </c>
      <c r="BB3180">
        <f t="shared" si="324"/>
        <v>1.4095744037518474</v>
      </c>
      <c r="BC3180">
        <f t="shared" si="324"/>
        <v>1.3964061282846316</v>
      </c>
      <c r="BD3180">
        <f t="shared" si="324"/>
        <v>1.3835262884867674</v>
      </c>
      <c r="BE3180">
        <f t="shared" si="324"/>
        <v>1.3709250339508434</v>
      </c>
      <c r="BF3180">
        <f t="shared" si="324"/>
        <v>1.3585929683300799</v>
      </c>
      <c r="BG3180">
        <f t="shared" si="324"/>
        <v>1.3465211231170815</v>
      </c>
      <c r="BH3180">
        <f t="shared" si="324"/>
        <v>1.3347009332349811</v>
      </c>
      <c r="BI3180">
        <f t="shared" si="324"/>
        <v>1.3231242142956234</v>
      </c>
      <c r="BJ3180">
        <f t="shared" si="324"/>
        <v>1.311783141392596</v>
      </c>
      <c r="BK3180">
        <f t="shared" si="324"/>
        <v>1.3006702293088821</v>
      </c>
      <c r="BL3180">
        <f t="shared" si="324"/>
        <v>1.2897783140295471</v>
      </c>
      <c r="BM3180">
        <f t="shared" si="324"/>
        <v>1.2791005354595562</v>
      </c>
      <c r="BN3180">
        <f t="shared" si="324"/>
        <v>1.2686303212554688</v>
      </c>
      <c r="BO3180">
        <f t="shared" ref="BO3180:DW3180" si="325">180/BO3176</f>
        <v>1.2583613716876298</v>
      </c>
      <c r="BP3180">
        <f t="shared" si="325"/>
        <v>1.2482876454565659</v>
      </c>
      <c r="BQ3180">
        <f t="shared" si="325"/>
        <v>1.2384033463936897</v>
      </c>
      <c r="BR3180">
        <f t="shared" si="325"/>
        <v>1.2287029109822662</v>
      </c>
      <c r="BS3180">
        <f t="shared" si="325"/>
        <v>1.2191809966398346</v>
      </c>
      <c r="BT3180">
        <f t="shared" si="325"/>
        <v>1.2098324707080943</v>
      </c>
      <c r="BU3180">
        <f t="shared" si="325"/>
        <v>1.2006524001006071</v>
      </c>
      <c r="BV3180">
        <f t="shared" si="325"/>
        <v>1.1916360415626202</v>
      </c>
      <c r="BW3180">
        <f t="shared" si="325"/>
        <v>1.1827788325009378</v>
      </c>
      <c r="BX3180">
        <f t="shared" si="325"/>
        <v>1.1740763823450497</v>
      </c>
      <c r="BY3180">
        <f t="shared" si="325"/>
        <v>1.1655244644037164</v>
      </c>
      <c r="BZ3180">
        <f t="shared" si="325"/>
        <v>1.1571190081839904</v>
      </c>
      <c r="CA3180">
        <f t="shared" si="325"/>
        <v>1.1488560921420952</v>
      </c>
      <c r="CB3180">
        <f t="shared" si="325"/>
        <v>1.1407319368379536</v>
      </c>
      <c r="CC3180">
        <f t="shared" si="325"/>
        <v>1.1327428984672001</v>
      </c>
      <c r="CD3180">
        <f t="shared" si="325"/>
        <v>1.124885462746456</v>
      </c>
      <c r="CE3180">
        <f t="shared" si="325"/>
        <v>1.1171562391294407</v>
      </c>
      <c r="CF3180">
        <f t="shared" si="325"/>
        <v>1.1095519553330606</v>
      </c>
      <c r="CG3180">
        <f t="shared" si="325"/>
        <v>1.1020694521541714</v>
      </c>
      <c r="CH3180">
        <f t="shared" si="325"/>
        <v>1.0947056785590332</v>
      </c>
      <c r="CI3180">
        <f t="shared" si="325"/>
        <v>1.0874576870287596</v>
      </c>
      <c r="CJ3180">
        <f t="shared" si="325"/>
        <v>1.0803226291452428</v>
      </c>
      <c r="CK3180">
        <f t="shared" si="325"/>
        <v>1.073297751403069</v>
      </c>
      <c r="CL3180">
        <f t="shared" si="325"/>
        <v>1.0663803912339769</v>
      </c>
      <c r="CM3180">
        <f t="shared" si="325"/>
        <v>1.0595679732312813</v>
      </c>
      <c r="CN3180">
        <f t="shared" si="325"/>
        <v>1.0528580055625649</v>
      </c>
      <c r="CO3180">
        <f t="shared" si="325"/>
        <v>1.0462480765596955</v>
      </c>
      <c r="CP3180">
        <f t="shared" si="325"/>
        <v>1.0397358514759729</v>
      </c>
      <c r="CQ3180">
        <f t="shared" si="325"/>
        <v>1.0333190694008514</v>
      </c>
      <c r="CR3180">
        <f t="shared" si="325"/>
        <v>1.0269955403233311</v>
      </c>
      <c r="CS3180">
        <f t="shared" si="325"/>
        <v>1.0207631423356696</v>
      </c>
      <c r="CT3180">
        <f t="shared" si="325"/>
        <v>1.0146198189696003</v>
      </c>
      <c r="CU3180">
        <f t="shared" si="325"/>
        <v>1.0085635766577499</v>
      </c>
      <c r="CV3180">
        <f t="shared" si="325"/>
        <v>1.0025924823133927</v>
      </c>
      <c r="CW3180">
        <f t="shared" si="325"/>
        <v>0.99670466102211486</v>
      </c>
      <c r="CX3180">
        <f t="shared" si="325"/>
        <v>0.99089829383936978</v>
      </c>
      <c r="CY3180">
        <f t="shared" si="325"/>
        <v>0.98517161568824518</v>
      </c>
      <c r="CZ3180">
        <f t="shared" si="325"/>
        <v>0.97952291335214503</v>
      </c>
      <c r="DA3180">
        <f t="shared" si="325"/>
        <v>0.97395052355738754</v>
      </c>
      <c r="DB3180">
        <f t="shared" si="325"/>
        <v>0.96845283114101777</v>
      </c>
      <c r="DC3180">
        <f t="shared" si="325"/>
        <v>0.96302826729943314</v>
      </c>
      <c r="DD3180">
        <f t="shared" si="325"/>
        <v>0.95767530791365407</v>
      </c>
      <c r="DE3180">
        <f t="shared" si="325"/>
        <v>0.95239247194734045</v>
      </c>
      <c r="DF3180">
        <f t="shared" si="325"/>
        <v>0.94717831991386447</v>
      </c>
      <c r="DG3180">
        <f t="shared" si="325"/>
        <v>0.94203145240897013</v>
      </c>
      <c r="DH3180">
        <f t="shared" si="325"/>
        <v>0.93695050870574859</v>
      </c>
      <c r="DI3180">
        <f t="shared" si="325"/>
        <v>0.93193416540884599</v>
      </c>
      <c r="DJ3180">
        <f t="shared" si="325"/>
        <v>0.92698113516498504</v>
      </c>
      <c r="DK3180">
        <f t="shared" si="325"/>
        <v>0.92209016542706013</v>
      </c>
      <c r="DL3180">
        <f t="shared" si="325"/>
        <v>0.91726003726921013</v>
      </c>
      <c r="DM3180">
        <f t="shared" si="325"/>
        <v>0.91248956425040462</v>
      </c>
      <c r="DN3180">
        <f t="shared" si="325"/>
        <v>0.90777759132424918</v>
      </c>
      <c r="DO3180">
        <f t="shared" si="325"/>
        <v>0.90312299379279548</v>
      </c>
      <c r="DP3180">
        <f t="shared" si="325"/>
        <v>0.89852467630229527</v>
      </c>
      <c r="DQ3180">
        <f t="shared" si="325"/>
        <v>0.89398157187893645</v>
      </c>
      <c r="DR3180">
        <f t="shared" si="325"/>
        <v>0.8894926410027052</v>
      </c>
      <c r="DS3180">
        <f t="shared" si="325"/>
        <v>0.88505687071760553</v>
      </c>
      <c r="DT3180">
        <f t="shared" si="325"/>
        <v>0.88067327377659055</v>
      </c>
      <c r="DU3180">
        <f t="shared" si="325"/>
        <v>0.87634088781960218</v>
      </c>
      <c r="DV3180">
        <f t="shared" si="325"/>
        <v>0.87205877458324577</v>
      </c>
      <c r="DW3180">
        <f t="shared" si="325"/>
        <v>0.86782601914066182</v>
      </c>
    </row>
    <row r="3181" spans="1:127" x14ac:dyDescent="0.3">
      <c r="A3181" t="s">
        <v>2227</v>
      </c>
      <c r="C3181">
        <f t="shared" ref="C3181:BN3181" si="326">ROUND(C3180,2)</f>
        <v>3.11</v>
      </c>
      <c r="D3181">
        <f t="shared" si="326"/>
        <v>3.02</v>
      </c>
      <c r="E3181">
        <f t="shared" si="326"/>
        <v>2.94</v>
      </c>
      <c r="F3181">
        <f t="shared" si="326"/>
        <v>2.87</v>
      </c>
      <c r="G3181">
        <f t="shared" si="326"/>
        <v>2.8</v>
      </c>
      <c r="H3181">
        <f t="shared" si="326"/>
        <v>2.73</v>
      </c>
      <c r="I3181">
        <f t="shared" si="326"/>
        <v>2.67</v>
      </c>
      <c r="J3181">
        <f t="shared" si="326"/>
        <v>2.61</v>
      </c>
      <c r="K3181">
        <f t="shared" si="326"/>
        <v>2.5499999999999998</v>
      </c>
      <c r="L3181">
        <f t="shared" si="326"/>
        <v>2.5</v>
      </c>
      <c r="M3181">
        <f t="shared" si="326"/>
        <v>2.4500000000000002</v>
      </c>
      <c r="N3181">
        <f t="shared" si="326"/>
        <v>2.4</v>
      </c>
      <c r="O3181">
        <f t="shared" si="326"/>
        <v>2.36</v>
      </c>
      <c r="P3181">
        <f t="shared" si="326"/>
        <v>2.31</v>
      </c>
      <c r="Q3181">
        <f t="shared" si="326"/>
        <v>2.27</v>
      </c>
      <c r="R3181">
        <f t="shared" si="326"/>
        <v>2.23</v>
      </c>
      <c r="S3181">
        <f t="shared" si="326"/>
        <v>2.19</v>
      </c>
      <c r="T3181">
        <f t="shared" si="326"/>
        <v>2.15</v>
      </c>
      <c r="U3181">
        <f t="shared" si="326"/>
        <v>2.12</v>
      </c>
      <c r="V3181">
        <f t="shared" si="326"/>
        <v>2.08</v>
      </c>
      <c r="W3181">
        <f t="shared" si="326"/>
        <v>2.0499999999999998</v>
      </c>
      <c r="X3181">
        <f t="shared" si="326"/>
        <v>2.02</v>
      </c>
      <c r="Y3181">
        <f t="shared" si="326"/>
        <v>1.99</v>
      </c>
      <c r="Z3181">
        <f t="shared" si="326"/>
        <v>1.96</v>
      </c>
      <c r="AA3181">
        <f t="shared" si="326"/>
        <v>1.93</v>
      </c>
      <c r="AB3181">
        <f t="shared" si="326"/>
        <v>1.9</v>
      </c>
      <c r="AC3181">
        <f t="shared" si="326"/>
        <v>1.88</v>
      </c>
      <c r="AD3181">
        <f t="shared" si="326"/>
        <v>1.85</v>
      </c>
      <c r="AE3181">
        <f t="shared" si="326"/>
        <v>1.82</v>
      </c>
      <c r="AF3181">
        <f t="shared" si="326"/>
        <v>1.8</v>
      </c>
      <c r="AG3181">
        <f t="shared" si="326"/>
        <v>1.78</v>
      </c>
      <c r="AH3181">
        <f t="shared" si="326"/>
        <v>1.75</v>
      </c>
      <c r="AI3181">
        <f t="shared" si="326"/>
        <v>1.73</v>
      </c>
      <c r="AJ3181">
        <f t="shared" si="326"/>
        <v>1.71</v>
      </c>
      <c r="AK3181">
        <f t="shared" si="326"/>
        <v>1.69</v>
      </c>
      <c r="AL3181">
        <f t="shared" si="326"/>
        <v>1.67</v>
      </c>
      <c r="AM3181">
        <f t="shared" si="326"/>
        <v>1.65</v>
      </c>
      <c r="AN3181">
        <f t="shared" si="326"/>
        <v>1.63</v>
      </c>
      <c r="AO3181">
        <f t="shared" si="326"/>
        <v>1.61</v>
      </c>
      <c r="AP3181">
        <f t="shared" si="326"/>
        <v>1.59</v>
      </c>
      <c r="AQ3181">
        <f t="shared" si="326"/>
        <v>1.58</v>
      </c>
      <c r="AR3181">
        <f t="shared" si="326"/>
        <v>1.56</v>
      </c>
      <c r="AS3181">
        <f t="shared" si="326"/>
        <v>1.54</v>
      </c>
      <c r="AT3181">
        <f t="shared" si="326"/>
        <v>1.53</v>
      </c>
      <c r="AU3181">
        <f t="shared" si="326"/>
        <v>1.51</v>
      </c>
      <c r="AV3181">
        <f t="shared" si="326"/>
        <v>1.5</v>
      </c>
      <c r="AW3181">
        <f t="shared" si="326"/>
        <v>1.48</v>
      </c>
      <c r="AX3181">
        <f t="shared" si="326"/>
        <v>1.47</v>
      </c>
      <c r="AY3181">
        <f t="shared" si="326"/>
        <v>1.45</v>
      </c>
      <c r="AZ3181">
        <f t="shared" si="326"/>
        <v>1.44</v>
      </c>
      <c r="BA3181">
        <f t="shared" si="326"/>
        <v>1.42</v>
      </c>
      <c r="BB3181">
        <f t="shared" si="326"/>
        <v>1.41</v>
      </c>
      <c r="BC3181">
        <f t="shared" si="326"/>
        <v>1.4</v>
      </c>
      <c r="BD3181">
        <f t="shared" si="326"/>
        <v>1.38</v>
      </c>
      <c r="BE3181">
        <f t="shared" si="326"/>
        <v>1.37</v>
      </c>
      <c r="BF3181">
        <f t="shared" si="326"/>
        <v>1.36</v>
      </c>
      <c r="BG3181">
        <f t="shared" si="326"/>
        <v>1.35</v>
      </c>
      <c r="BH3181">
        <f t="shared" si="326"/>
        <v>1.33</v>
      </c>
      <c r="BI3181">
        <f t="shared" si="326"/>
        <v>1.32</v>
      </c>
      <c r="BJ3181">
        <f t="shared" si="326"/>
        <v>1.31</v>
      </c>
      <c r="BK3181">
        <f t="shared" si="326"/>
        <v>1.3</v>
      </c>
      <c r="BL3181">
        <f t="shared" si="326"/>
        <v>1.29</v>
      </c>
      <c r="BM3181">
        <f t="shared" si="326"/>
        <v>1.28</v>
      </c>
      <c r="BN3181">
        <f t="shared" si="326"/>
        <v>1.27</v>
      </c>
      <c r="BO3181">
        <f t="shared" ref="BO3181:DW3181" si="327">ROUND(BO3180,2)</f>
        <v>1.26</v>
      </c>
      <c r="BP3181">
        <f t="shared" si="327"/>
        <v>1.25</v>
      </c>
      <c r="BQ3181">
        <f t="shared" si="327"/>
        <v>1.24</v>
      </c>
      <c r="BR3181">
        <f t="shared" si="327"/>
        <v>1.23</v>
      </c>
      <c r="BS3181">
        <f t="shared" si="327"/>
        <v>1.22</v>
      </c>
      <c r="BT3181">
        <f t="shared" si="327"/>
        <v>1.21</v>
      </c>
      <c r="BU3181">
        <f t="shared" si="327"/>
        <v>1.2</v>
      </c>
      <c r="BV3181">
        <f t="shared" si="327"/>
        <v>1.19</v>
      </c>
      <c r="BW3181">
        <f t="shared" si="327"/>
        <v>1.18</v>
      </c>
      <c r="BX3181">
        <f t="shared" si="327"/>
        <v>1.17</v>
      </c>
      <c r="BY3181">
        <f t="shared" si="327"/>
        <v>1.17</v>
      </c>
      <c r="BZ3181">
        <f t="shared" si="327"/>
        <v>1.1599999999999999</v>
      </c>
      <c r="CA3181">
        <f t="shared" si="327"/>
        <v>1.1499999999999999</v>
      </c>
      <c r="CB3181">
        <f t="shared" si="327"/>
        <v>1.1399999999999999</v>
      </c>
      <c r="CC3181">
        <f t="shared" si="327"/>
        <v>1.1299999999999999</v>
      </c>
      <c r="CD3181">
        <f t="shared" si="327"/>
        <v>1.1200000000000001</v>
      </c>
      <c r="CE3181">
        <f t="shared" si="327"/>
        <v>1.1200000000000001</v>
      </c>
      <c r="CF3181">
        <f t="shared" si="327"/>
        <v>1.1100000000000001</v>
      </c>
      <c r="CG3181">
        <f t="shared" si="327"/>
        <v>1.1000000000000001</v>
      </c>
      <c r="CH3181">
        <f t="shared" si="327"/>
        <v>1.0900000000000001</v>
      </c>
      <c r="CI3181">
        <f t="shared" si="327"/>
        <v>1.0900000000000001</v>
      </c>
      <c r="CJ3181">
        <f t="shared" si="327"/>
        <v>1.08</v>
      </c>
      <c r="CK3181">
        <f t="shared" si="327"/>
        <v>1.07</v>
      </c>
      <c r="CL3181">
        <f t="shared" si="327"/>
        <v>1.07</v>
      </c>
      <c r="CM3181">
        <f t="shared" si="327"/>
        <v>1.06</v>
      </c>
      <c r="CN3181">
        <f t="shared" si="327"/>
        <v>1.05</v>
      </c>
      <c r="CO3181">
        <f t="shared" si="327"/>
        <v>1.05</v>
      </c>
      <c r="CP3181">
        <f t="shared" si="327"/>
        <v>1.04</v>
      </c>
      <c r="CQ3181">
        <f t="shared" si="327"/>
        <v>1.03</v>
      </c>
      <c r="CR3181">
        <f t="shared" si="327"/>
        <v>1.03</v>
      </c>
      <c r="CS3181">
        <f t="shared" si="327"/>
        <v>1.02</v>
      </c>
      <c r="CT3181">
        <f t="shared" si="327"/>
        <v>1.01</v>
      </c>
      <c r="CU3181">
        <f t="shared" si="327"/>
        <v>1.01</v>
      </c>
      <c r="CV3181">
        <f t="shared" si="327"/>
        <v>1</v>
      </c>
      <c r="CW3181">
        <f t="shared" si="327"/>
        <v>1</v>
      </c>
      <c r="CX3181">
        <f t="shared" si="327"/>
        <v>0.99</v>
      </c>
      <c r="CY3181">
        <f t="shared" si="327"/>
        <v>0.99</v>
      </c>
      <c r="CZ3181">
        <f t="shared" si="327"/>
        <v>0.98</v>
      </c>
      <c r="DA3181">
        <f t="shared" si="327"/>
        <v>0.97</v>
      </c>
      <c r="DB3181">
        <f t="shared" si="327"/>
        <v>0.97</v>
      </c>
      <c r="DC3181">
        <f t="shared" si="327"/>
        <v>0.96</v>
      </c>
      <c r="DD3181">
        <f t="shared" si="327"/>
        <v>0.96</v>
      </c>
      <c r="DE3181">
        <f t="shared" si="327"/>
        <v>0.95</v>
      </c>
      <c r="DF3181">
        <f t="shared" si="327"/>
        <v>0.95</v>
      </c>
      <c r="DG3181">
        <f t="shared" si="327"/>
        <v>0.94</v>
      </c>
      <c r="DH3181">
        <f t="shared" si="327"/>
        <v>0.94</v>
      </c>
      <c r="DI3181">
        <f t="shared" si="327"/>
        <v>0.93</v>
      </c>
      <c r="DJ3181">
        <f t="shared" si="327"/>
        <v>0.93</v>
      </c>
      <c r="DK3181">
        <f t="shared" si="327"/>
        <v>0.92</v>
      </c>
      <c r="DL3181">
        <f t="shared" si="327"/>
        <v>0.92</v>
      </c>
      <c r="DM3181">
        <f t="shared" si="327"/>
        <v>0.91</v>
      </c>
      <c r="DN3181">
        <f t="shared" si="327"/>
        <v>0.91</v>
      </c>
      <c r="DO3181">
        <f t="shared" si="327"/>
        <v>0.9</v>
      </c>
      <c r="DP3181">
        <f t="shared" si="327"/>
        <v>0.9</v>
      </c>
      <c r="DQ3181">
        <f t="shared" si="327"/>
        <v>0.89</v>
      </c>
      <c r="DR3181">
        <f t="shared" si="327"/>
        <v>0.89</v>
      </c>
      <c r="DS3181">
        <f t="shared" si="327"/>
        <v>0.89</v>
      </c>
      <c r="DT3181">
        <f t="shared" si="327"/>
        <v>0.88</v>
      </c>
      <c r="DU3181">
        <f t="shared" si="327"/>
        <v>0.88</v>
      </c>
      <c r="DV3181">
        <f t="shared" si="327"/>
        <v>0.87</v>
      </c>
      <c r="DW3181">
        <f t="shared" si="327"/>
        <v>0.87</v>
      </c>
    </row>
    <row r="3183" spans="1:127" x14ac:dyDescent="0.3">
      <c r="C3183">
        <f>C3174*I3163</f>
        <v>57.96994754714067</v>
      </c>
    </row>
  </sheetData>
  <sheetProtection algorithmName="SHA-512" hashValue="ewrIv5d0w/uXc2c2vuVeR99MDRXxp8qvIUaYb7tTsr6JsFkx+VYDyfTycenwmCUQFyV3tW8ZmmWKhw4bHva/vw==" saltValue="L0d+v6NJDzLyOy++qlpJGA==" spinCount="100000" sheet="1" objects="1" scenarios="1"/>
  <sortState ref="A2:O3161">
    <sortCondition ref="A2"/>
  </sortState>
  <conditionalFormatting sqref="D825:D844 F825:F844">
    <cfRule type="cellIs" dxfId="7" priority="8" stopIfTrue="1" operator="lessThan">
      <formula>0</formula>
    </cfRule>
  </conditionalFormatting>
  <conditionalFormatting sqref="D1550:D1557">
    <cfRule type="cellIs" dxfId="6" priority="7" stopIfTrue="1" operator="lessThan">
      <formula>0</formula>
    </cfRule>
  </conditionalFormatting>
  <conditionalFormatting sqref="F1550:F1557">
    <cfRule type="cellIs" dxfId="5" priority="6" stopIfTrue="1" operator="lessThan">
      <formula>0</formula>
    </cfRule>
  </conditionalFormatting>
  <conditionalFormatting sqref="D1558:D1566">
    <cfRule type="cellIs" dxfId="4" priority="5" stopIfTrue="1" operator="lessThan">
      <formula>0</formula>
    </cfRule>
  </conditionalFormatting>
  <conditionalFormatting sqref="F1558:F1566">
    <cfRule type="cellIs" dxfId="3" priority="4" stopIfTrue="1" operator="lessThan">
      <formula>0</formula>
    </cfRule>
  </conditionalFormatting>
  <conditionalFormatting sqref="F2176:F2192">
    <cfRule type="cellIs" dxfId="2" priority="3" stopIfTrue="1" operator="lessThan">
      <formula>0</formula>
    </cfRule>
  </conditionalFormatting>
  <conditionalFormatting sqref="D2653:D2658">
    <cfRule type="cellIs" dxfId="1" priority="2" stopIfTrue="1" operator="lessThan">
      <formula>0</formula>
    </cfRule>
  </conditionalFormatting>
  <conditionalFormatting sqref="F2653:F2658">
    <cfRule type="cellIs" dxfId="0" priority="1" stopIfTrue="1" operator="lessThan">
      <formula>0</formula>
    </cfRule>
  </conditionalFormatting>
  <dataValidations count="2">
    <dataValidation type="decimal" allowBlank="1" showInputMessage="1" showErrorMessage="1" errorTitle="Warnung !!!" error="Falscher Wert! Bitte eine Zahl zwischen -300 und 300 eingeben." promptTitle="Hinweis !!!" prompt="Akzeptiert nur eine Zahl zwischen -300 und 300." sqref="F2653:F2658 F2176:F2192 F825:F844 D2653:D2658 D1550:D1566 D825:D844 F1550:F1566">
      <formula1>-300</formula1>
      <formula2>300</formula2>
    </dataValidation>
    <dataValidation allowBlank="1" showInputMessage="1" showErrorMessage="1" errorTitle="Warnung !!!" error="Falscher Wert! Bitte eine zahl zwischen 10 und 200 eingeben." promptTitle="Hinweis !!!" prompt="Akzeptiert nur eine Zahl zwischen 10 und 200." sqref="C825:C844 C1550:C1566 C2176:C2192 C2653:C2658"/>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30"/>
  <sheetViews>
    <sheetView zoomScaleNormal="100" workbookViewId="0">
      <pane ySplit="1" topLeftCell="A2" activePane="bottomLeft" state="frozen"/>
      <selection pane="bottomLeft" activeCell="C2" sqref="C2"/>
    </sheetView>
  </sheetViews>
  <sheetFormatPr baseColWidth="10" defaultColWidth="11.44140625" defaultRowHeight="14.4" x14ac:dyDescent="0.3"/>
  <cols>
    <col min="1" max="2" width="11.44140625" style="7"/>
    <col min="3" max="3" width="14" style="7" customWidth="1"/>
    <col min="4" max="4" width="25.88671875" style="7" customWidth="1"/>
    <col min="5" max="6" width="11.44140625" style="7"/>
    <col min="7" max="7" width="14.33203125" style="7" customWidth="1"/>
    <col min="8" max="9" width="11.44140625" style="7"/>
    <col min="10" max="10" width="25.33203125" style="7" customWidth="1"/>
    <col min="11" max="12" width="11.44140625" style="7"/>
    <col min="13" max="13" width="13.44140625" style="7" customWidth="1"/>
    <col min="14" max="16384" width="11.44140625" style="7"/>
  </cols>
  <sheetData>
    <row r="1" spans="3:13" ht="97.5" customHeight="1" x14ac:dyDescent="0.3">
      <c r="C1" s="42" t="s">
        <v>2239</v>
      </c>
      <c r="D1" s="43"/>
      <c r="E1" s="43"/>
      <c r="F1" s="43"/>
      <c r="G1" s="43"/>
      <c r="H1" s="43"/>
      <c r="I1" s="43"/>
      <c r="J1" s="43"/>
      <c r="K1" s="43"/>
      <c r="L1" s="43"/>
      <c r="M1" s="44"/>
    </row>
    <row r="2" spans="3:13" ht="27" customHeight="1" x14ac:dyDescent="0.25">
      <c r="C2" s="30"/>
      <c r="D2" s="31"/>
      <c r="E2" s="31"/>
      <c r="F2" s="31"/>
      <c r="G2" s="31"/>
      <c r="H2" s="31"/>
      <c r="I2" s="31"/>
      <c r="J2" s="31"/>
      <c r="K2" s="31"/>
      <c r="L2" s="31"/>
      <c r="M2" s="31"/>
    </row>
    <row r="3" spans="3:13" ht="18.75" x14ac:dyDescent="0.3">
      <c r="C3" s="41" t="s">
        <v>2235</v>
      </c>
      <c r="D3" s="41"/>
      <c r="E3" s="41"/>
      <c r="F3" s="41"/>
      <c r="G3" s="41"/>
      <c r="H3" s="26" t="s">
        <v>2234</v>
      </c>
      <c r="I3" s="41" t="s">
        <v>2236</v>
      </c>
      <c r="J3" s="41"/>
      <c r="K3" s="41"/>
      <c r="L3" s="41"/>
      <c r="M3" s="41"/>
    </row>
    <row r="4" spans="3:13" x14ac:dyDescent="0.3">
      <c r="C4" s="23" t="s">
        <v>2238</v>
      </c>
      <c r="D4" s="24" t="s">
        <v>2230</v>
      </c>
      <c r="E4" s="24" t="s">
        <v>2231</v>
      </c>
      <c r="F4" s="24" t="s">
        <v>2232</v>
      </c>
      <c r="G4" s="25" t="s">
        <v>2237</v>
      </c>
      <c r="I4" s="23" t="s">
        <v>2238</v>
      </c>
      <c r="J4" s="24" t="s">
        <v>2230</v>
      </c>
      <c r="K4" s="24" t="s">
        <v>2231</v>
      </c>
      <c r="L4" s="24" t="s">
        <v>2232</v>
      </c>
      <c r="M4" s="25" t="s">
        <v>2237</v>
      </c>
    </row>
    <row r="5" spans="3:13" ht="15" x14ac:dyDescent="0.25">
      <c r="C5" s="21">
        <v>25</v>
      </c>
      <c r="D5" s="22">
        <f>ROUND(150/('Hintergrund Berechnung'!$I$3163*(C5^0.727399687532279)),3)</f>
        <v>2.6619999999999999</v>
      </c>
      <c r="E5" s="22">
        <f>ROUND(57/('Hintergrund Berechnung'!$K$3163*(C5^0.515518364833551)),3)</f>
        <v>10.313000000000001</v>
      </c>
      <c r="F5" s="22">
        <f>ROUND('Hintergrund Berechnung'!$L$3165,3)</f>
        <v>7.5780000000000003</v>
      </c>
      <c r="G5" s="20">
        <f>ROUND('Hintergrund Berechnung'!$M$3165,3)</f>
        <v>3.6840000000000002</v>
      </c>
      <c r="I5" s="21">
        <v>25</v>
      </c>
      <c r="J5" s="22">
        <f>ROUND(180/('Hintergrund Berechnung'!$I$3163*(I5^0.727399687532279)),3)</f>
        <v>3.1949999999999998</v>
      </c>
      <c r="K5" s="22">
        <f>ROUND(45/('Hintergrund Berechnung'!$K$3163*(I5^0.515518364833551)),3)</f>
        <v>8.1419999999999995</v>
      </c>
      <c r="L5" s="22">
        <f>ROUND('Hintergrund Berechnung'!$L$3166,3)</f>
        <v>6.0919999999999996</v>
      </c>
      <c r="M5" s="20">
        <f>ROUND('Hintergrund Berechnung'!$M$3166,3)</f>
        <v>2.9820000000000002</v>
      </c>
    </row>
    <row r="6" spans="3:13" ht="15" x14ac:dyDescent="0.25">
      <c r="C6" s="21">
        <v>26</v>
      </c>
      <c r="D6" s="22">
        <f>ROUND(150/('Hintergrund Berechnung'!$I$3163*(C6^0.727399687532279)),3)</f>
        <v>2.5880000000000001</v>
      </c>
      <c r="E6" s="22">
        <f>ROUND(57/('Hintergrund Berechnung'!$K$3163*(C6^0.515518364833551)),3)</f>
        <v>10.106999999999999</v>
      </c>
      <c r="F6" s="22">
        <f>ROUND('Hintergrund Berechnung'!$L$3165,3)</f>
        <v>7.5780000000000003</v>
      </c>
      <c r="G6" s="20">
        <f>ROUND('Hintergrund Berechnung'!$M$3165,3)</f>
        <v>3.6840000000000002</v>
      </c>
      <c r="I6" s="21">
        <v>26</v>
      </c>
      <c r="J6" s="22">
        <f>ROUND(180/('Hintergrund Berechnung'!$I$3163*(I6^0.727399687532279)),3)</f>
        <v>3.105</v>
      </c>
      <c r="K6" s="22">
        <f>ROUND(45/('Hintergrund Berechnung'!$K$3163*(I6^0.515518364833551)),3)</f>
        <v>7.9790000000000001</v>
      </c>
      <c r="L6" s="22">
        <f>ROUND('Hintergrund Berechnung'!$L$3166,3)</f>
        <v>6.0919999999999996</v>
      </c>
      <c r="M6" s="20">
        <f>ROUND('Hintergrund Berechnung'!$M$3166,3)</f>
        <v>2.9820000000000002</v>
      </c>
    </row>
    <row r="7" spans="3:13" ht="15" x14ac:dyDescent="0.25">
      <c r="C7" s="21">
        <v>27</v>
      </c>
      <c r="D7" s="22">
        <f>ROUND(150/('Hintergrund Berechnung'!$I$3163*(C7^0.727399687532279)),3)</f>
        <v>2.5169999999999999</v>
      </c>
      <c r="E7" s="22">
        <f>ROUND(57/('Hintergrund Berechnung'!$K$3163*(C7^0.515518364833551)),3)</f>
        <v>9.9120000000000008</v>
      </c>
      <c r="F7" s="22">
        <f>ROUND('Hintergrund Berechnung'!$L$3165,3)</f>
        <v>7.5780000000000003</v>
      </c>
      <c r="G7" s="20">
        <f>ROUND('Hintergrund Berechnung'!$M$3165,3)</f>
        <v>3.6840000000000002</v>
      </c>
      <c r="I7" s="21">
        <v>27</v>
      </c>
      <c r="J7" s="22">
        <f>ROUND(180/('Hintergrund Berechnung'!$I$3163*(I7^0.727399687532279)),3)</f>
        <v>3.0209999999999999</v>
      </c>
      <c r="K7" s="22">
        <f>ROUND(45/('Hintergrund Berechnung'!$K$3163*(I7^0.515518364833551)),3)</f>
        <v>7.8250000000000002</v>
      </c>
      <c r="L7" s="22">
        <f>ROUND('Hintergrund Berechnung'!$L$3166,3)</f>
        <v>6.0919999999999996</v>
      </c>
      <c r="M7" s="20">
        <f>ROUND('Hintergrund Berechnung'!$M$3166,3)</f>
        <v>2.9820000000000002</v>
      </c>
    </row>
    <row r="8" spans="3:13" ht="15" x14ac:dyDescent="0.25">
      <c r="C8" s="21">
        <v>28</v>
      </c>
      <c r="D8" s="22">
        <f>ROUND(150/('Hintergrund Berechnung'!$I$3163*(C8^0.727399687532279)),3)</f>
        <v>2.452</v>
      </c>
      <c r="E8" s="22">
        <f>ROUND(57/('Hintergrund Berechnung'!$K$3163*(C8^0.515518364833551)),3)</f>
        <v>9.7279999999999998</v>
      </c>
      <c r="F8" s="22">
        <f>ROUND('Hintergrund Berechnung'!$L$3165,3)</f>
        <v>7.5780000000000003</v>
      </c>
      <c r="G8" s="20">
        <f>ROUND('Hintergrund Berechnung'!$M$3165,3)</f>
        <v>3.6840000000000002</v>
      </c>
      <c r="I8" s="21">
        <v>28</v>
      </c>
      <c r="J8" s="22">
        <f>ROUND(180/('Hintergrund Berechnung'!$I$3163*(I8^0.727399687532279)),3)</f>
        <v>2.9420000000000002</v>
      </c>
      <c r="K8" s="22">
        <f>ROUND(45/('Hintergrund Berechnung'!$K$3163*(I8^0.515518364833551)),3)</f>
        <v>7.68</v>
      </c>
      <c r="L8" s="22">
        <f>ROUND('Hintergrund Berechnung'!$L$3166,3)</f>
        <v>6.0919999999999996</v>
      </c>
      <c r="M8" s="20">
        <f>ROUND('Hintergrund Berechnung'!$M$3166,3)</f>
        <v>2.9820000000000002</v>
      </c>
    </row>
    <row r="9" spans="3:13" ht="15" x14ac:dyDescent="0.25">
      <c r="C9" s="21">
        <v>29</v>
      </c>
      <c r="D9" s="22">
        <f>ROUND(150/('Hintergrund Berechnung'!$I$3163*(C9^0.727399687532279)),3)</f>
        <v>2.39</v>
      </c>
      <c r="E9" s="22">
        <f>ROUND(57/('Hintergrund Berechnung'!$K$3163*(C9^0.515518364833551)),3)</f>
        <v>9.5540000000000003</v>
      </c>
      <c r="F9" s="22">
        <f>ROUND('Hintergrund Berechnung'!$L$3165,3)</f>
        <v>7.5780000000000003</v>
      </c>
      <c r="G9" s="20">
        <f>ROUND('Hintergrund Berechnung'!$M$3165,3)</f>
        <v>3.6840000000000002</v>
      </c>
      <c r="I9" s="21">
        <v>29</v>
      </c>
      <c r="J9" s="22">
        <f>ROUND(180/('Hintergrund Berechnung'!$I$3163*(I9^0.727399687532279)),3)</f>
        <v>2.8679999999999999</v>
      </c>
      <c r="K9" s="22">
        <f>ROUND(45/('Hintergrund Berechnung'!$K$3163*(I9^0.515518364833551)),3)</f>
        <v>7.5419999999999998</v>
      </c>
      <c r="L9" s="22">
        <f>ROUND('Hintergrund Berechnung'!$L$3166,3)</f>
        <v>6.0919999999999996</v>
      </c>
      <c r="M9" s="20">
        <f>ROUND('Hintergrund Berechnung'!$M$3166,3)</f>
        <v>2.9820000000000002</v>
      </c>
    </row>
    <row r="10" spans="3:13" ht="15" x14ac:dyDescent="0.25">
      <c r="C10" s="21">
        <v>30</v>
      </c>
      <c r="D10" s="22">
        <f>ROUND(150/('Hintergrund Berechnung'!$I$3163*(C10^0.727399687532279)),3)</f>
        <v>2.3319999999999999</v>
      </c>
      <c r="E10" s="22">
        <f>ROUND(57/('Hintergrund Berechnung'!$K$3163*(C10^0.515518364833551)),3)</f>
        <v>9.3879999999999999</v>
      </c>
      <c r="F10" s="22">
        <f>ROUND('Hintergrund Berechnung'!$L$3165,3)</f>
        <v>7.5780000000000003</v>
      </c>
      <c r="G10" s="20">
        <f>ROUND('Hintergrund Berechnung'!$M$3165,3)</f>
        <v>3.6840000000000002</v>
      </c>
      <c r="I10" s="21">
        <v>30</v>
      </c>
      <c r="J10" s="22">
        <f>ROUND(180/('Hintergrund Berechnung'!$I$3163*(I10^0.727399687532279)),3)</f>
        <v>2.798</v>
      </c>
      <c r="K10" s="22">
        <f>ROUND(45/('Hintergrund Berechnung'!$K$3163*(I10^0.515518364833551)),3)</f>
        <v>7.4119999999999999</v>
      </c>
      <c r="L10" s="22">
        <f>ROUND('Hintergrund Berechnung'!$L$3166,3)</f>
        <v>6.0919999999999996</v>
      </c>
      <c r="M10" s="20">
        <f>ROUND('Hintergrund Berechnung'!$M$3166,3)</f>
        <v>2.9820000000000002</v>
      </c>
    </row>
    <row r="11" spans="3:13" ht="15" x14ac:dyDescent="0.25">
      <c r="C11" s="21">
        <v>31</v>
      </c>
      <c r="D11" s="22">
        <f>ROUND(150/('Hintergrund Berechnung'!$I$3163*(C11^0.727399687532279)),3)</f>
        <v>2.2770000000000001</v>
      </c>
      <c r="E11" s="22">
        <f>ROUND(57/('Hintergrund Berechnung'!$K$3163*(C11^0.515518364833551)),3)</f>
        <v>9.2309999999999999</v>
      </c>
      <c r="F11" s="22">
        <f>ROUND('Hintergrund Berechnung'!$L$3165,3)</f>
        <v>7.5780000000000003</v>
      </c>
      <c r="G11" s="20">
        <f>ROUND('Hintergrund Berechnung'!$M$3165,3)</f>
        <v>3.6840000000000002</v>
      </c>
      <c r="I11" s="21">
        <v>31</v>
      </c>
      <c r="J11" s="22">
        <f>ROUND(180/('Hintergrund Berechnung'!$I$3163*(I11^0.727399687532279)),3)</f>
        <v>2.7320000000000002</v>
      </c>
      <c r="K11" s="22">
        <f>ROUND(45/('Hintergrund Berechnung'!$K$3163*(I11^0.515518364833551)),3)</f>
        <v>7.2869999999999999</v>
      </c>
      <c r="L11" s="22">
        <f>ROUND('Hintergrund Berechnung'!$L$3166,3)</f>
        <v>6.0919999999999996</v>
      </c>
      <c r="M11" s="20">
        <f>ROUND('Hintergrund Berechnung'!$M$3166,3)</f>
        <v>2.9820000000000002</v>
      </c>
    </row>
    <row r="12" spans="3:13" ht="15" x14ac:dyDescent="0.25">
      <c r="C12" s="21">
        <v>32</v>
      </c>
      <c r="D12" s="22">
        <f>ROUND(150/('Hintergrund Berechnung'!$I$3163*(C12^0.727399687532279)),3)</f>
        <v>2.2250000000000001</v>
      </c>
      <c r="E12" s="22">
        <f>ROUND(57/('Hintergrund Berechnung'!$K$3163*(C12^0.515518364833551)),3)</f>
        <v>9.0809999999999995</v>
      </c>
      <c r="F12" s="22">
        <f>ROUND('Hintergrund Berechnung'!$L$3165,3)</f>
        <v>7.5780000000000003</v>
      </c>
      <c r="G12" s="20">
        <f>ROUND('Hintergrund Berechnung'!$M$3165,3)</f>
        <v>3.6840000000000002</v>
      </c>
      <c r="I12" s="21">
        <v>32</v>
      </c>
      <c r="J12" s="22">
        <f>ROUND(180/('Hintergrund Berechnung'!$I$3163*(I12^0.727399687532279)),3)</f>
        <v>2.67</v>
      </c>
      <c r="K12" s="22">
        <f>ROUND(45/('Hintergrund Berechnung'!$K$3163*(I12^0.515518364833551)),3)</f>
        <v>7.1689999999999996</v>
      </c>
      <c r="L12" s="22">
        <f>ROUND('Hintergrund Berechnung'!$L$3166,3)</f>
        <v>6.0919999999999996</v>
      </c>
      <c r="M12" s="20">
        <f>ROUND('Hintergrund Berechnung'!$M$3166,3)</f>
        <v>2.9820000000000002</v>
      </c>
    </row>
    <row r="13" spans="3:13" ht="15" x14ac:dyDescent="0.25">
      <c r="C13" s="21">
        <v>33</v>
      </c>
      <c r="D13" s="22">
        <f>ROUND(150/('Hintergrund Berechnung'!$I$3163*(C13^0.727399687532279)),3)</f>
        <v>2.1760000000000002</v>
      </c>
      <c r="E13" s="22">
        <f>ROUND(57/('Hintergrund Berechnung'!$K$3163*(C13^0.515518364833551)),3)</f>
        <v>8.9380000000000006</v>
      </c>
      <c r="F13" s="22">
        <f>ROUND('Hintergrund Berechnung'!$L$3165,3)</f>
        <v>7.5780000000000003</v>
      </c>
      <c r="G13" s="20">
        <f>ROUND('Hintergrund Berechnung'!$M$3165,3)</f>
        <v>3.6840000000000002</v>
      </c>
      <c r="I13" s="21">
        <v>33</v>
      </c>
      <c r="J13" s="22">
        <f>ROUND(180/('Hintergrund Berechnung'!$I$3163*(I13^0.727399687532279)),3)</f>
        <v>2.6110000000000002</v>
      </c>
      <c r="K13" s="22">
        <f>ROUND(45/('Hintergrund Berechnung'!$K$3163*(I13^0.515518364833551)),3)</f>
        <v>7.056</v>
      </c>
      <c r="L13" s="22">
        <f>ROUND('Hintergrund Berechnung'!$L$3166,3)</f>
        <v>6.0919999999999996</v>
      </c>
      <c r="M13" s="20">
        <f>ROUND('Hintergrund Berechnung'!$M$3166,3)</f>
        <v>2.9820000000000002</v>
      </c>
    </row>
    <row r="14" spans="3:13" ht="15" x14ac:dyDescent="0.25">
      <c r="C14" s="21">
        <v>34</v>
      </c>
      <c r="D14" s="22">
        <f>ROUND(150/('Hintergrund Berechnung'!$I$3163*(C14^0.727399687532279)),3)</f>
        <v>2.129</v>
      </c>
      <c r="E14" s="22">
        <f>ROUND(57/('Hintergrund Berechnung'!$K$3163*(C14^0.515518364833551)),3)</f>
        <v>8.8010000000000002</v>
      </c>
      <c r="F14" s="22">
        <f>ROUND('Hintergrund Berechnung'!$L$3165,3)</f>
        <v>7.5780000000000003</v>
      </c>
      <c r="G14" s="20">
        <f>ROUND('Hintergrund Berechnung'!$M$3165,3)</f>
        <v>3.6840000000000002</v>
      </c>
      <c r="I14" s="21">
        <v>34</v>
      </c>
      <c r="J14" s="22">
        <f>ROUND(180/('Hintergrund Berechnung'!$I$3163*(I14^0.727399687532279)),3)</f>
        <v>2.5550000000000002</v>
      </c>
      <c r="K14" s="22">
        <f>ROUND(45/('Hintergrund Berechnung'!$K$3163*(I14^0.515518364833551)),3)</f>
        <v>6.9480000000000004</v>
      </c>
      <c r="L14" s="22">
        <f>ROUND('Hintergrund Berechnung'!$L$3166,3)</f>
        <v>6.0919999999999996</v>
      </c>
      <c r="M14" s="20">
        <f>ROUND('Hintergrund Berechnung'!$M$3166,3)</f>
        <v>2.9820000000000002</v>
      </c>
    </row>
    <row r="15" spans="3:13" ht="15" x14ac:dyDescent="0.25">
      <c r="C15" s="21">
        <v>35</v>
      </c>
      <c r="D15" s="22">
        <f>ROUND(150/('Hintergrund Berechnung'!$I$3163*(C15^0.727399687532279)),3)</f>
        <v>2.0840000000000001</v>
      </c>
      <c r="E15" s="22">
        <f>ROUND(57/('Hintergrund Berechnung'!$K$3163*(C15^0.515518364833551)),3)</f>
        <v>8.6709999999999994</v>
      </c>
      <c r="F15" s="22">
        <f>ROUND('Hintergrund Berechnung'!$L$3165,3)</f>
        <v>7.5780000000000003</v>
      </c>
      <c r="G15" s="20">
        <f>ROUND('Hintergrund Berechnung'!$M$3165,3)</f>
        <v>3.6840000000000002</v>
      </c>
      <c r="I15" s="21">
        <v>35</v>
      </c>
      <c r="J15" s="22">
        <f>ROUND(180/('Hintergrund Berechnung'!$I$3163*(I15^0.727399687532279)),3)</f>
        <v>2.5009999999999999</v>
      </c>
      <c r="K15" s="22">
        <f>ROUND(45/('Hintergrund Berechnung'!$K$3163*(I15^0.515518364833551)),3)</f>
        <v>6.8449999999999998</v>
      </c>
      <c r="L15" s="22">
        <f>ROUND('Hintergrund Berechnung'!$L$3166,3)</f>
        <v>6.0919999999999996</v>
      </c>
      <c r="M15" s="20">
        <f>ROUND('Hintergrund Berechnung'!$M$3166,3)</f>
        <v>2.9820000000000002</v>
      </c>
    </row>
    <row r="16" spans="3:13" ht="15" x14ac:dyDescent="0.25">
      <c r="C16" s="21">
        <v>36</v>
      </c>
      <c r="D16" s="22">
        <f>ROUND(150/('Hintergrund Berechnung'!$I$3163*(C16^0.727399687532279)),3)</f>
        <v>2.0419999999999998</v>
      </c>
      <c r="E16" s="22">
        <f>ROUND(57/('Hintergrund Berechnung'!$K$3163*(C16^0.515518364833551)),3)</f>
        <v>8.5459999999999994</v>
      </c>
      <c r="F16" s="22">
        <f>ROUND('Hintergrund Berechnung'!$L$3165,3)</f>
        <v>7.5780000000000003</v>
      </c>
      <c r="G16" s="20">
        <f>ROUND('Hintergrund Berechnung'!$M$3165,3)</f>
        <v>3.6840000000000002</v>
      </c>
      <c r="I16" s="21">
        <v>36</v>
      </c>
      <c r="J16" s="22">
        <f>ROUND(180/('Hintergrund Berechnung'!$I$3163*(I16^0.727399687532279)),3)</f>
        <v>2.4510000000000001</v>
      </c>
      <c r="K16" s="22">
        <f>ROUND(45/('Hintergrund Berechnung'!$K$3163*(I16^0.515518364833551)),3)</f>
        <v>6.7469999999999999</v>
      </c>
      <c r="L16" s="22">
        <f>ROUND('Hintergrund Berechnung'!$L$3166,3)</f>
        <v>6.0919999999999996</v>
      </c>
      <c r="M16" s="20">
        <f>ROUND('Hintergrund Berechnung'!$M$3166,3)</f>
        <v>2.9820000000000002</v>
      </c>
    </row>
    <row r="17" spans="3:13" ht="15" x14ac:dyDescent="0.25">
      <c r="C17" s="21">
        <v>37</v>
      </c>
      <c r="D17" s="22">
        <f>ROUND(150/('Hintergrund Berechnung'!$I$3163*(C17^0.727399687532279)),3)</f>
        <v>2.0019999999999998</v>
      </c>
      <c r="E17" s="22">
        <f>ROUND(57/('Hintergrund Berechnung'!$K$3163*(C17^0.515518364833551)),3)</f>
        <v>8.4260000000000002</v>
      </c>
      <c r="F17" s="22">
        <f>ROUND('Hintergrund Berechnung'!$L$3165,3)</f>
        <v>7.5780000000000003</v>
      </c>
      <c r="G17" s="20">
        <f>ROUND('Hintergrund Berechnung'!$M$3165,3)</f>
        <v>3.6840000000000002</v>
      </c>
      <c r="I17" s="21">
        <v>37</v>
      </c>
      <c r="J17" s="22">
        <f>ROUND(180/('Hintergrund Berechnung'!$I$3163*(I17^0.727399687532279)),3)</f>
        <v>2.4020000000000001</v>
      </c>
      <c r="K17" s="22">
        <f>ROUND(45/('Hintergrund Berechnung'!$K$3163*(I17^0.515518364833551)),3)</f>
        <v>6.6520000000000001</v>
      </c>
      <c r="L17" s="22">
        <f>ROUND('Hintergrund Berechnung'!$L$3166,3)</f>
        <v>6.0919999999999996</v>
      </c>
      <c r="M17" s="20">
        <f>ROUND('Hintergrund Berechnung'!$M$3166,3)</f>
        <v>2.9820000000000002</v>
      </c>
    </row>
    <row r="18" spans="3:13" ht="15" x14ac:dyDescent="0.25">
      <c r="C18" s="21">
        <v>38</v>
      </c>
      <c r="D18" s="22">
        <f>ROUND(150/('Hintergrund Berechnung'!$I$3163*(C18^0.727399687532279)),3)</f>
        <v>1.9630000000000001</v>
      </c>
      <c r="E18" s="22">
        <f>ROUND(57/('Hintergrund Berechnung'!$K$3163*(C18^0.515518364833551)),3)</f>
        <v>8.3109999999999999</v>
      </c>
      <c r="F18" s="22">
        <f>ROUND('Hintergrund Berechnung'!$L$3165,3)</f>
        <v>7.5780000000000003</v>
      </c>
      <c r="G18" s="20">
        <f>ROUND('Hintergrund Berechnung'!$M$3165,3)</f>
        <v>3.6840000000000002</v>
      </c>
      <c r="I18" s="21">
        <v>38</v>
      </c>
      <c r="J18" s="22">
        <f>ROUND(180/('Hintergrund Berechnung'!$I$3163*(I18^0.727399687532279)),3)</f>
        <v>2.3559999999999999</v>
      </c>
      <c r="K18" s="22">
        <f>ROUND(45/('Hintergrund Berechnung'!$K$3163*(I18^0.515518364833551)),3)</f>
        <v>6.5609999999999999</v>
      </c>
      <c r="L18" s="22">
        <f>ROUND('Hintergrund Berechnung'!$L$3166,3)</f>
        <v>6.0919999999999996</v>
      </c>
      <c r="M18" s="20">
        <f>ROUND('Hintergrund Berechnung'!$M$3166,3)</f>
        <v>2.9820000000000002</v>
      </c>
    </row>
    <row r="19" spans="3:13" ht="15" x14ac:dyDescent="0.25">
      <c r="C19" s="21">
        <v>39</v>
      </c>
      <c r="D19" s="22">
        <f>ROUND(150/('Hintergrund Berechnung'!$I$3163*(C19^0.727399687532279)),3)</f>
        <v>1.927</v>
      </c>
      <c r="E19" s="22">
        <f>ROUND(57/('Hintergrund Berechnung'!$K$3163*(C19^0.515518364833551)),3)</f>
        <v>8.1999999999999993</v>
      </c>
      <c r="F19" s="22">
        <f>ROUND('Hintergrund Berechnung'!$L$3165,3)</f>
        <v>7.5780000000000003</v>
      </c>
      <c r="G19" s="20">
        <f>ROUND('Hintergrund Berechnung'!$M$3165,3)</f>
        <v>3.6840000000000002</v>
      </c>
      <c r="I19" s="21">
        <v>39</v>
      </c>
      <c r="J19" s="22">
        <f>ROUND(180/('Hintergrund Berechnung'!$I$3163*(I19^0.727399687532279)),3)</f>
        <v>2.3119999999999998</v>
      </c>
      <c r="K19" s="22">
        <f>ROUND(45/('Hintergrund Berechnung'!$K$3163*(I19^0.515518364833551)),3)</f>
        <v>6.4740000000000002</v>
      </c>
      <c r="L19" s="22">
        <f>ROUND('Hintergrund Berechnung'!$L$3166,3)</f>
        <v>6.0919999999999996</v>
      </c>
      <c r="M19" s="20">
        <f>ROUND('Hintergrund Berechnung'!$M$3166,3)</f>
        <v>2.9820000000000002</v>
      </c>
    </row>
    <row r="20" spans="3:13" ht="15" x14ac:dyDescent="0.25">
      <c r="C20" s="21">
        <v>40</v>
      </c>
      <c r="D20" s="22">
        <f>ROUND(150/('Hintergrund Berechnung'!$I$3163*(C20^0.727399687532279)),3)</f>
        <v>1.891</v>
      </c>
      <c r="E20" s="22">
        <f>ROUND(57/('Hintergrund Berechnung'!$K$3163*(C20^0.515518364833551)),3)</f>
        <v>8.0939999999999994</v>
      </c>
      <c r="F20" s="22">
        <f>ROUND('Hintergrund Berechnung'!$L$3165,3)</f>
        <v>7.5780000000000003</v>
      </c>
      <c r="G20" s="20">
        <f>ROUND('Hintergrund Berechnung'!$M$3165,3)</f>
        <v>3.6840000000000002</v>
      </c>
      <c r="I20" s="21">
        <v>40</v>
      </c>
      <c r="J20" s="22">
        <f>ROUND(180/('Hintergrund Berechnung'!$I$3163*(I20^0.727399687532279)),3)</f>
        <v>2.27</v>
      </c>
      <c r="K20" s="22">
        <f>ROUND(45/('Hintergrund Berechnung'!$K$3163*(I20^0.515518364833551)),3)</f>
        <v>6.39</v>
      </c>
      <c r="L20" s="22">
        <f>ROUND('Hintergrund Berechnung'!$L$3166,3)</f>
        <v>6.0919999999999996</v>
      </c>
      <c r="M20" s="20">
        <f>ROUND('Hintergrund Berechnung'!$M$3166,3)</f>
        <v>2.9820000000000002</v>
      </c>
    </row>
    <row r="21" spans="3:13" ht="15" x14ac:dyDescent="0.25">
      <c r="C21" s="21">
        <v>41</v>
      </c>
      <c r="D21" s="22">
        <f>ROUND(150/('Hintergrund Berechnung'!$I$3163*(C21^0.727399687532279)),3)</f>
        <v>1.8580000000000001</v>
      </c>
      <c r="E21" s="22">
        <f>ROUND(57/('Hintergrund Berechnung'!$K$3163*(C21^0.515518364833551)),3)</f>
        <v>7.992</v>
      </c>
      <c r="F21" s="22">
        <f>ROUND('Hintergrund Berechnung'!$L$3165,3)</f>
        <v>7.5780000000000003</v>
      </c>
      <c r="G21" s="20">
        <f>ROUND('Hintergrund Berechnung'!$M$3165,3)</f>
        <v>3.6840000000000002</v>
      </c>
      <c r="I21" s="21">
        <v>41</v>
      </c>
      <c r="J21" s="22">
        <f>ROUND(180/('Hintergrund Berechnung'!$I$3163*(I21^0.727399687532279)),3)</f>
        <v>2.2290000000000001</v>
      </c>
      <c r="K21" s="22">
        <f>ROUND(45/('Hintergrund Berechnung'!$K$3163*(I21^0.515518364833551)),3)</f>
        <v>6.3090000000000002</v>
      </c>
      <c r="L21" s="22">
        <f>ROUND('Hintergrund Berechnung'!$L$3166,3)</f>
        <v>6.0919999999999996</v>
      </c>
      <c r="M21" s="20">
        <f>ROUND('Hintergrund Berechnung'!$M$3166,3)</f>
        <v>2.9820000000000002</v>
      </c>
    </row>
    <row r="22" spans="3:13" ht="15" x14ac:dyDescent="0.25">
      <c r="C22" s="21">
        <v>42</v>
      </c>
      <c r="D22" s="22">
        <f>ROUND(150/('Hintergrund Berechnung'!$I$3163*(C22^0.727399687532279)),3)</f>
        <v>1.8260000000000001</v>
      </c>
      <c r="E22" s="22">
        <f>ROUND(57/('Hintergrund Berechnung'!$K$3163*(C22^0.515518364833551)),3)</f>
        <v>7.8929999999999998</v>
      </c>
      <c r="F22" s="22">
        <f>ROUND('Hintergrund Berechnung'!$L$3165,3)</f>
        <v>7.5780000000000003</v>
      </c>
      <c r="G22" s="20">
        <f>ROUND('Hintergrund Berechnung'!$M$3165,3)</f>
        <v>3.6840000000000002</v>
      </c>
      <c r="I22" s="21">
        <v>42</v>
      </c>
      <c r="J22" s="22">
        <f>ROUND(180/('Hintergrund Berechnung'!$I$3163*(I22^0.727399687532279)),3)</f>
        <v>2.1909999999999998</v>
      </c>
      <c r="K22" s="22">
        <f>ROUND(45/('Hintergrund Berechnung'!$K$3163*(I22^0.515518364833551)),3)</f>
        <v>6.2309999999999999</v>
      </c>
      <c r="L22" s="22">
        <f>ROUND('Hintergrund Berechnung'!$L$3166,3)</f>
        <v>6.0919999999999996</v>
      </c>
      <c r="M22" s="20">
        <f>ROUND('Hintergrund Berechnung'!$M$3166,3)</f>
        <v>2.9820000000000002</v>
      </c>
    </row>
    <row r="23" spans="3:13" ht="15" x14ac:dyDescent="0.25">
      <c r="C23" s="21">
        <v>43</v>
      </c>
      <c r="D23" s="22">
        <f>ROUND(150/('Hintergrund Berechnung'!$I$3163*(C23^0.727399687532279)),3)</f>
        <v>1.7949999999999999</v>
      </c>
      <c r="E23" s="22">
        <f>ROUND(57/('Hintergrund Berechnung'!$K$3163*(C23^0.515518364833551)),3)</f>
        <v>7.798</v>
      </c>
      <c r="F23" s="22">
        <f>ROUND('Hintergrund Berechnung'!$L$3165,3)</f>
        <v>7.5780000000000003</v>
      </c>
      <c r="G23" s="20">
        <f>ROUND('Hintergrund Berechnung'!$M$3165,3)</f>
        <v>3.6840000000000002</v>
      </c>
      <c r="I23" s="21">
        <v>43</v>
      </c>
      <c r="J23" s="22">
        <f>ROUND(180/('Hintergrund Berechnung'!$I$3163*(I23^0.727399687532279)),3)</f>
        <v>2.153</v>
      </c>
      <c r="K23" s="22">
        <f>ROUND(45/('Hintergrund Berechnung'!$K$3163*(I23^0.515518364833551)),3)</f>
        <v>6.1559999999999997</v>
      </c>
      <c r="L23" s="22">
        <f>ROUND('Hintergrund Berechnung'!$L$3166,3)</f>
        <v>6.0919999999999996</v>
      </c>
      <c r="M23" s="20">
        <f>ROUND('Hintergrund Berechnung'!$M$3166,3)</f>
        <v>2.9820000000000002</v>
      </c>
    </row>
    <row r="24" spans="3:13" ht="15" x14ac:dyDescent="0.25">
      <c r="C24" s="21">
        <v>44</v>
      </c>
      <c r="D24" s="22">
        <f>ROUND(150/('Hintergrund Berechnung'!$I$3163*(C24^0.727399687532279)),3)</f>
        <v>1.7649999999999999</v>
      </c>
      <c r="E24" s="22">
        <f>ROUND(57/('Hintergrund Berechnung'!$K$3163*(C24^0.515518364833551)),3)</f>
        <v>7.7060000000000004</v>
      </c>
      <c r="F24" s="22">
        <f>ROUND('Hintergrund Berechnung'!$L$3165,3)</f>
        <v>7.5780000000000003</v>
      </c>
      <c r="G24" s="20">
        <f>ROUND('Hintergrund Berechnung'!$M$3165,3)</f>
        <v>3.6840000000000002</v>
      </c>
      <c r="I24" s="21">
        <v>44</v>
      </c>
      <c r="J24" s="22">
        <f>ROUND(180/('Hintergrund Berechnung'!$I$3163*(I24^0.727399687532279)),3)</f>
        <v>2.1179999999999999</v>
      </c>
      <c r="K24" s="22">
        <f>ROUND(45/('Hintergrund Berechnung'!$K$3163*(I24^0.515518364833551)),3)</f>
        <v>6.0839999999999996</v>
      </c>
      <c r="L24" s="22">
        <f>ROUND('Hintergrund Berechnung'!$L$3166,3)</f>
        <v>6.0919999999999996</v>
      </c>
      <c r="M24" s="20">
        <f>ROUND('Hintergrund Berechnung'!$M$3166,3)</f>
        <v>2.9820000000000002</v>
      </c>
    </row>
    <row r="25" spans="3:13" ht="15" x14ac:dyDescent="0.25">
      <c r="C25" s="21">
        <v>45</v>
      </c>
      <c r="D25" s="22">
        <f>ROUND(150/('Hintergrund Berechnung'!$I$3163*(C25^0.727399687532279)),3)</f>
        <v>1.736</v>
      </c>
      <c r="E25" s="22">
        <f>ROUND(57/('Hintergrund Berechnung'!$K$3163*(C25^0.515518364833551)),3)</f>
        <v>7.617</v>
      </c>
      <c r="F25" s="22">
        <f>ROUND('Hintergrund Berechnung'!$L$3165,3)</f>
        <v>7.5780000000000003</v>
      </c>
      <c r="G25" s="20">
        <f>ROUND('Hintergrund Berechnung'!$M$3165,3)</f>
        <v>3.6840000000000002</v>
      </c>
      <c r="I25" s="21">
        <v>45</v>
      </c>
      <c r="J25" s="22">
        <f>ROUND(180/('Hintergrund Berechnung'!$I$3163*(I25^0.727399687532279)),3)</f>
        <v>2.0830000000000002</v>
      </c>
      <c r="K25" s="22">
        <f>ROUND(45/('Hintergrund Berechnung'!$K$3163*(I25^0.515518364833551)),3)</f>
        <v>6.0140000000000002</v>
      </c>
      <c r="L25" s="22">
        <f>ROUND('Hintergrund Berechnung'!$L$3166,3)</f>
        <v>6.0919999999999996</v>
      </c>
      <c r="M25" s="20">
        <f>ROUND('Hintergrund Berechnung'!$M$3166,3)</f>
        <v>2.9820000000000002</v>
      </c>
    </row>
    <row r="26" spans="3:13" ht="15" x14ac:dyDescent="0.25">
      <c r="C26" s="21">
        <v>46</v>
      </c>
      <c r="D26" s="22">
        <f>ROUND(150/('Hintergrund Berechnung'!$I$3163*(C26^0.727399687532279)),3)</f>
        <v>1.7090000000000001</v>
      </c>
      <c r="E26" s="22">
        <f>ROUND(57/('Hintergrund Berechnung'!$K$3163*(C26^0.515518364833551)),3)</f>
        <v>7.5309999999999997</v>
      </c>
      <c r="F26" s="22">
        <f>ROUND('Hintergrund Berechnung'!$L$3165,3)</f>
        <v>7.5780000000000003</v>
      </c>
      <c r="G26" s="20">
        <f>ROUND('Hintergrund Berechnung'!$M$3165,3)</f>
        <v>3.6840000000000002</v>
      </c>
      <c r="I26" s="21">
        <v>46</v>
      </c>
      <c r="J26" s="22">
        <f>ROUND(180/('Hintergrund Berechnung'!$I$3163*(I26^0.727399687532279)),3)</f>
        <v>2.0499999999999998</v>
      </c>
      <c r="K26" s="22">
        <f>ROUND(45/('Hintergrund Berechnung'!$K$3163*(I26^0.515518364833551)),3)</f>
        <v>5.9459999999999997</v>
      </c>
      <c r="L26" s="22">
        <f>ROUND('Hintergrund Berechnung'!$L$3166,3)</f>
        <v>6.0919999999999996</v>
      </c>
      <c r="M26" s="20">
        <f>ROUND('Hintergrund Berechnung'!$M$3166,3)</f>
        <v>2.9820000000000002</v>
      </c>
    </row>
    <row r="27" spans="3:13" ht="15" x14ac:dyDescent="0.25">
      <c r="C27" s="21">
        <v>47</v>
      </c>
      <c r="D27" s="22">
        <f>ROUND(150/('Hintergrund Berechnung'!$I$3163*(C27^0.727399687532279)),3)</f>
        <v>1.6819999999999999</v>
      </c>
      <c r="E27" s="22">
        <f>ROUND(57/('Hintergrund Berechnung'!$K$3163*(C27^0.515518364833551)),3)</f>
        <v>7.4480000000000004</v>
      </c>
      <c r="F27" s="22">
        <f>ROUND('Hintergrund Berechnung'!$L$3165,3)</f>
        <v>7.5780000000000003</v>
      </c>
      <c r="G27" s="20">
        <f>ROUND('Hintergrund Berechnung'!$M$3165,3)</f>
        <v>3.6840000000000002</v>
      </c>
      <c r="I27" s="21">
        <v>47</v>
      </c>
      <c r="J27" s="22">
        <f>ROUND(180/('Hintergrund Berechnung'!$I$3163*(I27^0.727399687532279)),3)</f>
        <v>2.0190000000000001</v>
      </c>
      <c r="K27" s="22">
        <f>ROUND(45/('Hintergrund Berechnung'!$K$3163*(I27^0.515518364833551)),3)</f>
        <v>5.88</v>
      </c>
      <c r="L27" s="22">
        <f>ROUND('Hintergrund Berechnung'!$L$3166,3)</f>
        <v>6.0919999999999996</v>
      </c>
      <c r="M27" s="20">
        <f>ROUND('Hintergrund Berechnung'!$M$3166,3)</f>
        <v>2.9820000000000002</v>
      </c>
    </row>
    <row r="28" spans="3:13" ht="15" x14ac:dyDescent="0.25">
      <c r="C28" s="21">
        <v>48</v>
      </c>
      <c r="D28" s="22">
        <f>ROUND(150/('Hintergrund Berechnung'!$I$3163*(C28^0.727399687532279)),3)</f>
        <v>1.657</v>
      </c>
      <c r="E28" s="22">
        <f>ROUND(57/('Hintergrund Berechnung'!$K$3163*(C28^0.515518364833551)),3)</f>
        <v>7.3680000000000003</v>
      </c>
      <c r="F28" s="22">
        <f>ROUND('Hintergrund Berechnung'!$L$3165,3)</f>
        <v>7.5780000000000003</v>
      </c>
      <c r="G28" s="20">
        <f>ROUND('Hintergrund Berechnung'!$M$3165,3)</f>
        <v>3.6840000000000002</v>
      </c>
      <c r="I28" s="21">
        <v>48</v>
      </c>
      <c r="J28" s="22">
        <f>ROUND(180/('Hintergrund Berechnung'!$I$3163*(I28^0.727399687532279)),3)</f>
        <v>1.988</v>
      </c>
      <c r="K28" s="22">
        <f>ROUND(45/('Hintergrund Berechnung'!$K$3163*(I28^0.515518364833551)),3)</f>
        <v>5.8170000000000002</v>
      </c>
      <c r="L28" s="22">
        <f>ROUND('Hintergrund Berechnung'!$L$3166,3)</f>
        <v>6.0919999999999996</v>
      </c>
      <c r="M28" s="20">
        <f>ROUND('Hintergrund Berechnung'!$M$3166,3)</f>
        <v>2.9820000000000002</v>
      </c>
    </row>
    <row r="29" spans="3:13" ht="15" x14ac:dyDescent="0.25">
      <c r="C29" s="21">
        <v>49</v>
      </c>
      <c r="D29" s="22">
        <f>ROUND(150/('Hintergrund Berechnung'!$I$3163*(C29^0.727399687532279)),3)</f>
        <v>1.6319999999999999</v>
      </c>
      <c r="E29" s="22">
        <f>ROUND(57/('Hintergrund Berechnung'!$K$3163*(C29^0.515518364833551)),3)</f>
        <v>7.29</v>
      </c>
      <c r="F29" s="22">
        <f>ROUND('Hintergrund Berechnung'!$L$3165,3)</f>
        <v>7.5780000000000003</v>
      </c>
      <c r="G29" s="20">
        <f>ROUND('Hintergrund Berechnung'!$M$3165,3)</f>
        <v>3.6840000000000002</v>
      </c>
      <c r="I29" s="21">
        <v>49</v>
      </c>
      <c r="J29" s="22">
        <f>ROUND(180/('Hintergrund Berechnung'!$I$3163*(I29^0.727399687532279)),3)</f>
        <v>1.958</v>
      </c>
      <c r="K29" s="22">
        <f>ROUND(45/('Hintergrund Berechnung'!$K$3163*(I29^0.515518364833551)),3)</f>
        <v>5.7549999999999999</v>
      </c>
      <c r="L29" s="22">
        <f>ROUND('Hintergrund Berechnung'!$L$3166,3)</f>
        <v>6.0919999999999996</v>
      </c>
      <c r="M29" s="20">
        <f>ROUND('Hintergrund Berechnung'!$M$3166,3)</f>
        <v>2.9820000000000002</v>
      </c>
    </row>
    <row r="30" spans="3:13" ht="15" x14ac:dyDescent="0.25">
      <c r="C30" s="21">
        <v>50</v>
      </c>
      <c r="D30" s="22">
        <f>ROUND(150/('Hintergrund Berechnung'!$I$3163*(C30^0.727399687532279)),3)</f>
        <v>1.6080000000000001</v>
      </c>
      <c r="E30" s="22">
        <f>ROUND(57/('Hintergrund Berechnung'!$K$3163*(C30^0.515518364833551)),3)</f>
        <v>7.2149999999999999</v>
      </c>
      <c r="F30" s="22">
        <f>ROUND('Hintergrund Berechnung'!$L$3165,3)</f>
        <v>7.5780000000000003</v>
      </c>
      <c r="G30" s="20">
        <f>ROUND('Hintergrund Berechnung'!$M$3165,3)</f>
        <v>3.6840000000000002</v>
      </c>
      <c r="I30" s="21">
        <v>50</v>
      </c>
      <c r="J30" s="22">
        <f>ROUND(180/('Hintergrund Berechnung'!$I$3163*(I30^0.727399687532279)),3)</f>
        <v>1.93</v>
      </c>
      <c r="K30" s="22">
        <f>ROUND(45/('Hintergrund Berechnung'!$K$3163*(I30^0.515518364833551)),3)</f>
        <v>5.6959999999999997</v>
      </c>
      <c r="L30" s="22">
        <f>ROUND('Hintergrund Berechnung'!$L$3166,3)</f>
        <v>6.0919999999999996</v>
      </c>
      <c r="M30" s="20">
        <f>ROUND('Hintergrund Berechnung'!$M$3166,3)</f>
        <v>2.9820000000000002</v>
      </c>
    </row>
    <row r="31" spans="3:13" ht="15" x14ac:dyDescent="0.25">
      <c r="C31" s="21">
        <v>51</v>
      </c>
      <c r="D31" s="22">
        <f>ROUND(150/('Hintergrund Berechnung'!$I$3163*(C31^0.727399687532279)),3)</f>
        <v>1.585</v>
      </c>
      <c r="E31" s="22">
        <f>ROUND(57/('Hintergrund Berechnung'!$K$3163*(C31^0.515518364833551)),3)</f>
        <v>7.141</v>
      </c>
      <c r="F31" s="22">
        <f>ROUND('Hintergrund Berechnung'!$L$3165,3)</f>
        <v>7.5780000000000003</v>
      </c>
      <c r="G31" s="20">
        <f>ROUND('Hintergrund Berechnung'!$M$3165,3)</f>
        <v>3.6840000000000002</v>
      </c>
      <c r="I31" s="21">
        <v>51</v>
      </c>
      <c r="J31" s="22">
        <f>ROUND(180/('Hintergrund Berechnung'!$I$3163*(I31^0.727399687532279)),3)</f>
        <v>1.9019999999999999</v>
      </c>
      <c r="K31" s="22">
        <f>ROUND(45/('Hintergrund Berechnung'!$K$3163*(I31^0.515518364833551)),3)</f>
        <v>5.6379999999999999</v>
      </c>
      <c r="L31" s="22">
        <f>ROUND('Hintergrund Berechnung'!$L$3166,3)</f>
        <v>6.0919999999999996</v>
      </c>
      <c r="M31" s="20">
        <f>ROUND('Hintergrund Berechnung'!$M$3166,3)</f>
        <v>2.9820000000000002</v>
      </c>
    </row>
    <row r="32" spans="3:13" ht="15" x14ac:dyDescent="0.25">
      <c r="C32" s="21">
        <v>52</v>
      </c>
      <c r="D32" s="22">
        <f>ROUND(150/('Hintergrund Berechnung'!$I$3163*(C32^0.727399687532279)),3)</f>
        <v>1.5629999999999999</v>
      </c>
      <c r="E32" s="22">
        <f>ROUND(57/('Hintergrund Berechnung'!$K$3163*(C32^0.515518364833551)),3)</f>
        <v>7.07</v>
      </c>
      <c r="F32" s="22">
        <f>ROUND('Hintergrund Berechnung'!$L$3165,3)</f>
        <v>7.5780000000000003</v>
      </c>
      <c r="G32" s="20">
        <f>ROUND('Hintergrund Berechnung'!$M$3165,3)</f>
        <v>3.6840000000000002</v>
      </c>
      <c r="I32" s="21">
        <v>52</v>
      </c>
      <c r="J32" s="22">
        <f>ROUND(180/('Hintergrund Berechnung'!$I$3163*(I32^0.727399687532279)),3)</f>
        <v>1.875</v>
      </c>
      <c r="K32" s="22">
        <f>ROUND(45/('Hintergrund Berechnung'!$K$3163*(I32^0.515518364833551)),3)</f>
        <v>5.5819999999999999</v>
      </c>
      <c r="L32" s="22">
        <f>ROUND('Hintergrund Berechnung'!$L$3166,3)</f>
        <v>6.0919999999999996</v>
      </c>
      <c r="M32" s="20">
        <f>ROUND('Hintergrund Berechnung'!$M$3166,3)</f>
        <v>2.9820000000000002</v>
      </c>
    </row>
    <row r="33" spans="3:13" ht="15" x14ac:dyDescent="0.25">
      <c r="C33" s="21">
        <v>53</v>
      </c>
      <c r="D33" s="22">
        <f>ROUND(150/('Hintergrund Berechnung'!$I$3163*(C33^0.727399687532279)),3)</f>
        <v>1.5409999999999999</v>
      </c>
      <c r="E33" s="22">
        <f>ROUND(57/('Hintergrund Berechnung'!$K$3163*(C33^0.515518364833551)),3)</f>
        <v>7.0010000000000003</v>
      </c>
      <c r="F33" s="22">
        <f>ROUND('Hintergrund Berechnung'!$L$3165,3)</f>
        <v>7.5780000000000003</v>
      </c>
      <c r="G33" s="20">
        <f>ROUND('Hintergrund Berechnung'!$M$3165,3)</f>
        <v>3.6840000000000002</v>
      </c>
      <c r="I33" s="21">
        <v>53</v>
      </c>
      <c r="J33" s="22">
        <f>ROUND(180/('Hintergrund Berechnung'!$I$3163*(I33^0.727399687532279)),3)</f>
        <v>1.85</v>
      </c>
      <c r="K33" s="22">
        <f>ROUND(45/('Hintergrund Berechnung'!$K$3163*(I33^0.515518364833551)),3)</f>
        <v>5.5270000000000001</v>
      </c>
      <c r="L33" s="22">
        <f>ROUND('Hintergrund Berechnung'!$L$3166,3)</f>
        <v>6.0919999999999996</v>
      </c>
      <c r="M33" s="20">
        <f>ROUND('Hintergrund Berechnung'!$M$3166,3)</f>
        <v>2.9820000000000002</v>
      </c>
    </row>
    <row r="34" spans="3:13" ht="15" x14ac:dyDescent="0.25">
      <c r="C34" s="21">
        <v>54</v>
      </c>
      <c r="D34" s="22">
        <f>ROUND(150/('Hintergrund Berechnung'!$I$3163*(C34^0.727399687532279)),3)</f>
        <v>1.5209999999999999</v>
      </c>
      <c r="E34" s="22">
        <f>ROUND(57/('Hintergrund Berechnung'!$K$3163*(C34^0.515518364833551)),3)</f>
        <v>6.9340000000000002</v>
      </c>
      <c r="F34" s="22">
        <f>ROUND('Hintergrund Berechnung'!$L$3165,3)</f>
        <v>7.5780000000000003</v>
      </c>
      <c r="G34" s="20">
        <f>ROUND('Hintergrund Berechnung'!$M$3165,3)</f>
        <v>3.6840000000000002</v>
      </c>
      <c r="I34" s="21">
        <v>54</v>
      </c>
      <c r="J34" s="22">
        <f>ROUND(180/('Hintergrund Berechnung'!$I$3163*(I34^0.727399687532279)),3)</f>
        <v>1.825</v>
      </c>
      <c r="K34" s="22">
        <f>ROUND(45/('Hintergrund Berechnung'!$K$3163*(I34^0.515518364833551)),3)</f>
        <v>5.4740000000000002</v>
      </c>
      <c r="L34" s="22">
        <f>ROUND('Hintergrund Berechnung'!$L$3166,3)</f>
        <v>6.0919999999999996</v>
      </c>
      <c r="M34" s="20">
        <f>ROUND('Hintergrund Berechnung'!$M$3166,3)</f>
        <v>2.9820000000000002</v>
      </c>
    </row>
    <row r="35" spans="3:13" ht="15" x14ac:dyDescent="0.25">
      <c r="C35" s="21">
        <v>55</v>
      </c>
      <c r="D35" s="22">
        <f>ROUND(150/('Hintergrund Berechnung'!$I$3163*(C35^0.727399687532279)),3)</f>
        <v>1.5</v>
      </c>
      <c r="E35" s="22">
        <f>ROUND(57/('Hintergrund Berechnung'!$K$3163*(C35^0.515518364833551)),3)</f>
        <v>6.8689999999999998</v>
      </c>
      <c r="F35" s="22">
        <f>ROUND('Hintergrund Berechnung'!$L$3165,3)</f>
        <v>7.5780000000000003</v>
      </c>
      <c r="G35" s="20">
        <f>ROUND('Hintergrund Berechnung'!$M$3165,3)</f>
        <v>3.6840000000000002</v>
      </c>
      <c r="I35" s="21">
        <v>55</v>
      </c>
      <c r="J35" s="22">
        <f>ROUND(180/('Hintergrund Berechnung'!$I$3163*(I35^0.727399687532279)),3)</f>
        <v>1.8</v>
      </c>
      <c r="K35" s="22">
        <f>ROUND(45/('Hintergrund Berechnung'!$K$3163*(I35^0.515518364833551)),3)</f>
        <v>5.423</v>
      </c>
      <c r="L35" s="22">
        <f>ROUND('Hintergrund Berechnung'!$L$3166,3)</f>
        <v>6.0919999999999996</v>
      </c>
      <c r="M35" s="20">
        <f>ROUND('Hintergrund Berechnung'!$M$3166,3)</f>
        <v>2.9820000000000002</v>
      </c>
    </row>
    <row r="36" spans="3:13" ht="15" x14ac:dyDescent="0.25">
      <c r="C36" s="21">
        <v>56</v>
      </c>
      <c r="D36" s="22">
        <f>ROUND(150/('Hintergrund Berechnung'!$I$3163*(C36^0.727399687532279)),3)</f>
        <v>1.4810000000000001</v>
      </c>
      <c r="E36" s="22">
        <f>ROUND(57/('Hintergrund Berechnung'!$K$3163*(C36^0.515518364833551)),3)</f>
        <v>6.8049999999999997</v>
      </c>
      <c r="F36" s="22">
        <f>ROUND('Hintergrund Berechnung'!$L$3165,3)</f>
        <v>7.5780000000000003</v>
      </c>
      <c r="G36" s="20">
        <f>ROUND('Hintergrund Berechnung'!$M$3165,3)</f>
        <v>3.6840000000000002</v>
      </c>
      <c r="I36" s="21">
        <v>56</v>
      </c>
      <c r="J36" s="22">
        <f>ROUND(180/('Hintergrund Berechnung'!$I$3163*(I36^0.727399687532279)),3)</f>
        <v>1.7769999999999999</v>
      </c>
      <c r="K36" s="22">
        <f>ROUND(45/('Hintergrund Berechnung'!$K$3163*(I36^0.515518364833551)),3)</f>
        <v>5.3719999999999999</v>
      </c>
      <c r="L36" s="22">
        <f>ROUND('Hintergrund Berechnung'!$L$3166,3)</f>
        <v>6.0919999999999996</v>
      </c>
      <c r="M36" s="20">
        <f>ROUND('Hintergrund Berechnung'!$M$3166,3)</f>
        <v>2.9820000000000002</v>
      </c>
    </row>
    <row r="37" spans="3:13" ht="15" x14ac:dyDescent="0.25">
      <c r="C37" s="21">
        <v>57</v>
      </c>
      <c r="D37" s="22">
        <f>ROUND(150/('Hintergrund Berechnung'!$I$3163*(C37^0.727399687532279)),3)</f>
        <v>1.462</v>
      </c>
      <c r="E37" s="22">
        <f>ROUND(57/('Hintergrund Berechnung'!$K$3163*(C37^0.515518364833551)),3)</f>
        <v>6.7430000000000003</v>
      </c>
      <c r="F37" s="22">
        <f>ROUND('Hintergrund Berechnung'!$L$3165,3)</f>
        <v>7.5780000000000003</v>
      </c>
      <c r="G37" s="20">
        <f>ROUND('Hintergrund Berechnung'!$M$3165,3)</f>
        <v>3.6840000000000002</v>
      </c>
      <c r="I37" s="21">
        <v>57</v>
      </c>
      <c r="J37" s="22">
        <f>ROUND(180/('Hintergrund Berechnung'!$I$3163*(I37^0.727399687532279)),3)</f>
        <v>1.754</v>
      </c>
      <c r="K37" s="22">
        <f>ROUND(45/('Hintergrund Berechnung'!$K$3163*(I37^0.515518364833551)),3)</f>
        <v>5.3239999999999998</v>
      </c>
      <c r="L37" s="22">
        <f>ROUND('Hintergrund Berechnung'!$L$3166,3)</f>
        <v>6.0919999999999996</v>
      </c>
      <c r="M37" s="20">
        <f>ROUND('Hintergrund Berechnung'!$M$3166,3)</f>
        <v>2.9820000000000002</v>
      </c>
    </row>
    <row r="38" spans="3:13" ht="15" x14ac:dyDescent="0.25">
      <c r="C38" s="21">
        <v>58</v>
      </c>
      <c r="D38" s="22">
        <f>ROUND(150/('Hintergrund Berechnung'!$I$3163*(C38^0.727399687532279)),3)</f>
        <v>1.444</v>
      </c>
      <c r="E38" s="22">
        <f>ROUND(57/('Hintergrund Berechnung'!$K$3163*(C38^0.515518364833551)),3)</f>
        <v>6.6829999999999998</v>
      </c>
      <c r="F38" s="22">
        <f>ROUND('Hintergrund Berechnung'!$L$3165,3)</f>
        <v>7.5780000000000003</v>
      </c>
      <c r="G38" s="20">
        <f>ROUND('Hintergrund Berechnung'!$M$3165,3)</f>
        <v>3.6840000000000002</v>
      </c>
      <c r="I38" s="21">
        <v>58</v>
      </c>
      <c r="J38" s="22">
        <f>ROUND(180/('Hintergrund Berechnung'!$I$3163*(I38^0.727399687532279)),3)</f>
        <v>1.732</v>
      </c>
      <c r="K38" s="22">
        <f>ROUND(45/('Hintergrund Berechnung'!$K$3163*(I38^0.515518364833551)),3)</f>
        <v>5.2759999999999998</v>
      </c>
      <c r="L38" s="22">
        <f>ROUND('Hintergrund Berechnung'!$L$3166,3)</f>
        <v>6.0919999999999996</v>
      </c>
      <c r="M38" s="20">
        <f>ROUND('Hintergrund Berechnung'!$M$3166,3)</f>
        <v>2.9820000000000002</v>
      </c>
    </row>
    <row r="39" spans="3:13" ht="15" x14ac:dyDescent="0.25">
      <c r="C39" s="21">
        <v>59</v>
      </c>
      <c r="D39" s="22">
        <f>ROUND(150/('Hintergrund Berechnung'!$I$3163*(C39^0.727399687532279)),3)</f>
        <v>1.4259999999999999</v>
      </c>
      <c r="E39" s="22">
        <f>ROUND(57/('Hintergrund Berechnung'!$K$3163*(C39^0.515518364833551)),3)</f>
        <v>6.6239999999999997</v>
      </c>
      <c r="F39" s="22">
        <f>ROUND('Hintergrund Berechnung'!$L$3165,3)</f>
        <v>7.5780000000000003</v>
      </c>
      <c r="G39" s="20">
        <f>ROUND('Hintergrund Berechnung'!$M$3165,3)</f>
        <v>3.6840000000000002</v>
      </c>
      <c r="I39" s="21">
        <v>59</v>
      </c>
      <c r="J39" s="22">
        <f>ROUND(180/('Hintergrund Berechnung'!$I$3163*(I39^0.727399687532279)),3)</f>
        <v>1.7110000000000001</v>
      </c>
      <c r="K39" s="22">
        <f>ROUND(45/('Hintergrund Berechnung'!$K$3163*(I39^0.515518364833551)),3)</f>
        <v>5.23</v>
      </c>
      <c r="L39" s="22">
        <f>ROUND('Hintergrund Berechnung'!$L$3166,3)</f>
        <v>6.0919999999999996</v>
      </c>
      <c r="M39" s="20">
        <f>ROUND('Hintergrund Berechnung'!$M$3166,3)</f>
        <v>2.9820000000000002</v>
      </c>
    </row>
    <row r="40" spans="3:13" x14ac:dyDescent="0.3">
      <c r="C40" s="21">
        <v>60</v>
      </c>
      <c r="D40" s="22">
        <f>ROUND(150/('Hintergrund Berechnung'!$I$3163*(C40^0.727399687532279)),3)</f>
        <v>1.4079999999999999</v>
      </c>
      <c r="E40" s="22">
        <f>ROUND(57/('Hintergrund Berechnung'!$K$3163*(C40^0.515518364833551)),3)</f>
        <v>6.5670000000000002</v>
      </c>
      <c r="F40" s="22">
        <f>ROUND('Hintergrund Berechnung'!$L$3165,3)</f>
        <v>7.5780000000000003</v>
      </c>
      <c r="G40" s="20">
        <f>ROUND('Hintergrund Berechnung'!$M$3165,3)</f>
        <v>3.6840000000000002</v>
      </c>
      <c r="I40" s="21">
        <v>60</v>
      </c>
      <c r="J40" s="22">
        <f>ROUND(180/('Hintergrund Berechnung'!$I$3163*(I40^0.727399687532279)),3)</f>
        <v>1.69</v>
      </c>
      <c r="K40" s="22">
        <f>ROUND(45/('Hintergrund Berechnung'!$K$3163*(I40^0.515518364833551)),3)</f>
        <v>5.1849999999999996</v>
      </c>
      <c r="L40" s="22">
        <f>ROUND('Hintergrund Berechnung'!$L$3166,3)</f>
        <v>6.0919999999999996</v>
      </c>
      <c r="M40" s="20">
        <f>ROUND('Hintergrund Berechnung'!$M$3166,3)</f>
        <v>2.9820000000000002</v>
      </c>
    </row>
    <row r="41" spans="3:13" x14ac:dyDescent="0.3">
      <c r="C41" s="21">
        <v>61</v>
      </c>
      <c r="D41" s="22">
        <f>ROUND(150/('Hintergrund Berechnung'!$I$3163*(C41^0.727399687532279)),3)</f>
        <v>1.3919999999999999</v>
      </c>
      <c r="E41" s="22">
        <f>ROUND(57/('Hintergrund Berechnung'!$K$3163*(C41^0.515518364833551)),3)</f>
        <v>6.5119999999999996</v>
      </c>
      <c r="F41" s="22">
        <f>ROUND('Hintergrund Berechnung'!$L$3165,3)</f>
        <v>7.5780000000000003</v>
      </c>
      <c r="G41" s="20">
        <f>ROUND('Hintergrund Berechnung'!$M$3165,3)</f>
        <v>3.6840000000000002</v>
      </c>
      <c r="I41" s="21">
        <v>61</v>
      </c>
      <c r="J41" s="22">
        <f>ROUND(180/('Hintergrund Berechnung'!$I$3163*(I41^0.727399687532279)),3)</f>
        <v>1.67</v>
      </c>
      <c r="K41" s="22">
        <f>ROUND(45/('Hintergrund Berechnung'!$K$3163*(I41^0.515518364833551)),3)</f>
        <v>5.141</v>
      </c>
      <c r="L41" s="22">
        <f>ROUND('Hintergrund Berechnung'!$L$3166,3)</f>
        <v>6.0919999999999996</v>
      </c>
      <c r="M41" s="20">
        <f>ROUND('Hintergrund Berechnung'!$M$3166,3)</f>
        <v>2.9820000000000002</v>
      </c>
    </row>
    <row r="42" spans="3:13" x14ac:dyDescent="0.3">
      <c r="C42" s="21">
        <v>62</v>
      </c>
      <c r="D42" s="22">
        <f>ROUND(150/('Hintergrund Berechnung'!$I$3163*(C42^0.727399687532279)),3)</f>
        <v>1.375</v>
      </c>
      <c r="E42" s="22">
        <f>ROUND(57/('Hintergrund Berechnung'!$K$3163*(C42^0.515518364833551)),3)</f>
        <v>6.4569999999999999</v>
      </c>
      <c r="F42" s="22">
        <f>ROUND('Hintergrund Berechnung'!$L$3165,3)</f>
        <v>7.5780000000000003</v>
      </c>
      <c r="G42" s="20">
        <f>ROUND('Hintergrund Berechnung'!$M$3165,3)</f>
        <v>3.6840000000000002</v>
      </c>
      <c r="I42" s="21">
        <v>62</v>
      </c>
      <c r="J42" s="22">
        <f>ROUND(180/('Hintergrund Berechnung'!$I$3163*(I42^0.727399687532279)),3)</f>
        <v>1.65</v>
      </c>
      <c r="K42" s="22">
        <f>ROUND(45/('Hintergrund Berechnung'!$K$3163*(I42^0.515518364833551)),3)</f>
        <v>5.0979999999999999</v>
      </c>
      <c r="L42" s="22">
        <f>ROUND('Hintergrund Berechnung'!$L$3166,3)</f>
        <v>6.0919999999999996</v>
      </c>
      <c r="M42" s="20">
        <f>ROUND('Hintergrund Berechnung'!$M$3166,3)</f>
        <v>2.9820000000000002</v>
      </c>
    </row>
    <row r="43" spans="3:13" x14ac:dyDescent="0.3">
      <c r="C43" s="21">
        <v>63</v>
      </c>
      <c r="D43" s="22">
        <f>ROUND(150/('Hintergrund Berechnung'!$I$3163*(C43^0.727399687532279)),3)</f>
        <v>1.359</v>
      </c>
      <c r="E43" s="22">
        <f>ROUND(57/('Hintergrund Berechnung'!$K$3163*(C43^0.515518364833551)),3)</f>
        <v>6.4039999999999999</v>
      </c>
      <c r="F43" s="22">
        <f>ROUND('Hintergrund Berechnung'!$L$3165,3)</f>
        <v>7.5780000000000003</v>
      </c>
      <c r="G43" s="20">
        <f>ROUND('Hintergrund Berechnung'!$M$3165,3)</f>
        <v>3.6840000000000002</v>
      </c>
      <c r="I43" s="21">
        <v>63</v>
      </c>
      <c r="J43" s="22">
        <f>ROUND(180/('Hintergrund Berechnung'!$I$3163*(I43^0.727399687532279)),3)</f>
        <v>1.631</v>
      </c>
      <c r="K43" s="22">
        <f>ROUND(45/('Hintergrund Berechnung'!$K$3163*(I43^0.515518364833551)),3)</f>
        <v>5.056</v>
      </c>
      <c r="L43" s="22">
        <f>ROUND('Hintergrund Berechnung'!$L$3166,3)</f>
        <v>6.0919999999999996</v>
      </c>
      <c r="M43" s="20">
        <f>ROUND('Hintergrund Berechnung'!$M$3166,3)</f>
        <v>2.9820000000000002</v>
      </c>
    </row>
    <row r="44" spans="3:13" x14ac:dyDescent="0.3">
      <c r="C44" s="21">
        <v>64</v>
      </c>
      <c r="D44" s="22">
        <f>ROUND(150/('Hintergrund Berechnung'!$I$3163*(C44^0.727399687532279)),3)</f>
        <v>1.3440000000000001</v>
      </c>
      <c r="E44" s="22">
        <f>ROUND(57/('Hintergrund Berechnung'!$K$3163*(C44^0.515518364833551)),3)</f>
        <v>6.3520000000000003</v>
      </c>
      <c r="F44" s="22">
        <f>ROUND('Hintergrund Berechnung'!$L$3165,3)</f>
        <v>7.5780000000000003</v>
      </c>
      <c r="G44" s="20">
        <f>ROUND('Hintergrund Berechnung'!$M$3165,3)</f>
        <v>3.6840000000000002</v>
      </c>
      <c r="I44" s="21">
        <v>64</v>
      </c>
      <c r="J44" s="22">
        <f>ROUND(180/('Hintergrund Berechnung'!$I$3163*(I44^0.727399687532279)),3)</f>
        <v>1.613</v>
      </c>
      <c r="K44" s="22">
        <f>ROUND(45/('Hintergrund Berechnung'!$K$3163*(I44^0.515518364833551)),3)</f>
        <v>5.0149999999999997</v>
      </c>
      <c r="L44" s="22">
        <f>ROUND('Hintergrund Berechnung'!$L$3166,3)</f>
        <v>6.0919999999999996</v>
      </c>
      <c r="M44" s="20">
        <f>ROUND('Hintergrund Berechnung'!$M$3166,3)</f>
        <v>2.9820000000000002</v>
      </c>
    </row>
    <row r="45" spans="3:13" x14ac:dyDescent="0.3">
      <c r="C45" s="21">
        <v>65</v>
      </c>
      <c r="D45" s="22">
        <f>ROUND(150/('Hintergrund Berechnung'!$I$3163*(C45^0.727399687532279)),3)</f>
        <v>1.329</v>
      </c>
      <c r="E45" s="22">
        <f>ROUND(57/('Hintergrund Berechnung'!$K$3163*(C45^0.515518364833551)),3)</f>
        <v>6.3019999999999996</v>
      </c>
      <c r="F45" s="22">
        <f>ROUND('Hintergrund Berechnung'!$L$3165,3)</f>
        <v>7.5780000000000003</v>
      </c>
      <c r="G45" s="20">
        <f>ROUND('Hintergrund Berechnung'!$M$3165,3)</f>
        <v>3.6840000000000002</v>
      </c>
      <c r="I45" s="21">
        <v>65</v>
      </c>
      <c r="J45" s="22">
        <f>ROUND(180/('Hintergrund Berechnung'!$I$3163*(I45^0.727399687532279)),3)</f>
        <v>1.5940000000000001</v>
      </c>
      <c r="K45" s="22">
        <f>ROUND(45/('Hintergrund Berechnung'!$K$3163*(I45^0.515518364833551)),3)</f>
        <v>4.9749999999999996</v>
      </c>
      <c r="L45" s="22">
        <f>ROUND('Hintergrund Berechnung'!$L$3166,3)</f>
        <v>6.0919999999999996</v>
      </c>
      <c r="M45" s="20">
        <f>ROUND('Hintergrund Berechnung'!$M$3166,3)</f>
        <v>2.9820000000000002</v>
      </c>
    </row>
    <row r="46" spans="3:13" x14ac:dyDescent="0.3">
      <c r="C46" s="21">
        <v>66</v>
      </c>
      <c r="D46" s="22">
        <f>ROUND(150/('Hintergrund Berechnung'!$I$3163*(C46^0.727399687532279)),3)</f>
        <v>1.3140000000000001</v>
      </c>
      <c r="E46" s="22">
        <f>ROUND(57/('Hintergrund Berechnung'!$K$3163*(C46^0.515518364833551)),3)</f>
        <v>6.2519999999999998</v>
      </c>
      <c r="F46" s="22">
        <f>ROUND('Hintergrund Berechnung'!$L$3165,3)</f>
        <v>7.5780000000000003</v>
      </c>
      <c r="G46" s="20">
        <f>ROUND('Hintergrund Berechnung'!$M$3165,3)</f>
        <v>3.6840000000000002</v>
      </c>
      <c r="I46" s="21">
        <v>66</v>
      </c>
      <c r="J46" s="22">
        <f>ROUND(180/('Hintergrund Berechnung'!$I$3163*(I46^0.727399687532279)),3)</f>
        <v>1.577</v>
      </c>
      <c r="K46" s="22">
        <f>ROUND(45/('Hintergrund Berechnung'!$K$3163*(I46^0.515518364833551)),3)</f>
        <v>4.9359999999999999</v>
      </c>
      <c r="L46" s="22">
        <f>ROUND('Hintergrund Berechnung'!$L$3166,3)</f>
        <v>6.0919999999999996</v>
      </c>
      <c r="M46" s="20">
        <f>ROUND('Hintergrund Berechnung'!$M$3166,3)</f>
        <v>2.9820000000000002</v>
      </c>
    </row>
    <row r="47" spans="3:13" x14ac:dyDescent="0.3">
      <c r="C47" s="21">
        <v>67</v>
      </c>
      <c r="D47" s="22">
        <f>ROUND(150/('Hintergrund Berechnung'!$I$3163*(C47^0.727399687532279)),3)</f>
        <v>1.3</v>
      </c>
      <c r="E47" s="22">
        <f>ROUND(57/('Hintergrund Berechnung'!$K$3163*(C47^0.515518364833551)),3)</f>
        <v>6.2039999999999997</v>
      </c>
      <c r="F47" s="22">
        <f>ROUND('Hintergrund Berechnung'!$L$3165,3)</f>
        <v>7.5780000000000003</v>
      </c>
      <c r="G47" s="20">
        <f>ROUND('Hintergrund Berechnung'!$M$3165,3)</f>
        <v>3.6840000000000002</v>
      </c>
      <c r="I47" s="21">
        <v>67</v>
      </c>
      <c r="J47" s="22">
        <f>ROUND(180/('Hintergrund Berechnung'!$I$3163*(I47^0.727399687532279)),3)</f>
        <v>1.56</v>
      </c>
      <c r="K47" s="22">
        <f>ROUND(45/('Hintergrund Berechnung'!$K$3163*(I47^0.515518364833551)),3)</f>
        <v>4.8979999999999997</v>
      </c>
      <c r="L47" s="22">
        <f>ROUND('Hintergrund Berechnung'!$L$3166,3)</f>
        <v>6.0919999999999996</v>
      </c>
      <c r="M47" s="20">
        <f>ROUND('Hintergrund Berechnung'!$M$3166,3)</f>
        <v>2.9820000000000002</v>
      </c>
    </row>
    <row r="48" spans="3:13" x14ac:dyDescent="0.3">
      <c r="C48" s="21">
        <v>68</v>
      </c>
      <c r="D48" s="22">
        <f>ROUND(150/('Hintergrund Berechnung'!$I$3163*(C48^0.727399687532279)),3)</f>
        <v>1.286</v>
      </c>
      <c r="E48" s="22">
        <f>ROUND(57/('Hintergrund Berechnung'!$K$3163*(C48^0.515518364833551)),3)</f>
        <v>6.157</v>
      </c>
      <c r="F48" s="22">
        <f>ROUND('Hintergrund Berechnung'!$L$3165,3)</f>
        <v>7.5780000000000003</v>
      </c>
      <c r="G48" s="20">
        <f>ROUND('Hintergrund Berechnung'!$M$3165,3)</f>
        <v>3.6840000000000002</v>
      </c>
      <c r="I48" s="21">
        <v>68</v>
      </c>
      <c r="J48" s="22">
        <f>ROUND(180/('Hintergrund Berechnung'!$I$3163*(I48^0.727399687532279)),3)</f>
        <v>1.5429999999999999</v>
      </c>
      <c r="K48" s="22">
        <f>ROUND(45/('Hintergrund Berechnung'!$K$3163*(I48^0.515518364833551)),3)</f>
        <v>4.8609999999999998</v>
      </c>
      <c r="L48" s="22">
        <f>ROUND('Hintergrund Berechnung'!$L$3166,3)</f>
        <v>6.0919999999999996</v>
      </c>
      <c r="M48" s="20">
        <f>ROUND('Hintergrund Berechnung'!$M$3166,3)</f>
        <v>2.9820000000000002</v>
      </c>
    </row>
    <row r="49" spans="3:13" x14ac:dyDescent="0.3">
      <c r="C49" s="21">
        <v>69</v>
      </c>
      <c r="D49" s="22">
        <f>ROUND(150/('Hintergrund Berechnung'!$I$3163*(C49^0.727399687532279)),3)</f>
        <v>1.272</v>
      </c>
      <c r="E49" s="22">
        <f>ROUND(57/('Hintergrund Berechnung'!$K$3163*(C49^0.515518364833551)),3)</f>
        <v>6.1109999999999998</v>
      </c>
      <c r="F49" s="22">
        <f>ROUND('Hintergrund Berechnung'!$L$3165,3)</f>
        <v>7.5780000000000003</v>
      </c>
      <c r="G49" s="20">
        <f>ROUND('Hintergrund Berechnung'!$M$3165,3)</f>
        <v>3.6840000000000002</v>
      </c>
      <c r="I49" s="21">
        <v>69</v>
      </c>
      <c r="J49" s="22">
        <f>ROUND(180/('Hintergrund Berechnung'!$I$3163*(I49^0.727399687532279)),3)</f>
        <v>1.5269999999999999</v>
      </c>
      <c r="K49" s="22">
        <f>ROUND(45/('Hintergrund Berechnung'!$K$3163*(I49^0.515518364833551)),3)</f>
        <v>4.8239999999999998</v>
      </c>
      <c r="L49" s="22">
        <f>ROUND('Hintergrund Berechnung'!$L$3166,3)</f>
        <v>6.0919999999999996</v>
      </c>
      <c r="M49" s="20">
        <f>ROUND('Hintergrund Berechnung'!$M$3166,3)</f>
        <v>2.9820000000000002</v>
      </c>
    </row>
    <row r="50" spans="3:13" x14ac:dyDescent="0.3">
      <c r="C50" s="21">
        <v>70</v>
      </c>
      <c r="D50" s="22">
        <f>ROUND(150/('Hintergrund Berechnung'!$I$3163*(C50^0.727399687532279)),3)</f>
        <v>1.2589999999999999</v>
      </c>
      <c r="E50" s="22">
        <f>ROUND(57/('Hintergrund Berechnung'!$K$3163*(C50^0.515518364833551)),3)</f>
        <v>6.0659999999999998</v>
      </c>
      <c r="F50" s="22">
        <f>ROUND('Hintergrund Berechnung'!$L$3165,3)</f>
        <v>7.5780000000000003</v>
      </c>
      <c r="G50" s="20">
        <f>ROUND('Hintergrund Berechnung'!$M$3165,3)</f>
        <v>3.6840000000000002</v>
      </c>
      <c r="I50" s="21">
        <v>70</v>
      </c>
      <c r="J50" s="22">
        <f>ROUND(180/('Hintergrund Berechnung'!$I$3163*(I50^0.727399687532279)),3)</f>
        <v>1.5109999999999999</v>
      </c>
      <c r="K50" s="22">
        <f>ROUND(45/('Hintergrund Berechnung'!$K$3163*(I50^0.515518364833551)),3)</f>
        <v>4.7889999999999997</v>
      </c>
      <c r="L50" s="22">
        <f>ROUND('Hintergrund Berechnung'!$L$3166,3)</f>
        <v>6.0919999999999996</v>
      </c>
      <c r="M50" s="20">
        <f>ROUND('Hintergrund Berechnung'!$M$3166,3)</f>
        <v>2.9820000000000002</v>
      </c>
    </row>
    <row r="51" spans="3:13" x14ac:dyDescent="0.3">
      <c r="C51" s="21">
        <v>71</v>
      </c>
      <c r="D51" s="22">
        <f>ROUND(150/('Hintergrund Berechnung'!$I$3163*(C51^0.727399687532279)),3)</f>
        <v>1.246</v>
      </c>
      <c r="E51" s="22">
        <f>ROUND(57/('Hintergrund Berechnung'!$K$3163*(C51^0.515518364833551)),3)</f>
        <v>6.0209999999999999</v>
      </c>
      <c r="F51" s="22">
        <f>ROUND('Hintergrund Berechnung'!$L$3165,3)</f>
        <v>7.5780000000000003</v>
      </c>
      <c r="G51" s="20">
        <f>ROUND('Hintergrund Berechnung'!$M$3165,3)</f>
        <v>3.6840000000000002</v>
      </c>
      <c r="I51" s="21">
        <v>71</v>
      </c>
      <c r="J51" s="22">
        <f>ROUND(180/('Hintergrund Berechnung'!$I$3163*(I51^0.727399687532279)),3)</f>
        <v>1.4950000000000001</v>
      </c>
      <c r="K51" s="22">
        <f>ROUND(45/('Hintergrund Berechnung'!$K$3163*(I51^0.515518364833551)),3)</f>
        <v>4.7539999999999996</v>
      </c>
      <c r="L51" s="22">
        <f>ROUND('Hintergrund Berechnung'!$L$3166,3)</f>
        <v>6.0919999999999996</v>
      </c>
      <c r="M51" s="20">
        <f>ROUND('Hintergrund Berechnung'!$M$3166,3)</f>
        <v>2.9820000000000002</v>
      </c>
    </row>
    <row r="52" spans="3:13" x14ac:dyDescent="0.3">
      <c r="C52" s="21">
        <v>72</v>
      </c>
      <c r="D52" s="22">
        <f>ROUND(150/('Hintergrund Berechnung'!$I$3163*(C52^0.727399687532279)),3)</f>
        <v>1.2330000000000001</v>
      </c>
      <c r="E52" s="22">
        <f>ROUND(57/('Hintergrund Berechnung'!$K$3163*(C52^0.515518364833551)),3)</f>
        <v>5.9779999999999998</v>
      </c>
      <c r="F52" s="22">
        <f>ROUND('Hintergrund Berechnung'!$L$3165,3)</f>
        <v>7.5780000000000003</v>
      </c>
      <c r="G52" s="20">
        <f>ROUND('Hintergrund Berechnung'!$M$3165,3)</f>
        <v>3.6840000000000002</v>
      </c>
      <c r="I52" s="21">
        <v>72</v>
      </c>
      <c r="J52" s="22">
        <f>ROUND(180/('Hintergrund Berechnung'!$I$3163*(I52^0.727399687532279)),3)</f>
        <v>1.48</v>
      </c>
      <c r="K52" s="22">
        <f>ROUND(45/('Hintergrund Berechnung'!$K$3163*(I52^0.515518364833551)),3)</f>
        <v>4.72</v>
      </c>
      <c r="L52" s="22">
        <f>ROUND('Hintergrund Berechnung'!$L$3166,3)</f>
        <v>6.0919999999999996</v>
      </c>
      <c r="M52" s="20">
        <f>ROUND('Hintergrund Berechnung'!$M$3166,3)</f>
        <v>2.9820000000000002</v>
      </c>
    </row>
    <row r="53" spans="3:13" x14ac:dyDescent="0.3">
      <c r="C53" s="21">
        <v>73</v>
      </c>
      <c r="D53" s="22">
        <f>ROUND(150/('Hintergrund Berechnung'!$I$3163*(C53^0.727399687532279)),3)</f>
        <v>1.2210000000000001</v>
      </c>
      <c r="E53" s="22">
        <f>ROUND(57/('Hintergrund Berechnung'!$K$3163*(C53^0.515518364833551)),3)</f>
        <v>5.9359999999999999</v>
      </c>
      <c r="F53" s="22">
        <f>ROUND('Hintergrund Berechnung'!$L$3165,3)</f>
        <v>7.5780000000000003</v>
      </c>
      <c r="G53" s="20">
        <f>ROUND('Hintergrund Berechnung'!$M$3165,3)</f>
        <v>3.6840000000000002</v>
      </c>
      <c r="I53" s="21">
        <v>73</v>
      </c>
      <c r="J53" s="22">
        <f>ROUND(180/('Hintergrund Berechnung'!$I$3163*(I53^0.727399687532279)),3)</f>
        <v>1.4650000000000001</v>
      </c>
      <c r="K53" s="22">
        <f>ROUND(45/('Hintergrund Berechnung'!$K$3163*(I53^0.515518364833551)),3)</f>
        <v>4.6859999999999999</v>
      </c>
      <c r="L53" s="22">
        <f>ROUND('Hintergrund Berechnung'!$L$3166,3)</f>
        <v>6.0919999999999996</v>
      </c>
      <c r="M53" s="20">
        <f>ROUND('Hintergrund Berechnung'!$M$3166,3)</f>
        <v>2.9820000000000002</v>
      </c>
    </row>
    <row r="54" spans="3:13" x14ac:dyDescent="0.3">
      <c r="C54" s="21">
        <v>74</v>
      </c>
      <c r="D54" s="22">
        <f>ROUND(150/('Hintergrund Berechnung'!$I$3163*(C54^0.727399687532279)),3)</f>
        <v>1.2090000000000001</v>
      </c>
      <c r="E54" s="22">
        <f>ROUND(57/('Hintergrund Berechnung'!$K$3163*(C54^0.515518364833551)),3)</f>
        <v>5.8940000000000001</v>
      </c>
      <c r="F54" s="22">
        <f>ROUND('Hintergrund Berechnung'!$L$3165,3)</f>
        <v>7.5780000000000003</v>
      </c>
      <c r="G54" s="20">
        <f>ROUND('Hintergrund Berechnung'!$M$3165,3)</f>
        <v>3.6840000000000002</v>
      </c>
      <c r="I54" s="21">
        <v>74</v>
      </c>
      <c r="J54" s="22">
        <f>ROUND(180/('Hintergrund Berechnung'!$I$3163*(I54^0.727399687532279)),3)</f>
        <v>1.4510000000000001</v>
      </c>
      <c r="K54" s="22">
        <f>ROUND(45/('Hintergrund Berechnung'!$K$3163*(I54^0.515518364833551)),3)</f>
        <v>4.6529999999999996</v>
      </c>
      <c r="L54" s="22">
        <f>ROUND('Hintergrund Berechnung'!$L$3166,3)</f>
        <v>6.0919999999999996</v>
      </c>
      <c r="M54" s="20">
        <f>ROUND('Hintergrund Berechnung'!$M$3166,3)</f>
        <v>2.9820000000000002</v>
      </c>
    </row>
    <row r="55" spans="3:13" x14ac:dyDescent="0.3">
      <c r="C55" s="21">
        <v>75</v>
      </c>
      <c r="D55" s="22">
        <f>ROUND(150/('Hintergrund Berechnung'!$I$3163*(C55^0.727399687532279)),3)</f>
        <v>1.1970000000000001</v>
      </c>
      <c r="E55" s="22">
        <f>ROUND(57/('Hintergrund Berechnung'!$K$3163*(C55^0.515518364833551)),3)</f>
        <v>5.8540000000000001</v>
      </c>
      <c r="F55" s="22">
        <f>ROUND('Hintergrund Berechnung'!$L$3165,3)</f>
        <v>7.5780000000000003</v>
      </c>
      <c r="G55" s="20">
        <f>ROUND('Hintergrund Berechnung'!$M$3165,3)</f>
        <v>3.6840000000000002</v>
      </c>
      <c r="I55" s="21">
        <v>75</v>
      </c>
      <c r="J55" s="22">
        <f>ROUND(180/('Hintergrund Berechnung'!$I$3163*(I55^0.727399687532279)),3)</f>
        <v>1.4370000000000001</v>
      </c>
      <c r="K55" s="22">
        <f>ROUND(45/('Hintergrund Berechnung'!$K$3163*(I55^0.515518364833551)),3)</f>
        <v>4.6210000000000004</v>
      </c>
      <c r="L55" s="22">
        <f>ROUND('Hintergrund Berechnung'!$L$3166,3)</f>
        <v>6.0919999999999996</v>
      </c>
      <c r="M55" s="20">
        <f>ROUND('Hintergrund Berechnung'!$M$3166,3)</f>
        <v>2.9820000000000002</v>
      </c>
    </row>
    <row r="56" spans="3:13" x14ac:dyDescent="0.3">
      <c r="C56" s="21">
        <v>76</v>
      </c>
      <c r="D56" s="22">
        <f>ROUND(150/('Hintergrund Berechnung'!$I$3163*(C56^0.727399687532279)),3)</f>
        <v>1.1859999999999999</v>
      </c>
      <c r="E56" s="22">
        <f>ROUND(57/('Hintergrund Berechnung'!$K$3163*(C56^0.515518364833551)),3)</f>
        <v>5.8140000000000001</v>
      </c>
      <c r="F56" s="22">
        <f>ROUND('Hintergrund Berechnung'!$L$3165,3)</f>
        <v>7.5780000000000003</v>
      </c>
      <c r="G56" s="20">
        <f>ROUND('Hintergrund Berechnung'!$M$3165,3)</f>
        <v>3.6840000000000002</v>
      </c>
      <c r="I56" s="21">
        <v>76</v>
      </c>
      <c r="J56" s="22">
        <f>ROUND(180/('Hintergrund Berechnung'!$I$3163*(I56^0.727399687532279)),3)</f>
        <v>1.423</v>
      </c>
      <c r="K56" s="22">
        <f>ROUND(45/('Hintergrund Berechnung'!$K$3163*(I56^0.515518364833551)),3)</f>
        <v>4.59</v>
      </c>
      <c r="L56" s="22">
        <f>ROUND('Hintergrund Berechnung'!$L$3166,3)</f>
        <v>6.0919999999999996</v>
      </c>
      <c r="M56" s="20">
        <f>ROUND('Hintergrund Berechnung'!$M$3166,3)</f>
        <v>2.9820000000000002</v>
      </c>
    </row>
    <row r="57" spans="3:13" x14ac:dyDescent="0.3">
      <c r="C57" s="21">
        <v>77</v>
      </c>
      <c r="D57" s="22">
        <f>ROUND(150/('Hintergrund Berechnung'!$I$3163*(C57^0.727399687532279)),3)</f>
        <v>1.175</v>
      </c>
      <c r="E57" s="22">
        <f>ROUND(57/('Hintergrund Berechnung'!$K$3163*(C57^0.515518364833551)),3)</f>
        <v>5.7750000000000004</v>
      </c>
      <c r="F57" s="22">
        <f>ROUND('Hintergrund Berechnung'!$L$3165,3)</f>
        <v>7.5780000000000003</v>
      </c>
      <c r="G57" s="20">
        <f>ROUND('Hintergrund Berechnung'!$M$3165,3)</f>
        <v>3.6840000000000002</v>
      </c>
      <c r="I57" s="21">
        <v>77</v>
      </c>
      <c r="J57" s="22">
        <f>ROUND(180/('Hintergrund Berechnung'!$I$3163*(I57^0.727399687532279)),3)</f>
        <v>1.41</v>
      </c>
      <c r="K57" s="22">
        <f>ROUND(45/('Hintergrund Berechnung'!$K$3163*(I57^0.515518364833551)),3)</f>
        <v>4.5590000000000002</v>
      </c>
      <c r="L57" s="22">
        <f>ROUND('Hintergrund Berechnung'!$L$3166,3)</f>
        <v>6.0919999999999996</v>
      </c>
      <c r="M57" s="20">
        <f>ROUND('Hintergrund Berechnung'!$M$3166,3)</f>
        <v>2.9820000000000002</v>
      </c>
    </row>
    <row r="58" spans="3:13" x14ac:dyDescent="0.3">
      <c r="C58" s="21">
        <v>78</v>
      </c>
      <c r="D58" s="22">
        <f>ROUND(150/('Hintergrund Berechnung'!$I$3163*(C58^0.727399687532279)),3)</f>
        <v>1.1639999999999999</v>
      </c>
      <c r="E58" s="22">
        <f>ROUND(57/('Hintergrund Berechnung'!$K$3163*(C58^0.515518364833551)),3)</f>
        <v>5.7370000000000001</v>
      </c>
      <c r="F58" s="22">
        <f>ROUND('Hintergrund Berechnung'!$L$3165,3)</f>
        <v>7.5780000000000003</v>
      </c>
      <c r="G58" s="20">
        <f>ROUND('Hintergrund Berechnung'!$M$3165,3)</f>
        <v>3.6840000000000002</v>
      </c>
      <c r="I58" s="21">
        <v>78</v>
      </c>
      <c r="J58" s="22">
        <f>ROUND(180/('Hintergrund Berechnung'!$I$3163*(I58^0.727399687532279)),3)</f>
        <v>1.3959999999999999</v>
      </c>
      <c r="K58" s="22">
        <f>ROUND(45/('Hintergrund Berechnung'!$K$3163*(I58^0.515518364833551)),3)</f>
        <v>4.5289999999999999</v>
      </c>
      <c r="L58" s="22">
        <f>ROUND('Hintergrund Berechnung'!$L$3166,3)</f>
        <v>6.0919999999999996</v>
      </c>
      <c r="M58" s="20">
        <f>ROUND('Hintergrund Berechnung'!$M$3166,3)</f>
        <v>2.9820000000000002</v>
      </c>
    </row>
    <row r="59" spans="3:13" x14ac:dyDescent="0.3">
      <c r="C59" s="21">
        <v>79</v>
      </c>
      <c r="D59" s="22">
        <f>ROUND(150/('Hintergrund Berechnung'!$I$3163*(C59^0.727399687532279)),3)</f>
        <v>1.153</v>
      </c>
      <c r="E59" s="22">
        <f>ROUND(57/('Hintergrund Berechnung'!$K$3163*(C59^0.515518364833551)),3)</f>
        <v>5.6989999999999998</v>
      </c>
      <c r="F59" s="22">
        <f>ROUND('Hintergrund Berechnung'!$L$3165,3)</f>
        <v>7.5780000000000003</v>
      </c>
      <c r="G59" s="20">
        <f>ROUND('Hintergrund Berechnung'!$M$3165,3)</f>
        <v>3.6840000000000002</v>
      </c>
      <c r="I59" s="21">
        <v>79</v>
      </c>
      <c r="J59" s="22">
        <f>ROUND(180/('Hintergrund Berechnung'!$I$3163*(I59^0.727399687532279)),3)</f>
        <v>1.3839999999999999</v>
      </c>
      <c r="K59" s="22">
        <f>ROUND(45/('Hintergrund Berechnung'!$K$3163*(I59^0.515518364833551)),3)</f>
        <v>4.4989999999999997</v>
      </c>
      <c r="L59" s="22">
        <f>ROUND('Hintergrund Berechnung'!$L$3166,3)</f>
        <v>6.0919999999999996</v>
      </c>
      <c r="M59" s="20">
        <f>ROUND('Hintergrund Berechnung'!$M$3166,3)</f>
        <v>2.9820000000000002</v>
      </c>
    </row>
    <row r="60" spans="3:13" x14ac:dyDescent="0.3">
      <c r="C60" s="21">
        <v>80</v>
      </c>
      <c r="D60" s="22">
        <f>ROUND(150/('Hintergrund Berechnung'!$I$3163*(C60^0.727399687532279)),3)</f>
        <v>1.1419999999999999</v>
      </c>
      <c r="E60" s="22">
        <f>ROUND(57/('Hintergrund Berechnung'!$K$3163*(C60^0.515518364833551)),3)</f>
        <v>5.6619999999999999</v>
      </c>
      <c r="F60" s="22">
        <f>ROUND('Hintergrund Berechnung'!$L$3165,3)</f>
        <v>7.5780000000000003</v>
      </c>
      <c r="G60" s="20">
        <f>ROUND('Hintergrund Berechnung'!$M$3165,3)</f>
        <v>3.6840000000000002</v>
      </c>
      <c r="I60" s="21">
        <v>80</v>
      </c>
      <c r="J60" s="22">
        <f>ROUND(180/('Hintergrund Berechnung'!$I$3163*(I60^0.727399687532279)),3)</f>
        <v>1.371</v>
      </c>
      <c r="K60" s="22">
        <f>ROUND(45/('Hintergrund Berechnung'!$K$3163*(I60^0.515518364833551)),3)</f>
        <v>4.47</v>
      </c>
      <c r="L60" s="22">
        <f>ROUND('Hintergrund Berechnung'!$L$3166,3)</f>
        <v>6.0919999999999996</v>
      </c>
      <c r="M60" s="20">
        <f>ROUND('Hintergrund Berechnung'!$M$3166,3)</f>
        <v>2.9820000000000002</v>
      </c>
    </row>
    <row r="61" spans="3:13" x14ac:dyDescent="0.3">
      <c r="C61" s="21">
        <v>81</v>
      </c>
      <c r="D61" s="22">
        <f>ROUND(150/('Hintergrund Berechnung'!$I$3163*(C61^0.727399687532279)),3)</f>
        <v>1.1319999999999999</v>
      </c>
      <c r="E61" s="22">
        <f>ROUND(57/('Hintergrund Berechnung'!$K$3163*(C61^0.515518364833551)),3)</f>
        <v>5.6260000000000003</v>
      </c>
      <c r="F61" s="22">
        <f>ROUND('Hintergrund Berechnung'!$L$3165,3)</f>
        <v>7.5780000000000003</v>
      </c>
      <c r="G61" s="20">
        <f>ROUND('Hintergrund Berechnung'!$M$3165,3)</f>
        <v>3.6840000000000002</v>
      </c>
      <c r="I61" s="21">
        <v>81</v>
      </c>
      <c r="J61" s="22">
        <f>ROUND(180/('Hintergrund Berechnung'!$I$3163*(I61^0.727399687532279)),3)</f>
        <v>1.359</v>
      </c>
      <c r="K61" s="22">
        <f>ROUND(45/('Hintergrund Berechnung'!$K$3163*(I61^0.515518364833551)),3)</f>
        <v>4.4420000000000002</v>
      </c>
      <c r="L61" s="22">
        <f>ROUND('Hintergrund Berechnung'!$L$3166,3)</f>
        <v>6.0919999999999996</v>
      </c>
      <c r="M61" s="20">
        <f>ROUND('Hintergrund Berechnung'!$M$3166,3)</f>
        <v>2.9820000000000002</v>
      </c>
    </row>
    <row r="62" spans="3:13" x14ac:dyDescent="0.3">
      <c r="C62" s="21">
        <v>82</v>
      </c>
      <c r="D62" s="22">
        <f>ROUND(150/('Hintergrund Berechnung'!$I$3163*(C62^0.727399687532279)),3)</f>
        <v>1.1220000000000001</v>
      </c>
      <c r="E62" s="22">
        <f>ROUND(57/('Hintergrund Berechnung'!$K$3163*(C62^0.515518364833551)),3)</f>
        <v>5.5910000000000002</v>
      </c>
      <c r="F62" s="22">
        <f>ROUND('Hintergrund Berechnung'!$L$3165,3)</f>
        <v>7.5780000000000003</v>
      </c>
      <c r="G62" s="20">
        <f>ROUND('Hintergrund Berechnung'!$M$3165,3)</f>
        <v>3.6840000000000002</v>
      </c>
      <c r="I62" s="21">
        <v>82</v>
      </c>
      <c r="J62" s="22">
        <f>ROUND(180/('Hintergrund Berechnung'!$I$3163*(I62^0.727399687532279)),3)</f>
        <v>1.347</v>
      </c>
      <c r="K62" s="22">
        <f>ROUND(45/('Hintergrund Berechnung'!$K$3163*(I62^0.515518364833551)),3)</f>
        <v>4.4139999999999997</v>
      </c>
      <c r="L62" s="22">
        <f>ROUND('Hintergrund Berechnung'!$L$3166,3)</f>
        <v>6.0919999999999996</v>
      </c>
      <c r="M62" s="20">
        <f>ROUND('Hintergrund Berechnung'!$M$3166,3)</f>
        <v>2.9820000000000002</v>
      </c>
    </row>
    <row r="63" spans="3:13" x14ac:dyDescent="0.3">
      <c r="C63" s="21">
        <v>83</v>
      </c>
      <c r="D63" s="22">
        <f>ROUND(150/('Hintergrund Berechnung'!$I$3163*(C63^0.727399687532279)),3)</f>
        <v>1.1120000000000001</v>
      </c>
      <c r="E63" s="22">
        <f>ROUND(57/('Hintergrund Berechnung'!$K$3163*(C63^0.515518364833551)),3)</f>
        <v>5.556</v>
      </c>
      <c r="F63" s="22">
        <f>ROUND('Hintergrund Berechnung'!$L$3165,3)</f>
        <v>7.5780000000000003</v>
      </c>
      <c r="G63" s="20">
        <f>ROUND('Hintergrund Berechnung'!$M$3165,3)</f>
        <v>3.6840000000000002</v>
      </c>
      <c r="I63" s="21">
        <v>83</v>
      </c>
      <c r="J63" s="22">
        <f>ROUND(180/('Hintergrund Berechnung'!$I$3163*(I63^0.727399687532279)),3)</f>
        <v>1.335</v>
      </c>
      <c r="K63" s="22">
        <f>ROUND(45/('Hintergrund Berechnung'!$K$3163*(I63^0.515518364833551)),3)</f>
        <v>4.3860000000000001</v>
      </c>
      <c r="L63" s="22">
        <f>ROUND('Hintergrund Berechnung'!$L$3166,3)</f>
        <v>6.0919999999999996</v>
      </c>
      <c r="M63" s="20">
        <f>ROUND('Hintergrund Berechnung'!$M$3166,3)</f>
        <v>2.9820000000000002</v>
      </c>
    </row>
    <row r="64" spans="3:13" x14ac:dyDescent="0.3">
      <c r="C64" s="21">
        <v>84</v>
      </c>
      <c r="D64" s="22">
        <f>ROUND(150/('Hintergrund Berechnung'!$I$3163*(C64^0.727399687532279)),3)</f>
        <v>1.103</v>
      </c>
      <c r="E64" s="22">
        <f>ROUND(57/('Hintergrund Berechnung'!$K$3163*(C64^0.515518364833551)),3)</f>
        <v>5.5209999999999999</v>
      </c>
      <c r="F64" s="22">
        <f>ROUND('Hintergrund Berechnung'!$L$3165,3)</f>
        <v>7.5780000000000003</v>
      </c>
      <c r="G64" s="20">
        <f>ROUND('Hintergrund Berechnung'!$M$3165,3)</f>
        <v>3.6840000000000002</v>
      </c>
      <c r="I64" s="21">
        <v>84</v>
      </c>
      <c r="J64" s="22">
        <f>ROUND(180/('Hintergrund Berechnung'!$I$3163*(I64^0.727399687532279)),3)</f>
        <v>1.323</v>
      </c>
      <c r="K64" s="22">
        <f>ROUND(45/('Hintergrund Berechnung'!$K$3163*(I64^0.515518364833551)),3)</f>
        <v>4.359</v>
      </c>
      <c r="L64" s="22">
        <f>ROUND('Hintergrund Berechnung'!$L$3166,3)</f>
        <v>6.0919999999999996</v>
      </c>
      <c r="M64" s="20">
        <f>ROUND('Hintergrund Berechnung'!$M$3166,3)</f>
        <v>2.9820000000000002</v>
      </c>
    </row>
    <row r="65" spans="3:13" x14ac:dyDescent="0.3">
      <c r="C65" s="21">
        <v>85</v>
      </c>
      <c r="D65" s="22">
        <f>ROUND(150/('Hintergrund Berechnung'!$I$3163*(C65^0.727399687532279)),3)</f>
        <v>1.093</v>
      </c>
      <c r="E65" s="22">
        <f>ROUND(57/('Hintergrund Berechnung'!$K$3163*(C65^0.515518364833551)),3)</f>
        <v>5.4880000000000004</v>
      </c>
      <c r="F65" s="22">
        <f>ROUND('Hintergrund Berechnung'!$L$3165,3)</f>
        <v>7.5780000000000003</v>
      </c>
      <c r="G65" s="20">
        <f>ROUND('Hintergrund Berechnung'!$M$3165,3)</f>
        <v>3.6840000000000002</v>
      </c>
      <c r="I65" s="21">
        <v>85</v>
      </c>
      <c r="J65" s="22">
        <f>ROUND(180/('Hintergrund Berechnung'!$I$3163*(I65^0.727399687532279)),3)</f>
        <v>1.3120000000000001</v>
      </c>
      <c r="K65" s="22">
        <f>ROUND(45/('Hintergrund Berechnung'!$K$3163*(I65^0.515518364833551)),3)</f>
        <v>4.3330000000000002</v>
      </c>
      <c r="L65" s="22">
        <f>ROUND('Hintergrund Berechnung'!$L$3166,3)</f>
        <v>6.0919999999999996</v>
      </c>
      <c r="M65" s="20">
        <f>ROUND('Hintergrund Berechnung'!$M$3166,3)</f>
        <v>2.9820000000000002</v>
      </c>
    </row>
    <row r="66" spans="3:13" x14ac:dyDescent="0.3">
      <c r="C66" s="21">
        <v>86</v>
      </c>
      <c r="D66" s="22">
        <f>ROUND(150/('Hintergrund Berechnung'!$I$3163*(C66^0.727399687532279)),3)</f>
        <v>1.0840000000000001</v>
      </c>
      <c r="E66" s="22">
        <f>ROUND(57/('Hintergrund Berechnung'!$K$3163*(C66^0.515518364833551)),3)</f>
        <v>5.4550000000000001</v>
      </c>
      <c r="F66" s="22">
        <f>ROUND('Hintergrund Berechnung'!$L$3165,3)</f>
        <v>7.5780000000000003</v>
      </c>
      <c r="G66" s="20">
        <f>ROUND('Hintergrund Berechnung'!$M$3165,3)</f>
        <v>3.6840000000000002</v>
      </c>
      <c r="I66" s="21">
        <v>86</v>
      </c>
      <c r="J66" s="22">
        <f>ROUND(180/('Hintergrund Berechnung'!$I$3163*(I66^0.727399687532279)),3)</f>
        <v>1.3009999999999999</v>
      </c>
      <c r="K66" s="22">
        <f>ROUND(45/('Hintergrund Berechnung'!$K$3163*(I66^0.515518364833551)),3)</f>
        <v>4.3070000000000004</v>
      </c>
      <c r="L66" s="22">
        <f>ROUND('Hintergrund Berechnung'!$L$3166,3)</f>
        <v>6.0919999999999996</v>
      </c>
      <c r="M66" s="20">
        <f>ROUND('Hintergrund Berechnung'!$M$3166,3)</f>
        <v>2.9820000000000002</v>
      </c>
    </row>
    <row r="67" spans="3:13" x14ac:dyDescent="0.3">
      <c r="C67" s="21">
        <v>87</v>
      </c>
      <c r="D67" s="22">
        <f>ROUND(150/('Hintergrund Berechnung'!$I$3163*(C67^0.727399687532279)),3)</f>
        <v>1.075</v>
      </c>
      <c r="E67" s="22">
        <f>ROUND(57/('Hintergrund Berechnung'!$K$3163*(C67^0.515518364833551)),3)</f>
        <v>5.423</v>
      </c>
      <c r="F67" s="22">
        <f>ROUND('Hintergrund Berechnung'!$L$3165,3)</f>
        <v>7.5780000000000003</v>
      </c>
      <c r="G67" s="20">
        <f>ROUND('Hintergrund Berechnung'!$M$3165,3)</f>
        <v>3.6840000000000002</v>
      </c>
      <c r="I67" s="21">
        <v>87</v>
      </c>
      <c r="J67" s="22">
        <f>ROUND(180/('Hintergrund Berechnung'!$I$3163*(I67^0.727399687532279)),3)</f>
        <v>1.29</v>
      </c>
      <c r="K67" s="22">
        <f>ROUND(45/('Hintergrund Berechnung'!$K$3163*(I67^0.515518364833551)),3)</f>
        <v>4.2809999999999997</v>
      </c>
      <c r="L67" s="22">
        <f>ROUND('Hintergrund Berechnung'!$L$3166,3)</f>
        <v>6.0919999999999996</v>
      </c>
      <c r="M67" s="20">
        <f>ROUND('Hintergrund Berechnung'!$M$3166,3)</f>
        <v>2.9820000000000002</v>
      </c>
    </row>
    <row r="68" spans="3:13" x14ac:dyDescent="0.3">
      <c r="C68" s="21">
        <v>88</v>
      </c>
      <c r="D68" s="22">
        <f>ROUND(150/('Hintergrund Berechnung'!$I$3163*(C68^0.727399687532279)),3)</f>
        <v>1.0660000000000001</v>
      </c>
      <c r="E68" s="22">
        <f>ROUND(57/('Hintergrund Berechnung'!$K$3163*(C68^0.515518364833551)),3)</f>
        <v>5.391</v>
      </c>
      <c r="F68" s="22">
        <f>ROUND('Hintergrund Berechnung'!$L$3165,3)</f>
        <v>7.5780000000000003</v>
      </c>
      <c r="G68" s="20">
        <f>ROUND('Hintergrund Berechnung'!$M$3165,3)</f>
        <v>3.6840000000000002</v>
      </c>
      <c r="I68" s="21">
        <v>88</v>
      </c>
      <c r="J68" s="22">
        <f>ROUND(180/('Hintergrund Berechnung'!$I$3163*(I68^0.727399687532279)),3)</f>
        <v>1.2789999999999999</v>
      </c>
      <c r="K68" s="22">
        <f>ROUND(45/('Hintergrund Berechnung'!$K$3163*(I68^0.515518364833551)),3)</f>
        <v>4.2560000000000002</v>
      </c>
      <c r="L68" s="22">
        <f>ROUND('Hintergrund Berechnung'!$L$3166,3)</f>
        <v>6.0919999999999996</v>
      </c>
      <c r="M68" s="20">
        <f>ROUND('Hintergrund Berechnung'!$M$3166,3)</f>
        <v>2.9820000000000002</v>
      </c>
    </row>
    <row r="69" spans="3:13" x14ac:dyDescent="0.3">
      <c r="C69" s="21">
        <v>89</v>
      </c>
      <c r="D69" s="22">
        <f>ROUND(150/('Hintergrund Berechnung'!$I$3163*(C69^0.727399687532279)),3)</f>
        <v>1.0569999999999999</v>
      </c>
      <c r="E69" s="22">
        <f>ROUND(57/('Hintergrund Berechnung'!$K$3163*(C69^0.515518364833551)),3)</f>
        <v>5.359</v>
      </c>
      <c r="F69" s="22">
        <f>ROUND('Hintergrund Berechnung'!$L$3165,3)</f>
        <v>7.5780000000000003</v>
      </c>
      <c r="G69" s="20">
        <f>ROUND('Hintergrund Berechnung'!$M$3165,3)</f>
        <v>3.6840000000000002</v>
      </c>
      <c r="I69" s="21">
        <v>89</v>
      </c>
      <c r="J69" s="22">
        <f>ROUND(180/('Hintergrund Berechnung'!$I$3163*(I69^0.727399687532279)),3)</f>
        <v>1.2689999999999999</v>
      </c>
      <c r="K69" s="22">
        <f>ROUND(45/('Hintergrund Berechnung'!$K$3163*(I69^0.515518364833551)),3)</f>
        <v>4.2309999999999999</v>
      </c>
      <c r="L69" s="22">
        <f>ROUND('Hintergrund Berechnung'!$L$3166,3)</f>
        <v>6.0919999999999996</v>
      </c>
      <c r="M69" s="20">
        <f>ROUND('Hintergrund Berechnung'!$M$3166,3)</f>
        <v>2.9820000000000002</v>
      </c>
    </row>
    <row r="70" spans="3:13" x14ac:dyDescent="0.3">
      <c r="C70" s="21">
        <v>90</v>
      </c>
      <c r="D70" s="22">
        <f>ROUND(150/('Hintergrund Berechnung'!$I$3163*(C70^0.727399687532279)),3)</f>
        <v>1.0489999999999999</v>
      </c>
      <c r="E70" s="22">
        <f>ROUND(57/('Hintergrund Berechnung'!$K$3163*(C70^0.515518364833551)),3)</f>
        <v>5.3289999999999997</v>
      </c>
      <c r="F70" s="22">
        <f>ROUND('Hintergrund Berechnung'!$L$3165,3)</f>
        <v>7.5780000000000003</v>
      </c>
      <c r="G70" s="20">
        <f>ROUND('Hintergrund Berechnung'!$M$3165,3)</f>
        <v>3.6840000000000002</v>
      </c>
      <c r="I70" s="21">
        <v>90</v>
      </c>
      <c r="J70" s="22">
        <f>ROUND(180/('Hintergrund Berechnung'!$I$3163*(I70^0.727399687532279)),3)</f>
        <v>1.258</v>
      </c>
      <c r="K70" s="22">
        <f>ROUND(45/('Hintergrund Berechnung'!$K$3163*(I70^0.515518364833551)),3)</f>
        <v>4.2069999999999999</v>
      </c>
      <c r="L70" s="22">
        <f>ROUND('Hintergrund Berechnung'!$L$3166,3)</f>
        <v>6.0919999999999996</v>
      </c>
      <c r="M70" s="20">
        <f>ROUND('Hintergrund Berechnung'!$M$3166,3)</f>
        <v>2.9820000000000002</v>
      </c>
    </row>
    <row r="71" spans="3:13" x14ac:dyDescent="0.3">
      <c r="C71" s="21">
        <v>91</v>
      </c>
      <c r="D71" s="22">
        <f>ROUND(150/('Hintergrund Berechnung'!$I$3163*(C71^0.727399687532279)),3)</f>
        <v>1.04</v>
      </c>
      <c r="E71" s="22">
        <f>ROUND(57/('Hintergrund Berechnung'!$K$3163*(C71^0.515518364833551)),3)</f>
        <v>5.298</v>
      </c>
      <c r="F71" s="22">
        <f>ROUND('Hintergrund Berechnung'!$L$3165,3)</f>
        <v>7.5780000000000003</v>
      </c>
      <c r="G71" s="20">
        <f>ROUND('Hintergrund Berechnung'!$M$3165,3)</f>
        <v>3.6840000000000002</v>
      </c>
      <c r="I71" s="21">
        <v>91</v>
      </c>
      <c r="J71" s="22">
        <f>ROUND(180/('Hintergrund Berechnung'!$I$3163*(I71^0.727399687532279)),3)</f>
        <v>1.248</v>
      </c>
      <c r="K71" s="22">
        <f>ROUND(45/('Hintergrund Berechnung'!$K$3163*(I71^0.515518364833551)),3)</f>
        <v>4.1829999999999998</v>
      </c>
      <c r="L71" s="22">
        <f>ROUND('Hintergrund Berechnung'!$L$3166,3)</f>
        <v>6.0919999999999996</v>
      </c>
      <c r="M71" s="20">
        <f>ROUND('Hintergrund Berechnung'!$M$3166,3)</f>
        <v>2.9820000000000002</v>
      </c>
    </row>
    <row r="72" spans="3:13" x14ac:dyDescent="0.3">
      <c r="C72" s="21">
        <v>92</v>
      </c>
      <c r="D72" s="22">
        <f>ROUND(150/('Hintergrund Berechnung'!$I$3163*(C72^0.727399687532279)),3)</f>
        <v>1.032</v>
      </c>
      <c r="E72" s="22">
        <f>ROUND(57/('Hintergrund Berechnung'!$K$3163*(C72^0.515518364833551)),3)</f>
        <v>5.2690000000000001</v>
      </c>
      <c r="F72" s="22">
        <f>ROUND('Hintergrund Berechnung'!$L$3165,3)</f>
        <v>7.5780000000000003</v>
      </c>
      <c r="G72" s="20">
        <f>ROUND('Hintergrund Berechnung'!$M$3165,3)</f>
        <v>3.6840000000000002</v>
      </c>
      <c r="I72" s="21">
        <v>92</v>
      </c>
      <c r="J72" s="22">
        <f>ROUND(180/('Hintergrund Berechnung'!$I$3163*(I72^0.727399687532279)),3)</f>
        <v>1.238</v>
      </c>
      <c r="K72" s="22">
        <f>ROUND(45/('Hintergrund Berechnung'!$K$3163*(I72^0.515518364833551)),3)</f>
        <v>4.1589999999999998</v>
      </c>
      <c r="L72" s="22">
        <f>ROUND('Hintergrund Berechnung'!$L$3166,3)</f>
        <v>6.0919999999999996</v>
      </c>
      <c r="M72" s="20">
        <f>ROUND('Hintergrund Berechnung'!$M$3166,3)</f>
        <v>2.9820000000000002</v>
      </c>
    </row>
    <row r="73" spans="3:13" x14ac:dyDescent="0.3">
      <c r="C73" s="21">
        <v>93</v>
      </c>
      <c r="D73" s="22">
        <f>ROUND(150/('Hintergrund Berechnung'!$I$3163*(C73^0.727399687532279)),3)</f>
        <v>1.024</v>
      </c>
      <c r="E73" s="22">
        <f>ROUND(57/('Hintergrund Berechnung'!$K$3163*(C73^0.515518364833551)),3)</f>
        <v>5.2389999999999999</v>
      </c>
      <c r="F73" s="22">
        <f>ROUND('Hintergrund Berechnung'!$L$3165,3)</f>
        <v>7.5780000000000003</v>
      </c>
      <c r="G73" s="20">
        <f>ROUND('Hintergrund Berechnung'!$M$3165,3)</f>
        <v>3.6840000000000002</v>
      </c>
      <c r="I73" s="21">
        <v>93</v>
      </c>
      <c r="J73" s="22">
        <f>ROUND(180/('Hintergrund Berechnung'!$I$3163*(I73^0.727399687532279)),3)</f>
        <v>1.2290000000000001</v>
      </c>
      <c r="K73" s="22">
        <f>ROUND(45/('Hintergrund Berechnung'!$K$3163*(I73^0.515518364833551)),3)</f>
        <v>4.1360000000000001</v>
      </c>
      <c r="L73" s="22">
        <f>ROUND('Hintergrund Berechnung'!$L$3166,3)</f>
        <v>6.0919999999999996</v>
      </c>
      <c r="M73" s="20">
        <f>ROUND('Hintergrund Berechnung'!$M$3166,3)</f>
        <v>2.9820000000000002</v>
      </c>
    </row>
    <row r="74" spans="3:13" x14ac:dyDescent="0.3">
      <c r="C74" s="21">
        <v>94</v>
      </c>
      <c r="D74" s="22">
        <f>ROUND(150/('Hintergrund Berechnung'!$I$3163*(C74^0.727399687532279)),3)</f>
        <v>1.016</v>
      </c>
      <c r="E74" s="22">
        <f>ROUND(57/('Hintergrund Berechnung'!$K$3163*(C74^0.515518364833551)),3)</f>
        <v>5.21</v>
      </c>
      <c r="F74" s="22">
        <f>ROUND('Hintergrund Berechnung'!$L$3165,3)</f>
        <v>7.5780000000000003</v>
      </c>
      <c r="G74" s="20">
        <f>ROUND('Hintergrund Berechnung'!$M$3165,3)</f>
        <v>3.6840000000000002</v>
      </c>
      <c r="I74" s="21">
        <v>94</v>
      </c>
      <c r="J74" s="22">
        <f>ROUND(180/('Hintergrund Berechnung'!$I$3163*(I74^0.727399687532279)),3)</f>
        <v>1.2190000000000001</v>
      </c>
      <c r="K74" s="22">
        <f>ROUND(45/('Hintergrund Berechnung'!$K$3163*(I74^0.515518364833551)),3)</f>
        <v>4.1139999999999999</v>
      </c>
      <c r="L74" s="22">
        <f>ROUND('Hintergrund Berechnung'!$L$3166,3)</f>
        <v>6.0919999999999996</v>
      </c>
      <c r="M74" s="20">
        <f>ROUND('Hintergrund Berechnung'!$M$3166,3)</f>
        <v>2.9820000000000002</v>
      </c>
    </row>
    <row r="75" spans="3:13" x14ac:dyDescent="0.3">
      <c r="C75" s="21">
        <v>95</v>
      </c>
      <c r="D75" s="22">
        <f>ROUND(150/('Hintergrund Berechnung'!$I$3163*(C75^0.727399687532279)),3)</f>
        <v>1.008</v>
      </c>
      <c r="E75" s="22">
        <f>ROUND(57/('Hintergrund Berechnung'!$K$3163*(C75^0.515518364833551)),3)</f>
        <v>5.1820000000000004</v>
      </c>
      <c r="F75" s="22">
        <f>ROUND('Hintergrund Berechnung'!$L$3165,3)</f>
        <v>7.5780000000000003</v>
      </c>
      <c r="G75" s="20">
        <f>ROUND('Hintergrund Berechnung'!$M$3165,3)</f>
        <v>3.6840000000000002</v>
      </c>
      <c r="I75" s="21">
        <v>95</v>
      </c>
      <c r="J75" s="22">
        <f>ROUND(180/('Hintergrund Berechnung'!$I$3163*(I75^0.727399687532279)),3)</f>
        <v>1.21</v>
      </c>
      <c r="K75" s="22">
        <f>ROUND(45/('Hintergrund Berechnung'!$K$3163*(I75^0.515518364833551)),3)</f>
        <v>4.0910000000000002</v>
      </c>
      <c r="L75" s="22">
        <f>ROUND('Hintergrund Berechnung'!$L$3166,3)</f>
        <v>6.0919999999999996</v>
      </c>
      <c r="M75" s="20">
        <f>ROUND('Hintergrund Berechnung'!$M$3166,3)</f>
        <v>2.9820000000000002</v>
      </c>
    </row>
    <row r="76" spans="3:13" x14ac:dyDescent="0.3">
      <c r="C76" s="21">
        <v>96</v>
      </c>
      <c r="D76" s="22">
        <f>ROUND(150/('Hintergrund Berechnung'!$I$3163*(C76^0.727399687532279)),3)</f>
        <v>1.0009999999999999</v>
      </c>
      <c r="E76" s="22">
        <f>ROUND(57/('Hintergrund Berechnung'!$K$3163*(C76^0.515518364833551)),3)</f>
        <v>5.1539999999999999</v>
      </c>
      <c r="F76" s="22">
        <f>ROUND('Hintergrund Berechnung'!$L$3165,3)</f>
        <v>7.5780000000000003</v>
      </c>
      <c r="G76" s="20">
        <f>ROUND('Hintergrund Berechnung'!$M$3165,3)</f>
        <v>3.6840000000000002</v>
      </c>
      <c r="I76" s="21">
        <v>96</v>
      </c>
      <c r="J76" s="22">
        <f>ROUND(180/('Hintergrund Berechnung'!$I$3163*(I76^0.727399687532279)),3)</f>
        <v>1.2010000000000001</v>
      </c>
      <c r="K76" s="22">
        <f>ROUND(45/('Hintergrund Berechnung'!$K$3163*(I76^0.515518364833551)),3)</f>
        <v>4.069</v>
      </c>
      <c r="L76" s="22">
        <f>ROUND('Hintergrund Berechnung'!$L$3166,3)</f>
        <v>6.0919999999999996</v>
      </c>
      <c r="M76" s="20">
        <f>ROUND('Hintergrund Berechnung'!$M$3166,3)</f>
        <v>2.9820000000000002</v>
      </c>
    </row>
    <row r="77" spans="3:13" x14ac:dyDescent="0.3">
      <c r="C77" s="21">
        <v>97</v>
      </c>
      <c r="D77" s="22">
        <f>ROUND(150/('Hintergrund Berechnung'!$I$3163*(C77^0.727399687532279)),3)</f>
        <v>0.99299999999999999</v>
      </c>
      <c r="E77" s="22">
        <f>ROUND(57/('Hintergrund Berechnung'!$K$3163*(C77^0.515518364833551)),3)</f>
        <v>5.1269999999999998</v>
      </c>
      <c r="F77" s="22">
        <f>ROUND('Hintergrund Berechnung'!$L$3165,3)</f>
        <v>7.5780000000000003</v>
      </c>
      <c r="G77" s="20">
        <f>ROUND('Hintergrund Berechnung'!$M$3165,3)</f>
        <v>3.6840000000000002</v>
      </c>
      <c r="I77" s="21">
        <v>97</v>
      </c>
      <c r="J77" s="22">
        <f>ROUND(180/('Hintergrund Berechnung'!$I$3163*(I77^0.727399687532279)),3)</f>
        <v>1.1919999999999999</v>
      </c>
      <c r="K77" s="22">
        <f>ROUND(45/('Hintergrund Berechnung'!$K$3163*(I77^0.515518364833551)),3)</f>
        <v>4.0469999999999997</v>
      </c>
      <c r="L77" s="22">
        <f>ROUND('Hintergrund Berechnung'!$L$3166,3)</f>
        <v>6.0919999999999996</v>
      </c>
      <c r="M77" s="20">
        <f>ROUND('Hintergrund Berechnung'!$M$3166,3)</f>
        <v>2.9820000000000002</v>
      </c>
    </row>
    <row r="78" spans="3:13" x14ac:dyDescent="0.3">
      <c r="C78" s="21">
        <v>98</v>
      </c>
      <c r="D78" s="22">
        <f>ROUND(150/('Hintergrund Berechnung'!$I$3163*(C78^0.727399687532279)),3)</f>
        <v>0.98599999999999999</v>
      </c>
      <c r="E78" s="22">
        <f>ROUND(57/('Hintergrund Berechnung'!$K$3163*(C78^0.515518364833551)),3)</f>
        <v>5.0999999999999996</v>
      </c>
      <c r="F78" s="22">
        <f>ROUND('Hintergrund Berechnung'!$L$3165,3)</f>
        <v>7.5780000000000003</v>
      </c>
      <c r="G78" s="20">
        <f>ROUND('Hintergrund Berechnung'!$M$3165,3)</f>
        <v>3.6840000000000002</v>
      </c>
      <c r="I78" s="21">
        <v>98</v>
      </c>
      <c r="J78" s="22">
        <f>ROUND(180/('Hintergrund Berechnung'!$I$3163*(I78^0.727399687532279)),3)</f>
        <v>1.1830000000000001</v>
      </c>
      <c r="K78" s="22">
        <f>ROUND(45/('Hintergrund Berechnung'!$K$3163*(I78^0.515518364833551)),3)</f>
        <v>4.0259999999999998</v>
      </c>
      <c r="L78" s="22">
        <f>ROUND('Hintergrund Berechnung'!$L$3166,3)</f>
        <v>6.0919999999999996</v>
      </c>
      <c r="M78" s="20">
        <f>ROUND('Hintergrund Berechnung'!$M$3166,3)</f>
        <v>2.9820000000000002</v>
      </c>
    </row>
    <row r="79" spans="3:13" x14ac:dyDescent="0.3">
      <c r="C79" s="21">
        <v>99</v>
      </c>
      <c r="D79" s="22">
        <f>ROUND(150/('Hintergrund Berechnung'!$I$3163*(C79^0.727399687532279)),3)</f>
        <v>0.97799999999999998</v>
      </c>
      <c r="E79" s="22">
        <f>ROUND(57/('Hintergrund Berechnung'!$K$3163*(C79^0.515518364833551)),3)</f>
        <v>5.0730000000000004</v>
      </c>
      <c r="F79" s="22">
        <f>ROUND('Hintergrund Berechnung'!$L$3165,3)</f>
        <v>7.5780000000000003</v>
      </c>
      <c r="G79" s="20">
        <f>ROUND('Hintergrund Berechnung'!$M$3165,3)</f>
        <v>3.6840000000000002</v>
      </c>
      <c r="I79" s="21">
        <v>99</v>
      </c>
      <c r="J79" s="22">
        <f>ROUND(180/('Hintergrund Berechnung'!$I$3163*(I79^0.727399687532279)),3)</f>
        <v>1.1739999999999999</v>
      </c>
      <c r="K79" s="22">
        <f>ROUND(45/('Hintergrund Berechnung'!$K$3163*(I79^0.515518364833551)),3)</f>
        <v>4.0049999999999999</v>
      </c>
      <c r="L79" s="22">
        <f>ROUND('Hintergrund Berechnung'!$L$3166,3)</f>
        <v>6.0919999999999996</v>
      </c>
      <c r="M79" s="20">
        <f>ROUND('Hintergrund Berechnung'!$M$3166,3)</f>
        <v>2.9820000000000002</v>
      </c>
    </row>
    <row r="80" spans="3:13" x14ac:dyDescent="0.3">
      <c r="C80" s="21">
        <v>100</v>
      </c>
      <c r="D80" s="22">
        <f>ROUND(150/('Hintergrund Berechnung'!$I$3163*(C80^0.727399687532279)),3)</f>
        <v>0.97099999999999997</v>
      </c>
      <c r="E80" s="22">
        <f>ROUND(57/('Hintergrund Berechnung'!$K$3163*(C80^0.515518364833551)),3)</f>
        <v>5.0469999999999997</v>
      </c>
      <c r="F80" s="22">
        <f>ROUND('Hintergrund Berechnung'!$L$3165,3)</f>
        <v>7.5780000000000003</v>
      </c>
      <c r="G80" s="20">
        <f>ROUND('Hintergrund Berechnung'!$M$3165,3)</f>
        <v>3.6840000000000002</v>
      </c>
      <c r="I80" s="21">
        <v>100</v>
      </c>
      <c r="J80" s="22">
        <f>ROUND(180/('Hintergrund Berechnung'!$I$3163*(I80^0.727399687532279)),3)</f>
        <v>1.1659999999999999</v>
      </c>
      <c r="K80" s="22">
        <f>ROUND(45/('Hintergrund Berechnung'!$K$3163*(I80^0.515518364833551)),3)</f>
        <v>3.984</v>
      </c>
      <c r="L80" s="22">
        <f>ROUND('Hintergrund Berechnung'!$L$3166,3)</f>
        <v>6.0919999999999996</v>
      </c>
      <c r="M80" s="20">
        <f>ROUND('Hintergrund Berechnung'!$M$3166,3)</f>
        <v>2.9820000000000002</v>
      </c>
    </row>
    <row r="81" spans="3:13" x14ac:dyDescent="0.3">
      <c r="C81" s="21">
        <v>101</v>
      </c>
      <c r="D81" s="22">
        <f>ROUND(150/('Hintergrund Berechnung'!$I$3163*(C81^0.727399687532279)),3)</f>
        <v>0.96399999999999997</v>
      </c>
      <c r="E81" s="22">
        <f>ROUND(57/('Hintergrund Berechnung'!$K$3163*(C81^0.515518364833551)),3)</f>
        <v>5.0209999999999999</v>
      </c>
      <c r="F81" s="22">
        <f>ROUND('Hintergrund Berechnung'!$L$3165,3)</f>
        <v>7.5780000000000003</v>
      </c>
      <c r="G81" s="20">
        <f>ROUND('Hintergrund Berechnung'!$M$3165,3)</f>
        <v>3.6840000000000002</v>
      </c>
      <c r="I81" s="21">
        <v>101</v>
      </c>
      <c r="J81" s="22">
        <f>ROUND(180/('Hintergrund Berechnung'!$I$3163*(I81^0.727399687532279)),3)</f>
        <v>1.157</v>
      </c>
      <c r="K81" s="22">
        <f>ROUND(45/('Hintergrund Berechnung'!$K$3163*(I81^0.515518364833551)),3)</f>
        <v>3.964</v>
      </c>
      <c r="L81" s="22">
        <f>ROUND('Hintergrund Berechnung'!$L$3166,3)</f>
        <v>6.0919999999999996</v>
      </c>
      <c r="M81" s="20">
        <f>ROUND('Hintergrund Berechnung'!$M$3166,3)</f>
        <v>2.9820000000000002</v>
      </c>
    </row>
    <row r="82" spans="3:13" x14ac:dyDescent="0.3">
      <c r="C82" s="21">
        <v>102</v>
      </c>
      <c r="D82" s="22">
        <f>ROUND(150/('Hintergrund Berechnung'!$I$3163*(C82^0.727399687532279)),3)</f>
        <v>0.95699999999999996</v>
      </c>
      <c r="E82" s="22">
        <f>ROUND(57/('Hintergrund Berechnung'!$K$3163*(C82^0.515518364833551)),3)</f>
        <v>4.9960000000000004</v>
      </c>
      <c r="F82" s="22">
        <f>ROUND('Hintergrund Berechnung'!$L$3165,3)</f>
        <v>7.5780000000000003</v>
      </c>
      <c r="G82" s="20">
        <f>ROUND('Hintergrund Berechnung'!$M$3165,3)</f>
        <v>3.6840000000000002</v>
      </c>
      <c r="I82" s="21">
        <v>102</v>
      </c>
      <c r="J82" s="22">
        <f>ROUND(180/('Hintergrund Berechnung'!$I$3163*(I82^0.727399687532279)),3)</f>
        <v>1.149</v>
      </c>
      <c r="K82" s="22">
        <f>ROUND(45/('Hintergrund Berechnung'!$K$3163*(I82^0.515518364833551)),3)</f>
        <v>3.944</v>
      </c>
      <c r="L82" s="22">
        <f>ROUND('Hintergrund Berechnung'!$L$3166,3)</f>
        <v>6.0919999999999996</v>
      </c>
      <c r="M82" s="20">
        <f>ROUND('Hintergrund Berechnung'!$M$3166,3)</f>
        <v>2.9820000000000002</v>
      </c>
    </row>
    <row r="83" spans="3:13" x14ac:dyDescent="0.3">
      <c r="C83" s="21">
        <v>103</v>
      </c>
      <c r="D83" s="22">
        <f>ROUND(150/('Hintergrund Berechnung'!$I$3163*(C83^0.727399687532279)),3)</f>
        <v>0.95099999999999996</v>
      </c>
      <c r="E83" s="22">
        <f>ROUND(57/('Hintergrund Berechnung'!$K$3163*(C83^0.515518364833551)),3)</f>
        <v>4.9710000000000001</v>
      </c>
      <c r="F83" s="22">
        <f>ROUND('Hintergrund Berechnung'!$L$3165,3)</f>
        <v>7.5780000000000003</v>
      </c>
      <c r="G83" s="20">
        <f>ROUND('Hintergrund Berechnung'!$M$3165,3)</f>
        <v>3.6840000000000002</v>
      </c>
      <c r="I83" s="21">
        <v>103</v>
      </c>
      <c r="J83" s="22">
        <f>ROUND(180/('Hintergrund Berechnung'!$I$3163*(I83^0.727399687532279)),3)</f>
        <v>1.141</v>
      </c>
      <c r="K83" s="22">
        <f>ROUND(45/('Hintergrund Berechnung'!$K$3163*(I83^0.515518364833551)),3)</f>
        <v>3.9239999999999999</v>
      </c>
      <c r="L83" s="22">
        <f>ROUND('Hintergrund Berechnung'!$L$3166,3)</f>
        <v>6.0919999999999996</v>
      </c>
      <c r="M83" s="20">
        <f>ROUND('Hintergrund Berechnung'!$M$3166,3)</f>
        <v>2.9820000000000002</v>
      </c>
    </row>
    <row r="84" spans="3:13" x14ac:dyDescent="0.3">
      <c r="C84" s="21">
        <v>104</v>
      </c>
      <c r="D84" s="22">
        <f>ROUND(150/('Hintergrund Berechnung'!$I$3163*(C84^0.727399687532279)),3)</f>
        <v>0.94399999999999995</v>
      </c>
      <c r="E84" s="22">
        <f>ROUND(57/('Hintergrund Berechnung'!$K$3163*(C84^0.515518364833551)),3)</f>
        <v>4.9459999999999997</v>
      </c>
      <c r="F84" s="22">
        <f>ROUND('Hintergrund Berechnung'!$L$3165,3)</f>
        <v>7.5780000000000003</v>
      </c>
      <c r="G84" s="20">
        <f>ROUND('Hintergrund Berechnung'!$M$3165,3)</f>
        <v>3.6840000000000002</v>
      </c>
      <c r="I84" s="21">
        <v>104</v>
      </c>
      <c r="J84" s="22">
        <f>ROUND(180/('Hintergrund Berechnung'!$I$3163*(I84^0.727399687532279)),3)</f>
        <v>1.133</v>
      </c>
      <c r="K84" s="22">
        <f>ROUND(45/('Hintergrund Berechnung'!$K$3163*(I84^0.515518364833551)),3)</f>
        <v>3.9049999999999998</v>
      </c>
      <c r="L84" s="22">
        <f>ROUND('Hintergrund Berechnung'!$L$3166,3)</f>
        <v>6.0919999999999996</v>
      </c>
      <c r="M84" s="20">
        <f>ROUND('Hintergrund Berechnung'!$M$3166,3)</f>
        <v>2.9820000000000002</v>
      </c>
    </row>
    <row r="85" spans="3:13" x14ac:dyDescent="0.3">
      <c r="C85" s="21">
        <v>105</v>
      </c>
      <c r="D85" s="22">
        <f>ROUND(150/('Hintergrund Berechnung'!$I$3163*(C85^0.727399687532279)),3)</f>
        <v>0.93700000000000006</v>
      </c>
      <c r="E85" s="22">
        <f>ROUND(57/('Hintergrund Berechnung'!$K$3163*(C85^0.515518364833551)),3)</f>
        <v>4.9219999999999997</v>
      </c>
      <c r="F85" s="22">
        <f>ROUND('Hintergrund Berechnung'!$L$3165,3)</f>
        <v>7.5780000000000003</v>
      </c>
      <c r="G85" s="20">
        <f>ROUND('Hintergrund Berechnung'!$M$3165,3)</f>
        <v>3.6840000000000002</v>
      </c>
      <c r="I85" s="21">
        <v>105</v>
      </c>
      <c r="J85" s="22">
        <f>ROUND(180/('Hintergrund Berechnung'!$I$3163*(I85^0.727399687532279)),3)</f>
        <v>1.125</v>
      </c>
      <c r="K85" s="22">
        <f>ROUND(45/('Hintergrund Berechnung'!$K$3163*(I85^0.515518364833551)),3)</f>
        <v>3.8849999999999998</v>
      </c>
      <c r="L85" s="22">
        <f>ROUND('Hintergrund Berechnung'!$L$3166,3)</f>
        <v>6.0919999999999996</v>
      </c>
      <c r="M85" s="20">
        <f>ROUND('Hintergrund Berechnung'!$M$3166,3)</f>
        <v>2.9820000000000002</v>
      </c>
    </row>
    <row r="86" spans="3:13" x14ac:dyDescent="0.3">
      <c r="C86" s="21">
        <v>106</v>
      </c>
      <c r="D86" s="22">
        <f>ROUND(150/('Hintergrund Berechnung'!$I$3163*(C86^0.727399687532279)),3)</f>
        <v>0.93100000000000005</v>
      </c>
      <c r="E86" s="22">
        <f>ROUND(57/('Hintergrund Berechnung'!$K$3163*(C86^0.515518364833551)),3)</f>
        <v>4.8979999999999997</v>
      </c>
      <c r="F86" s="22">
        <f>ROUND('Hintergrund Berechnung'!$L$3165,3)</f>
        <v>7.5780000000000003</v>
      </c>
      <c r="G86" s="20">
        <f>ROUND('Hintergrund Berechnung'!$M$3165,3)</f>
        <v>3.6840000000000002</v>
      </c>
      <c r="I86" s="21">
        <v>106</v>
      </c>
      <c r="J86" s="22">
        <f>ROUND(180/('Hintergrund Berechnung'!$I$3163*(I86^0.727399687532279)),3)</f>
        <v>1.117</v>
      </c>
      <c r="K86" s="22">
        <f>ROUND(45/('Hintergrund Berechnung'!$K$3163*(I86^0.515518364833551)),3)</f>
        <v>3.8660000000000001</v>
      </c>
      <c r="L86" s="22">
        <f>ROUND('Hintergrund Berechnung'!$L$3166,3)</f>
        <v>6.0919999999999996</v>
      </c>
      <c r="M86" s="20">
        <f>ROUND('Hintergrund Berechnung'!$M$3166,3)</f>
        <v>2.9820000000000002</v>
      </c>
    </row>
    <row r="87" spans="3:13" x14ac:dyDescent="0.3">
      <c r="C87" s="21">
        <v>107</v>
      </c>
      <c r="D87" s="22">
        <f>ROUND(150/('Hintergrund Berechnung'!$I$3163*(C87^0.727399687532279)),3)</f>
        <v>0.92500000000000004</v>
      </c>
      <c r="E87" s="22">
        <f>ROUND(57/('Hintergrund Berechnung'!$K$3163*(C87^0.515518364833551)),3)</f>
        <v>4.8739999999999997</v>
      </c>
      <c r="F87" s="22">
        <f>ROUND('Hintergrund Berechnung'!$L$3165,3)</f>
        <v>7.5780000000000003</v>
      </c>
      <c r="G87" s="20">
        <f>ROUND('Hintergrund Berechnung'!$M$3165,3)</f>
        <v>3.6840000000000002</v>
      </c>
      <c r="I87" s="21">
        <v>107</v>
      </c>
      <c r="J87" s="22">
        <f>ROUND(180/('Hintergrund Berechnung'!$I$3163*(I87^0.727399687532279)),3)</f>
        <v>1.1100000000000001</v>
      </c>
      <c r="K87" s="22">
        <f>ROUND(45/('Hintergrund Berechnung'!$K$3163*(I87^0.515518364833551)),3)</f>
        <v>3.8479999999999999</v>
      </c>
      <c r="L87" s="22">
        <f>ROUND('Hintergrund Berechnung'!$L$3166,3)</f>
        <v>6.0919999999999996</v>
      </c>
      <c r="M87" s="20">
        <f>ROUND('Hintergrund Berechnung'!$M$3166,3)</f>
        <v>2.9820000000000002</v>
      </c>
    </row>
    <row r="88" spans="3:13" x14ac:dyDescent="0.3">
      <c r="C88" s="21">
        <v>108</v>
      </c>
      <c r="D88" s="22">
        <f>ROUND(150/('Hintergrund Berechnung'!$I$3163*(C88^0.727399687532279)),3)</f>
        <v>0.91800000000000004</v>
      </c>
      <c r="E88" s="22">
        <f>ROUND(57/('Hintergrund Berechnung'!$K$3163*(C88^0.515518364833551)),3)</f>
        <v>4.851</v>
      </c>
      <c r="F88" s="22">
        <f>ROUND('Hintergrund Berechnung'!$L$3165,3)</f>
        <v>7.5780000000000003</v>
      </c>
      <c r="G88" s="20">
        <f>ROUND('Hintergrund Berechnung'!$M$3165,3)</f>
        <v>3.6840000000000002</v>
      </c>
      <c r="I88" s="21">
        <v>108</v>
      </c>
      <c r="J88" s="22">
        <f>ROUND(180/('Hintergrund Berechnung'!$I$3163*(I88^0.727399687532279)),3)</f>
        <v>1.1020000000000001</v>
      </c>
      <c r="K88" s="22">
        <f>ROUND(45/('Hintergrund Berechnung'!$K$3163*(I88^0.515518364833551)),3)</f>
        <v>3.8290000000000002</v>
      </c>
      <c r="L88" s="22">
        <f>ROUND('Hintergrund Berechnung'!$L$3166,3)</f>
        <v>6.0919999999999996</v>
      </c>
      <c r="M88" s="20">
        <f>ROUND('Hintergrund Berechnung'!$M$3166,3)</f>
        <v>2.9820000000000002</v>
      </c>
    </row>
    <row r="89" spans="3:13" x14ac:dyDescent="0.3">
      <c r="C89" s="21">
        <v>109</v>
      </c>
      <c r="D89" s="22">
        <f>ROUND(150/('Hintergrund Berechnung'!$I$3163*(C89^0.727399687532279)),3)</f>
        <v>0.91200000000000003</v>
      </c>
      <c r="E89" s="22">
        <f>ROUND(57/('Hintergrund Berechnung'!$K$3163*(C89^0.515518364833551)),3)</f>
        <v>4.8280000000000003</v>
      </c>
      <c r="F89" s="22">
        <f>ROUND('Hintergrund Berechnung'!$L$3165,3)</f>
        <v>7.5780000000000003</v>
      </c>
      <c r="G89" s="20">
        <f>ROUND('Hintergrund Berechnung'!$M$3165,3)</f>
        <v>3.6840000000000002</v>
      </c>
      <c r="I89" s="21">
        <v>109</v>
      </c>
      <c r="J89" s="22">
        <f>ROUND(180/('Hintergrund Berechnung'!$I$3163*(I89^0.727399687532279)),3)</f>
        <v>1.095</v>
      </c>
      <c r="K89" s="22">
        <f>ROUND(45/('Hintergrund Berechnung'!$K$3163*(I89^0.515518364833551)),3)</f>
        <v>3.8109999999999999</v>
      </c>
      <c r="L89" s="22">
        <f>ROUND('Hintergrund Berechnung'!$L$3166,3)</f>
        <v>6.0919999999999996</v>
      </c>
      <c r="M89" s="20">
        <f>ROUND('Hintergrund Berechnung'!$M$3166,3)</f>
        <v>2.9820000000000002</v>
      </c>
    </row>
    <row r="90" spans="3:13" x14ac:dyDescent="0.3">
      <c r="C90" s="21">
        <v>110</v>
      </c>
      <c r="D90" s="22">
        <f>ROUND(150/('Hintergrund Berechnung'!$I$3163*(C90^0.727399687532279)),3)</f>
        <v>0.90600000000000003</v>
      </c>
      <c r="E90" s="22">
        <f>ROUND(57/('Hintergrund Berechnung'!$K$3163*(C90^0.515518364833551)),3)</f>
        <v>4.8049999999999997</v>
      </c>
      <c r="F90" s="22">
        <f>ROUND('Hintergrund Berechnung'!$L$3165,3)</f>
        <v>7.5780000000000003</v>
      </c>
      <c r="G90" s="20">
        <f>ROUND('Hintergrund Berechnung'!$M$3165,3)</f>
        <v>3.6840000000000002</v>
      </c>
      <c r="I90" s="21">
        <v>110</v>
      </c>
      <c r="J90" s="22">
        <f>ROUND(180/('Hintergrund Berechnung'!$I$3163*(I90^0.727399687532279)),3)</f>
        <v>1.087</v>
      </c>
      <c r="K90" s="22">
        <f>ROUND(45/('Hintergrund Berechnung'!$K$3163*(I90^0.515518364833551)),3)</f>
        <v>3.7930000000000001</v>
      </c>
      <c r="L90" s="22">
        <f>ROUND('Hintergrund Berechnung'!$L$3166,3)</f>
        <v>6.0919999999999996</v>
      </c>
      <c r="M90" s="20">
        <f>ROUND('Hintergrund Berechnung'!$M$3166,3)</f>
        <v>2.9820000000000002</v>
      </c>
    </row>
    <row r="91" spans="3:13" x14ac:dyDescent="0.3">
      <c r="C91" s="21">
        <v>111</v>
      </c>
      <c r="D91" s="22">
        <f>ROUND(150/('Hintergrund Berechnung'!$I$3163*(C91^0.727399687532279)),3)</f>
        <v>0.9</v>
      </c>
      <c r="E91" s="22">
        <f>ROUND(57/('Hintergrund Berechnung'!$K$3163*(C91^0.515518364833551)),3)</f>
        <v>4.7830000000000004</v>
      </c>
      <c r="F91" s="22">
        <f>ROUND('Hintergrund Berechnung'!$L$3165,3)</f>
        <v>7.5780000000000003</v>
      </c>
      <c r="G91" s="20">
        <f>ROUND('Hintergrund Berechnung'!$M$3165,3)</f>
        <v>3.6840000000000002</v>
      </c>
      <c r="I91" s="21">
        <v>111</v>
      </c>
      <c r="J91" s="22">
        <f>ROUND(180/('Hintergrund Berechnung'!$I$3163*(I91^0.727399687532279)),3)</f>
        <v>1.08</v>
      </c>
      <c r="K91" s="22">
        <f>ROUND(45/('Hintergrund Berechnung'!$K$3163*(I91^0.515518364833551)),3)</f>
        <v>3.7759999999999998</v>
      </c>
      <c r="L91" s="22">
        <f>ROUND('Hintergrund Berechnung'!$L$3166,3)</f>
        <v>6.0919999999999996</v>
      </c>
      <c r="M91" s="20">
        <f>ROUND('Hintergrund Berechnung'!$M$3166,3)</f>
        <v>2.9820000000000002</v>
      </c>
    </row>
    <row r="92" spans="3:13" x14ac:dyDescent="0.3">
      <c r="C92" s="21">
        <v>112</v>
      </c>
      <c r="D92" s="22">
        <f>ROUND(150/('Hintergrund Berechnung'!$I$3163*(C92^0.727399687532279)),3)</f>
        <v>0.89400000000000002</v>
      </c>
      <c r="E92" s="22">
        <f>ROUND(57/('Hintergrund Berechnung'!$K$3163*(C92^0.515518364833551)),3)</f>
        <v>4.76</v>
      </c>
      <c r="F92" s="22">
        <f>ROUND('Hintergrund Berechnung'!$L$3165,3)</f>
        <v>7.5780000000000003</v>
      </c>
      <c r="G92" s="20">
        <f>ROUND('Hintergrund Berechnung'!$M$3165,3)</f>
        <v>3.6840000000000002</v>
      </c>
      <c r="I92" s="21">
        <v>112</v>
      </c>
      <c r="J92" s="22">
        <f>ROUND(180/('Hintergrund Berechnung'!$I$3163*(I92^0.727399687532279)),3)</f>
        <v>1.073</v>
      </c>
      <c r="K92" s="22">
        <f>ROUND(45/('Hintergrund Berechnung'!$K$3163*(I92^0.515518364833551)),3)</f>
        <v>3.758</v>
      </c>
      <c r="L92" s="22">
        <f>ROUND('Hintergrund Berechnung'!$L$3166,3)</f>
        <v>6.0919999999999996</v>
      </c>
      <c r="M92" s="20">
        <f>ROUND('Hintergrund Berechnung'!$M$3166,3)</f>
        <v>2.9820000000000002</v>
      </c>
    </row>
    <row r="93" spans="3:13" x14ac:dyDescent="0.3">
      <c r="C93" s="21">
        <v>113</v>
      </c>
      <c r="D93" s="22">
        <f>ROUND(150/('Hintergrund Berechnung'!$I$3163*(C93^0.727399687532279)),3)</f>
        <v>0.88900000000000001</v>
      </c>
      <c r="E93" s="22">
        <f>ROUND(57/('Hintergrund Berechnung'!$K$3163*(C93^0.515518364833551)),3)</f>
        <v>4.7389999999999999</v>
      </c>
      <c r="F93" s="22">
        <f>ROUND('Hintergrund Berechnung'!$L$3165,3)</f>
        <v>7.5780000000000003</v>
      </c>
      <c r="G93" s="20">
        <f>ROUND('Hintergrund Berechnung'!$M$3165,3)</f>
        <v>3.6840000000000002</v>
      </c>
      <c r="I93" s="21">
        <v>113</v>
      </c>
      <c r="J93" s="22">
        <f>ROUND(180/('Hintergrund Berechnung'!$I$3163*(I93^0.727399687532279)),3)</f>
        <v>1.0660000000000001</v>
      </c>
      <c r="K93" s="22">
        <f>ROUND(45/('Hintergrund Berechnung'!$K$3163*(I93^0.515518364833551)),3)</f>
        <v>3.7410000000000001</v>
      </c>
      <c r="L93" s="22">
        <f>ROUND('Hintergrund Berechnung'!$L$3166,3)</f>
        <v>6.0919999999999996</v>
      </c>
      <c r="M93" s="20">
        <f>ROUND('Hintergrund Berechnung'!$M$3166,3)</f>
        <v>2.9820000000000002</v>
      </c>
    </row>
    <row r="94" spans="3:13" x14ac:dyDescent="0.3">
      <c r="C94" s="21">
        <v>114</v>
      </c>
      <c r="D94" s="22">
        <f>ROUND(150/('Hintergrund Berechnung'!$I$3163*(C94^0.727399687532279)),3)</f>
        <v>0.88300000000000001</v>
      </c>
      <c r="E94" s="22">
        <f>ROUND(57/('Hintergrund Berechnung'!$K$3163*(C94^0.515518364833551)),3)</f>
        <v>4.7169999999999996</v>
      </c>
      <c r="F94" s="22">
        <f>ROUND('Hintergrund Berechnung'!$L$3165,3)</f>
        <v>7.5780000000000003</v>
      </c>
      <c r="G94" s="20">
        <f>ROUND('Hintergrund Berechnung'!$M$3165,3)</f>
        <v>3.6840000000000002</v>
      </c>
      <c r="I94" s="21">
        <v>114</v>
      </c>
      <c r="J94" s="22">
        <f>ROUND(180/('Hintergrund Berechnung'!$I$3163*(I94^0.727399687532279)),3)</f>
        <v>1.06</v>
      </c>
      <c r="K94" s="22">
        <f>ROUND(45/('Hintergrund Berechnung'!$K$3163*(I94^0.515518364833551)),3)</f>
        <v>3.7240000000000002</v>
      </c>
      <c r="L94" s="22">
        <f>ROUND('Hintergrund Berechnung'!$L$3166,3)</f>
        <v>6.0919999999999996</v>
      </c>
      <c r="M94" s="20">
        <f>ROUND('Hintergrund Berechnung'!$M$3166,3)</f>
        <v>2.9820000000000002</v>
      </c>
    </row>
    <row r="95" spans="3:13" x14ac:dyDescent="0.3">
      <c r="C95" s="21">
        <v>115</v>
      </c>
      <c r="D95" s="22">
        <f>ROUND(150/('Hintergrund Berechnung'!$I$3163*(C95^0.727399687532279)),3)</f>
        <v>0.877</v>
      </c>
      <c r="E95" s="22">
        <f>ROUND(57/('Hintergrund Berechnung'!$K$3163*(C95^0.515518364833551)),3)</f>
        <v>4.6959999999999997</v>
      </c>
      <c r="F95" s="22">
        <f>ROUND('Hintergrund Berechnung'!$L$3165,3)</f>
        <v>7.5780000000000003</v>
      </c>
      <c r="G95" s="20">
        <f>ROUND('Hintergrund Berechnung'!$M$3165,3)</f>
        <v>3.6840000000000002</v>
      </c>
      <c r="I95" s="21">
        <v>115</v>
      </c>
      <c r="J95" s="22">
        <f>ROUND(180/('Hintergrund Berechnung'!$I$3163*(I95^0.727399687532279)),3)</f>
        <v>1.0529999999999999</v>
      </c>
      <c r="K95" s="22">
        <f>ROUND(45/('Hintergrund Berechnung'!$K$3163*(I95^0.515518364833551)),3)</f>
        <v>3.7069999999999999</v>
      </c>
      <c r="L95" s="22">
        <f>ROUND('Hintergrund Berechnung'!$L$3166,3)</f>
        <v>6.0919999999999996</v>
      </c>
      <c r="M95" s="20">
        <f>ROUND('Hintergrund Berechnung'!$M$3166,3)</f>
        <v>2.9820000000000002</v>
      </c>
    </row>
    <row r="96" spans="3:13" x14ac:dyDescent="0.3">
      <c r="C96" s="21">
        <v>116</v>
      </c>
      <c r="D96" s="22">
        <f>ROUND(150/('Hintergrund Berechnung'!$I$3163*(C96^0.727399687532279)),3)</f>
        <v>0.872</v>
      </c>
      <c r="E96" s="22">
        <f>ROUND(57/('Hintergrund Berechnung'!$K$3163*(C96^0.515518364833551)),3)</f>
        <v>4.6749999999999998</v>
      </c>
      <c r="F96" s="22">
        <f>ROUND('Hintergrund Berechnung'!$L$3165,3)</f>
        <v>7.5780000000000003</v>
      </c>
      <c r="G96" s="20">
        <f>ROUND('Hintergrund Berechnung'!$M$3165,3)</f>
        <v>3.6840000000000002</v>
      </c>
      <c r="I96" s="21">
        <v>116</v>
      </c>
      <c r="J96" s="22">
        <f>ROUND(180/('Hintergrund Berechnung'!$I$3163*(I96^0.727399687532279)),3)</f>
        <v>1.046</v>
      </c>
      <c r="K96" s="22">
        <f>ROUND(45/('Hintergrund Berechnung'!$K$3163*(I96^0.515518364833551)),3)</f>
        <v>3.6909999999999998</v>
      </c>
      <c r="L96" s="22">
        <f>ROUND('Hintergrund Berechnung'!$L$3166,3)</f>
        <v>6.0919999999999996</v>
      </c>
      <c r="M96" s="20">
        <f>ROUND('Hintergrund Berechnung'!$M$3166,3)</f>
        <v>2.9820000000000002</v>
      </c>
    </row>
    <row r="97" spans="3:13" x14ac:dyDescent="0.3">
      <c r="C97" s="21">
        <v>117</v>
      </c>
      <c r="D97" s="22">
        <f>ROUND(150/('Hintergrund Berechnung'!$I$3163*(C97^0.727399687532279)),3)</f>
        <v>0.86599999999999999</v>
      </c>
      <c r="E97" s="22">
        <f>ROUND(57/('Hintergrund Berechnung'!$K$3163*(C97^0.515518364833551)),3)</f>
        <v>4.6539999999999999</v>
      </c>
      <c r="F97" s="22">
        <f>ROUND('Hintergrund Berechnung'!$L$3165,3)</f>
        <v>7.5780000000000003</v>
      </c>
      <c r="G97" s="20">
        <f>ROUND('Hintergrund Berechnung'!$M$3165,3)</f>
        <v>3.6840000000000002</v>
      </c>
      <c r="I97" s="21">
        <v>117</v>
      </c>
      <c r="J97" s="22">
        <f>ROUND(180/('Hintergrund Berechnung'!$I$3163*(I97^0.727399687532279)),3)</f>
        <v>1.04</v>
      </c>
      <c r="K97" s="22">
        <f>ROUND(45/('Hintergrund Berechnung'!$K$3163*(I97^0.515518364833551)),3)</f>
        <v>3.6749999999999998</v>
      </c>
      <c r="L97" s="22">
        <f>ROUND('Hintergrund Berechnung'!$L$3166,3)</f>
        <v>6.0919999999999996</v>
      </c>
      <c r="M97" s="20">
        <f>ROUND('Hintergrund Berechnung'!$M$3166,3)</f>
        <v>2.9820000000000002</v>
      </c>
    </row>
    <row r="98" spans="3:13" x14ac:dyDescent="0.3">
      <c r="C98" s="21">
        <v>118</v>
      </c>
      <c r="D98" s="22">
        <f>ROUND(150/('Hintergrund Berechnung'!$I$3163*(C98^0.727399687532279)),3)</f>
        <v>0.86099999999999999</v>
      </c>
      <c r="E98" s="22">
        <f>ROUND(57/('Hintergrund Berechnung'!$K$3163*(C98^0.515518364833551)),3)</f>
        <v>4.6340000000000003</v>
      </c>
      <c r="F98" s="22">
        <f>ROUND('Hintergrund Berechnung'!$L$3165,3)</f>
        <v>7.5780000000000003</v>
      </c>
      <c r="G98" s="20">
        <f>ROUND('Hintergrund Berechnung'!$M$3165,3)</f>
        <v>3.6840000000000002</v>
      </c>
      <c r="I98" s="21">
        <v>118</v>
      </c>
      <c r="J98" s="22">
        <f>ROUND(180/('Hintergrund Berechnung'!$I$3163*(I98^0.727399687532279)),3)</f>
        <v>1.0329999999999999</v>
      </c>
      <c r="K98" s="22">
        <f>ROUND(45/('Hintergrund Berechnung'!$K$3163*(I98^0.515518364833551)),3)</f>
        <v>3.6579999999999999</v>
      </c>
      <c r="L98" s="22">
        <f>ROUND('Hintergrund Berechnung'!$L$3166,3)</f>
        <v>6.0919999999999996</v>
      </c>
      <c r="M98" s="20">
        <f>ROUND('Hintergrund Berechnung'!$M$3166,3)</f>
        <v>2.9820000000000002</v>
      </c>
    </row>
    <row r="99" spans="3:13" x14ac:dyDescent="0.3">
      <c r="C99" s="21">
        <v>119</v>
      </c>
      <c r="D99" s="22">
        <f>ROUND(150/('Hintergrund Berechnung'!$I$3163*(C99^0.727399687532279)),3)</f>
        <v>0.85599999999999998</v>
      </c>
      <c r="E99" s="22">
        <f>ROUND(57/('Hintergrund Berechnung'!$K$3163*(C99^0.515518364833551)),3)</f>
        <v>4.6139999999999999</v>
      </c>
      <c r="F99" s="22">
        <f>ROUND('Hintergrund Berechnung'!$L$3165,3)</f>
        <v>7.5780000000000003</v>
      </c>
      <c r="G99" s="20">
        <f>ROUND('Hintergrund Berechnung'!$M$3165,3)</f>
        <v>3.6840000000000002</v>
      </c>
      <c r="I99" s="21">
        <v>119</v>
      </c>
      <c r="J99" s="22">
        <f>ROUND(180/('Hintergrund Berechnung'!$I$3163*(I99^0.727399687532279)),3)</f>
        <v>1.0269999999999999</v>
      </c>
      <c r="K99" s="22">
        <f>ROUND(45/('Hintergrund Berechnung'!$K$3163*(I99^0.515518364833551)),3)</f>
        <v>3.6429999999999998</v>
      </c>
      <c r="L99" s="22">
        <f>ROUND('Hintergrund Berechnung'!$L$3166,3)</f>
        <v>6.0919999999999996</v>
      </c>
      <c r="M99" s="20">
        <f>ROUND('Hintergrund Berechnung'!$M$3166,3)</f>
        <v>2.9820000000000002</v>
      </c>
    </row>
    <row r="100" spans="3:13" x14ac:dyDescent="0.3">
      <c r="C100" s="21">
        <v>120</v>
      </c>
      <c r="D100" s="22">
        <f>ROUND(150/('Hintergrund Berechnung'!$I$3163*(C100^0.727399687532279)),3)</f>
        <v>0.85099999999999998</v>
      </c>
      <c r="E100" s="22">
        <f>ROUND(57/('Hintergrund Berechnung'!$K$3163*(C100^0.515518364833551)),3)</f>
        <v>4.5940000000000003</v>
      </c>
      <c r="F100" s="22">
        <f>ROUND('Hintergrund Berechnung'!$L$3165,3)</f>
        <v>7.5780000000000003</v>
      </c>
      <c r="G100" s="20">
        <f>ROUND('Hintergrund Berechnung'!$M$3165,3)</f>
        <v>3.6840000000000002</v>
      </c>
      <c r="I100" s="21">
        <v>120</v>
      </c>
      <c r="J100" s="22">
        <f>ROUND(180/('Hintergrund Berechnung'!$I$3163*(I100^0.727399687532279)),3)</f>
        <v>1.0209999999999999</v>
      </c>
      <c r="K100" s="22">
        <f>ROUND(45/('Hintergrund Berechnung'!$K$3163*(I100^0.515518364833551)),3)</f>
        <v>3.6269999999999998</v>
      </c>
      <c r="L100" s="22">
        <f>ROUND('Hintergrund Berechnung'!$L$3166,3)</f>
        <v>6.0919999999999996</v>
      </c>
      <c r="M100" s="20">
        <f>ROUND('Hintergrund Berechnung'!$M$3166,3)</f>
        <v>2.9820000000000002</v>
      </c>
    </row>
    <row r="101" spans="3:13" x14ac:dyDescent="0.3">
      <c r="C101" s="21">
        <v>121</v>
      </c>
      <c r="D101" s="22">
        <f>ROUND(150/('Hintergrund Berechnung'!$I$3163*(C101^0.727399687532279)),3)</f>
        <v>0.84599999999999997</v>
      </c>
      <c r="E101" s="22">
        <f>ROUND(57/('Hintergrund Berechnung'!$K$3163*(C101^0.515518364833551)),3)</f>
        <v>4.5750000000000002</v>
      </c>
      <c r="F101" s="22">
        <f>ROUND('Hintergrund Berechnung'!$L$3165,3)</f>
        <v>7.5780000000000003</v>
      </c>
      <c r="G101" s="20">
        <f>ROUND('Hintergrund Berechnung'!$M$3165,3)</f>
        <v>3.6840000000000002</v>
      </c>
      <c r="I101" s="21">
        <v>121</v>
      </c>
      <c r="J101" s="22">
        <f>ROUND(180/('Hintergrund Berechnung'!$I$3163*(I101^0.727399687532279)),3)</f>
        <v>1.0149999999999999</v>
      </c>
      <c r="K101" s="22">
        <f>ROUND(45/('Hintergrund Berechnung'!$K$3163*(I101^0.515518364833551)),3)</f>
        <v>3.6110000000000002</v>
      </c>
      <c r="L101" s="22">
        <f>ROUND('Hintergrund Berechnung'!$L$3166,3)</f>
        <v>6.0919999999999996</v>
      </c>
      <c r="M101" s="20">
        <f>ROUND('Hintergrund Berechnung'!$M$3166,3)</f>
        <v>2.9820000000000002</v>
      </c>
    </row>
    <row r="102" spans="3:13" x14ac:dyDescent="0.3">
      <c r="C102" s="21">
        <v>122</v>
      </c>
      <c r="D102" s="22">
        <f>ROUND(150/('Hintergrund Berechnung'!$I$3163*(C102^0.727399687532279)),3)</f>
        <v>0.84</v>
      </c>
      <c r="E102" s="22">
        <f>ROUND(57/('Hintergrund Berechnung'!$K$3163*(C102^0.515518364833551)),3)</f>
        <v>4.5549999999999997</v>
      </c>
      <c r="F102" s="22">
        <f>ROUND('Hintergrund Berechnung'!$L$3165,3)</f>
        <v>7.5780000000000003</v>
      </c>
      <c r="G102" s="20">
        <f>ROUND('Hintergrund Berechnung'!$M$3165,3)</f>
        <v>3.6840000000000002</v>
      </c>
      <c r="I102" s="21">
        <v>122</v>
      </c>
      <c r="J102" s="22">
        <f>ROUND(180/('Hintergrund Berechnung'!$I$3163*(I102^0.727399687532279)),3)</f>
        <v>1.0089999999999999</v>
      </c>
      <c r="K102" s="22">
        <f>ROUND(45/('Hintergrund Berechnung'!$K$3163*(I102^0.515518364833551)),3)</f>
        <v>3.5960000000000001</v>
      </c>
      <c r="L102" s="22">
        <f>ROUND('Hintergrund Berechnung'!$L$3166,3)</f>
        <v>6.0919999999999996</v>
      </c>
      <c r="M102" s="20">
        <f>ROUND('Hintergrund Berechnung'!$M$3166,3)</f>
        <v>2.9820000000000002</v>
      </c>
    </row>
    <row r="103" spans="3:13" x14ac:dyDescent="0.3">
      <c r="C103" s="21">
        <v>123</v>
      </c>
      <c r="D103" s="22">
        <f>ROUND(150/('Hintergrund Berechnung'!$I$3163*(C103^0.727399687532279)),3)</f>
        <v>0.83499999999999996</v>
      </c>
      <c r="E103" s="22">
        <f>ROUND(57/('Hintergrund Berechnung'!$K$3163*(C103^0.515518364833551)),3)</f>
        <v>4.5359999999999996</v>
      </c>
      <c r="F103" s="22">
        <f>ROUND('Hintergrund Berechnung'!$L$3165,3)</f>
        <v>7.5780000000000003</v>
      </c>
      <c r="G103" s="20">
        <f>ROUND('Hintergrund Berechnung'!$M$3165,3)</f>
        <v>3.6840000000000002</v>
      </c>
      <c r="I103" s="21">
        <v>123</v>
      </c>
      <c r="J103" s="22">
        <f>ROUND(180/('Hintergrund Berechnung'!$I$3163*(I103^0.727399687532279)),3)</f>
        <v>1.0029999999999999</v>
      </c>
      <c r="K103" s="22">
        <f>ROUND(45/('Hintergrund Berechnung'!$K$3163*(I103^0.515518364833551)),3)</f>
        <v>3.581</v>
      </c>
      <c r="L103" s="22">
        <f>ROUND('Hintergrund Berechnung'!$L$3166,3)</f>
        <v>6.0919999999999996</v>
      </c>
      <c r="M103" s="20">
        <f>ROUND('Hintergrund Berechnung'!$M$3166,3)</f>
        <v>2.9820000000000002</v>
      </c>
    </row>
    <row r="104" spans="3:13" x14ac:dyDescent="0.3">
      <c r="C104" s="21">
        <v>124</v>
      </c>
      <c r="D104" s="22">
        <f>ROUND(150/('Hintergrund Berechnung'!$I$3163*(C104^0.727399687532279)),3)</f>
        <v>0.83099999999999996</v>
      </c>
      <c r="E104" s="22">
        <f>ROUND(57/('Hintergrund Berechnung'!$K$3163*(C104^0.515518364833551)),3)</f>
        <v>4.5170000000000003</v>
      </c>
      <c r="F104" s="22">
        <f>ROUND('Hintergrund Berechnung'!$L$3165,3)</f>
        <v>7.5780000000000003</v>
      </c>
      <c r="G104" s="20">
        <f>ROUND('Hintergrund Berechnung'!$M$3165,3)</f>
        <v>3.6840000000000002</v>
      </c>
      <c r="I104" s="21">
        <v>124</v>
      </c>
      <c r="J104" s="22">
        <f>ROUND(180/('Hintergrund Berechnung'!$I$3163*(I104^0.727399687532279)),3)</f>
        <v>0.997</v>
      </c>
      <c r="K104" s="22">
        <f>ROUND(45/('Hintergrund Berechnung'!$K$3163*(I104^0.515518364833551)),3)</f>
        <v>3.5659999999999998</v>
      </c>
      <c r="L104" s="22">
        <f>ROUND('Hintergrund Berechnung'!$L$3166,3)</f>
        <v>6.0919999999999996</v>
      </c>
      <c r="M104" s="20">
        <f>ROUND('Hintergrund Berechnung'!$M$3166,3)</f>
        <v>2.9820000000000002</v>
      </c>
    </row>
    <row r="105" spans="3:13" x14ac:dyDescent="0.3">
      <c r="C105" s="21">
        <v>125</v>
      </c>
      <c r="D105" s="22">
        <f>ROUND(150/('Hintergrund Berechnung'!$I$3163*(C105^0.727399687532279)),3)</f>
        <v>0.82599999999999996</v>
      </c>
      <c r="E105" s="22">
        <f>ROUND(57/('Hintergrund Berechnung'!$K$3163*(C105^0.515518364833551)),3)</f>
        <v>4.4980000000000002</v>
      </c>
      <c r="F105" s="22">
        <f>ROUND('Hintergrund Berechnung'!$L$3165,3)</f>
        <v>7.5780000000000003</v>
      </c>
      <c r="G105" s="20">
        <f>ROUND('Hintergrund Berechnung'!$M$3165,3)</f>
        <v>3.6840000000000002</v>
      </c>
      <c r="I105" s="21">
        <v>125</v>
      </c>
      <c r="J105" s="22">
        <f>ROUND(180/('Hintergrund Berechnung'!$I$3163*(I105^0.727399687532279)),3)</f>
        <v>0.99099999999999999</v>
      </c>
      <c r="K105" s="22">
        <f>ROUND(45/('Hintergrund Berechnung'!$K$3163*(I105^0.515518364833551)),3)</f>
        <v>3.5510000000000002</v>
      </c>
      <c r="L105" s="22">
        <f>ROUND('Hintergrund Berechnung'!$L$3166,3)</f>
        <v>6.0919999999999996</v>
      </c>
      <c r="M105" s="20">
        <f>ROUND('Hintergrund Berechnung'!$M$3166,3)</f>
        <v>2.9820000000000002</v>
      </c>
    </row>
    <row r="106" spans="3:13" x14ac:dyDescent="0.3">
      <c r="C106" s="21">
        <v>126</v>
      </c>
      <c r="D106" s="22">
        <f>ROUND(150/('Hintergrund Berechnung'!$I$3163*(C106^0.727399687532279)),3)</f>
        <v>0.82099999999999995</v>
      </c>
      <c r="E106" s="22">
        <f>ROUND(57/('Hintergrund Berechnung'!$K$3163*(C106^0.515518364833551)),3)</f>
        <v>4.4800000000000004</v>
      </c>
      <c r="F106" s="22">
        <f>ROUND('Hintergrund Berechnung'!$L$3165,3)</f>
        <v>7.5780000000000003</v>
      </c>
      <c r="G106" s="20">
        <f>ROUND('Hintergrund Berechnung'!$M$3165,3)</f>
        <v>3.6840000000000002</v>
      </c>
      <c r="I106" s="21">
        <v>126</v>
      </c>
      <c r="J106" s="22">
        <f>ROUND(180/('Hintergrund Berechnung'!$I$3163*(I106^0.727399687532279)),3)</f>
        <v>0.98499999999999999</v>
      </c>
      <c r="K106" s="22">
        <f>ROUND(45/('Hintergrund Berechnung'!$K$3163*(I106^0.515518364833551)),3)</f>
        <v>3.5369999999999999</v>
      </c>
      <c r="L106" s="22">
        <f>ROUND('Hintergrund Berechnung'!$L$3166,3)</f>
        <v>6.0919999999999996</v>
      </c>
      <c r="M106" s="20">
        <f>ROUND('Hintergrund Berechnung'!$M$3166,3)</f>
        <v>2.9820000000000002</v>
      </c>
    </row>
    <row r="107" spans="3:13" x14ac:dyDescent="0.3">
      <c r="C107" s="21">
        <v>127</v>
      </c>
      <c r="D107" s="22">
        <f>ROUND(150/('Hintergrund Berechnung'!$I$3163*(C107^0.727399687532279)),3)</f>
        <v>0.81599999999999995</v>
      </c>
      <c r="E107" s="22">
        <f>ROUND(57/('Hintergrund Berechnung'!$K$3163*(C107^0.515518364833551)),3)</f>
        <v>4.4619999999999997</v>
      </c>
      <c r="F107" s="22">
        <f>ROUND('Hintergrund Berechnung'!$L$3165,3)</f>
        <v>7.5780000000000003</v>
      </c>
      <c r="G107" s="20">
        <f>ROUND('Hintergrund Berechnung'!$M$3165,3)</f>
        <v>3.6840000000000002</v>
      </c>
      <c r="I107" s="21">
        <v>127</v>
      </c>
      <c r="J107" s="22">
        <f>ROUND(180/('Hintergrund Berechnung'!$I$3163*(I107^0.727399687532279)),3)</f>
        <v>0.98</v>
      </c>
      <c r="K107" s="22">
        <f>ROUND(45/('Hintergrund Berechnung'!$K$3163*(I107^0.515518364833551)),3)</f>
        <v>3.5219999999999998</v>
      </c>
      <c r="L107" s="22">
        <f>ROUND('Hintergrund Berechnung'!$L$3166,3)</f>
        <v>6.0919999999999996</v>
      </c>
      <c r="M107" s="20">
        <f>ROUND('Hintergrund Berechnung'!$M$3166,3)</f>
        <v>2.9820000000000002</v>
      </c>
    </row>
    <row r="108" spans="3:13" x14ac:dyDescent="0.3">
      <c r="C108" s="21">
        <v>128</v>
      </c>
      <c r="D108" s="22">
        <f>ROUND(150/('Hintergrund Berechnung'!$I$3163*(C108^0.727399687532279)),3)</f>
        <v>0.81200000000000006</v>
      </c>
      <c r="E108" s="22">
        <f>ROUND(57/('Hintergrund Berechnung'!$K$3163*(C108^0.515518364833551)),3)</f>
        <v>4.444</v>
      </c>
      <c r="F108" s="22">
        <f>ROUND('Hintergrund Berechnung'!$L$3165,3)</f>
        <v>7.5780000000000003</v>
      </c>
      <c r="G108" s="20">
        <f>ROUND('Hintergrund Berechnung'!$M$3165,3)</f>
        <v>3.6840000000000002</v>
      </c>
      <c r="I108" s="21">
        <v>128</v>
      </c>
      <c r="J108" s="22">
        <f>ROUND(180/('Hintergrund Berechnung'!$I$3163*(I108^0.727399687532279)),3)</f>
        <v>0.97399999999999998</v>
      </c>
      <c r="K108" s="22">
        <f>ROUND(45/('Hintergrund Berechnung'!$K$3163*(I108^0.515518364833551)),3)</f>
        <v>3.508</v>
      </c>
      <c r="L108" s="22">
        <f>ROUND('Hintergrund Berechnung'!$L$3166,3)</f>
        <v>6.0919999999999996</v>
      </c>
      <c r="M108" s="20">
        <f>ROUND('Hintergrund Berechnung'!$M$3166,3)</f>
        <v>2.9820000000000002</v>
      </c>
    </row>
    <row r="109" spans="3:13" x14ac:dyDescent="0.3">
      <c r="C109" s="21">
        <v>129</v>
      </c>
      <c r="D109" s="22">
        <f>ROUND(150/('Hintergrund Berechnung'!$I$3163*(C109^0.727399687532279)),3)</f>
        <v>0.80700000000000005</v>
      </c>
      <c r="E109" s="22">
        <f>ROUND(57/('Hintergrund Berechnung'!$K$3163*(C109^0.515518364833551)),3)</f>
        <v>4.4260000000000002</v>
      </c>
      <c r="F109" s="22">
        <f>ROUND('Hintergrund Berechnung'!$L$3165,3)</f>
        <v>7.5780000000000003</v>
      </c>
      <c r="G109" s="20">
        <f>ROUND('Hintergrund Berechnung'!$M$3165,3)</f>
        <v>3.6840000000000002</v>
      </c>
      <c r="I109" s="21">
        <v>129</v>
      </c>
      <c r="J109" s="22">
        <f>ROUND(180/('Hintergrund Berechnung'!$I$3163*(I109^0.727399687532279)),3)</f>
        <v>0.96799999999999997</v>
      </c>
      <c r="K109" s="22">
        <f>ROUND(45/('Hintergrund Berechnung'!$K$3163*(I109^0.515518364833551)),3)</f>
        <v>3.4940000000000002</v>
      </c>
      <c r="L109" s="22">
        <f>ROUND('Hintergrund Berechnung'!$L$3166,3)</f>
        <v>6.0919999999999996</v>
      </c>
      <c r="M109" s="20">
        <f>ROUND('Hintergrund Berechnung'!$M$3166,3)</f>
        <v>2.9820000000000002</v>
      </c>
    </row>
    <row r="110" spans="3:13" x14ac:dyDescent="0.3">
      <c r="C110" s="21">
        <v>130</v>
      </c>
      <c r="D110" s="22">
        <f>ROUND(150/('Hintergrund Berechnung'!$I$3163*(C110^0.727399687532279)),3)</f>
        <v>0.80300000000000005</v>
      </c>
      <c r="E110" s="22">
        <f>ROUND(57/('Hintergrund Berechnung'!$K$3163*(C110^0.515518364833551)),3)</f>
        <v>4.4080000000000004</v>
      </c>
      <c r="F110" s="22">
        <f>ROUND('Hintergrund Berechnung'!$L$3165,3)</f>
        <v>7.5780000000000003</v>
      </c>
      <c r="G110" s="20">
        <f>ROUND('Hintergrund Berechnung'!$M$3165,3)</f>
        <v>3.6840000000000002</v>
      </c>
      <c r="I110" s="21">
        <v>130</v>
      </c>
      <c r="J110" s="22">
        <f>ROUND(180/('Hintergrund Berechnung'!$I$3163*(I110^0.727399687532279)),3)</f>
        <v>0.96299999999999997</v>
      </c>
      <c r="K110" s="22">
        <f>ROUND(45/('Hintergrund Berechnung'!$K$3163*(I110^0.515518364833551)),3)</f>
        <v>3.48</v>
      </c>
      <c r="L110" s="22">
        <f>ROUND('Hintergrund Berechnung'!$L$3166,3)</f>
        <v>6.0919999999999996</v>
      </c>
      <c r="M110" s="20">
        <f>ROUND('Hintergrund Berechnung'!$M$3166,3)</f>
        <v>2.9820000000000002</v>
      </c>
    </row>
    <row r="111" spans="3:13" x14ac:dyDescent="0.3">
      <c r="C111" s="21">
        <v>131</v>
      </c>
      <c r="D111" s="22">
        <f>ROUND(150/('Hintergrund Berechnung'!$I$3163*(C111^0.727399687532279)),3)</f>
        <v>0.79800000000000004</v>
      </c>
      <c r="E111" s="22">
        <f>ROUND(57/('Hintergrund Berechnung'!$K$3163*(C111^0.515518364833551)),3)</f>
        <v>4.391</v>
      </c>
      <c r="F111" s="22">
        <f>ROUND('Hintergrund Berechnung'!$L$3165,3)</f>
        <v>7.5780000000000003</v>
      </c>
      <c r="G111" s="20">
        <f>ROUND('Hintergrund Berechnung'!$M$3165,3)</f>
        <v>3.6840000000000002</v>
      </c>
      <c r="I111" s="21">
        <v>131</v>
      </c>
      <c r="J111" s="22">
        <f>ROUND(180/('Hintergrund Berechnung'!$I$3163*(I111^0.727399687532279)),3)</f>
        <v>0.95799999999999996</v>
      </c>
      <c r="K111" s="22">
        <f>ROUND(45/('Hintergrund Berechnung'!$K$3163*(I111^0.515518364833551)),3)</f>
        <v>3.4670000000000001</v>
      </c>
      <c r="L111" s="22">
        <f>ROUND('Hintergrund Berechnung'!$L$3166,3)</f>
        <v>6.0919999999999996</v>
      </c>
      <c r="M111" s="20">
        <f>ROUND('Hintergrund Berechnung'!$M$3166,3)</f>
        <v>2.9820000000000002</v>
      </c>
    </row>
    <row r="112" spans="3:13" x14ac:dyDescent="0.3">
      <c r="C112" s="21">
        <v>132</v>
      </c>
      <c r="D112" s="22">
        <f>ROUND(150/('Hintergrund Berechnung'!$I$3163*(C112^0.727399687532279)),3)</f>
        <v>0.79400000000000004</v>
      </c>
      <c r="E112" s="22">
        <f>ROUND(57/('Hintergrund Berechnung'!$K$3163*(C112^0.515518364833551)),3)</f>
        <v>4.3739999999999997</v>
      </c>
      <c r="F112" s="22">
        <f>ROUND('Hintergrund Berechnung'!$L$3165,3)</f>
        <v>7.5780000000000003</v>
      </c>
      <c r="G112" s="20">
        <f>ROUND('Hintergrund Berechnung'!$M$3165,3)</f>
        <v>3.6840000000000002</v>
      </c>
      <c r="I112" s="21">
        <v>132</v>
      </c>
      <c r="J112" s="22">
        <f>ROUND(180/('Hintergrund Berechnung'!$I$3163*(I112^0.727399687532279)),3)</f>
        <v>0.95199999999999996</v>
      </c>
      <c r="K112" s="22">
        <f>ROUND(45/('Hintergrund Berechnung'!$K$3163*(I112^0.515518364833551)),3)</f>
        <v>3.4529999999999998</v>
      </c>
      <c r="L112" s="22">
        <f>ROUND('Hintergrund Berechnung'!$L$3166,3)</f>
        <v>6.0919999999999996</v>
      </c>
      <c r="M112" s="20">
        <f>ROUND('Hintergrund Berechnung'!$M$3166,3)</f>
        <v>2.9820000000000002</v>
      </c>
    </row>
    <row r="113" spans="3:13" x14ac:dyDescent="0.3">
      <c r="C113" s="21">
        <v>133</v>
      </c>
      <c r="D113" s="22">
        <f>ROUND(150/('Hintergrund Berechnung'!$I$3163*(C113^0.727399687532279)),3)</f>
        <v>0.78900000000000003</v>
      </c>
      <c r="E113" s="22">
        <f>ROUND(57/('Hintergrund Berechnung'!$K$3163*(C113^0.515518364833551)),3)</f>
        <v>4.3570000000000002</v>
      </c>
      <c r="F113" s="22">
        <f>ROUND('Hintergrund Berechnung'!$L$3165,3)</f>
        <v>7.5780000000000003</v>
      </c>
      <c r="G113" s="20">
        <f>ROUND('Hintergrund Berechnung'!$M$3165,3)</f>
        <v>3.6840000000000002</v>
      </c>
      <c r="I113" s="21">
        <v>133</v>
      </c>
      <c r="J113" s="22">
        <f>ROUND(180/('Hintergrund Berechnung'!$I$3163*(I113^0.727399687532279)),3)</f>
        <v>0.94699999999999995</v>
      </c>
      <c r="K113" s="22">
        <f>ROUND(45/('Hintergrund Berechnung'!$K$3163*(I113^0.515518364833551)),3)</f>
        <v>3.44</v>
      </c>
      <c r="L113" s="22">
        <f>ROUND('Hintergrund Berechnung'!$L$3166,3)</f>
        <v>6.0919999999999996</v>
      </c>
      <c r="M113" s="20">
        <f>ROUND('Hintergrund Berechnung'!$M$3166,3)</f>
        <v>2.9820000000000002</v>
      </c>
    </row>
    <row r="114" spans="3:13" x14ac:dyDescent="0.3">
      <c r="C114" s="21">
        <v>134</v>
      </c>
      <c r="D114" s="22">
        <f>ROUND(150/('Hintergrund Berechnung'!$I$3163*(C114^0.727399687532279)),3)</f>
        <v>0.78500000000000003</v>
      </c>
      <c r="E114" s="22">
        <f>ROUND(57/('Hintergrund Berechnung'!$K$3163*(C114^0.515518364833551)),3)</f>
        <v>4.34</v>
      </c>
      <c r="F114" s="22">
        <f>ROUND('Hintergrund Berechnung'!$L$3165,3)</f>
        <v>7.5780000000000003</v>
      </c>
      <c r="G114" s="20">
        <f>ROUND('Hintergrund Berechnung'!$M$3165,3)</f>
        <v>3.6840000000000002</v>
      </c>
      <c r="I114" s="21">
        <v>134</v>
      </c>
      <c r="J114" s="22">
        <f>ROUND(180/('Hintergrund Berechnung'!$I$3163*(I114^0.727399687532279)),3)</f>
        <v>0.94199999999999995</v>
      </c>
      <c r="K114" s="22">
        <f>ROUND(45/('Hintergrund Berechnung'!$K$3163*(I114^0.515518364833551)),3)</f>
        <v>3.4260000000000002</v>
      </c>
      <c r="L114" s="22">
        <f>ROUND('Hintergrund Berechnung'!$L$3166,3)</f>
        <v>6.0919999999999996</v>
      </c>
      <c r="M114" s="20">
        <f>ROUND('Hintergrund Berechnung'!$M$3166,3)</f>
        <v>2.9820000000000002</v>
      </c>
    </row>
    <row r="115" spans="3:13" x14ac:dyDescent="0.3">
      <c r="C115" s="21">
        <v>135</v>
      </c>
      <c r="D115" s="22">
        <f>ROUND(150/('Hintergrund Berechnung'!$I$3163*(C115^0.727399687532279)),3)</f>
        <v>0.78100000000000003</v>
      </c>
      <c r="E115" s="22">
        <f>ROUND(57/('Hintergrund Berechnung'!$K$3163*(C115^0.515518364833551)),3)</f>
        <v>4.3230000000000004</v>
      </c>
      <c r="F115" s="22">
        <f>ROUND('Hintergrund Berechnung'!$L$3165,3)</f>
        <v>7.5780000000000003</v>
      </c>
      <c r="G115" s="20">
        <f>ROUND('Hintergrund Berechnung'!$M$3165,3)</f>
        <v>3.6840000000000002</v>
      </c>
      <c r="I115" s="21">
        <v>135</v>
      </c>
      <c r="J115" s="22">
        <f>ROUND(180/('Hintergrund Berechnung'!$I$3163*(I115^0.727399687532279)),3)</f>
        <v>0.93700000000000006</v>
      </c>
      <c r="K115" s="22">
        <f>ROUND(45/('Hintergrund Berechnung'!$K$3163*(I115^0.515518364833551)),3)</f>
        <v>3.4129999999999998</v>
      </c>
      <c r="L115" s="22">
        <f>ROUND('Hintergrund Berechnung'!$L$3166,3)</f>
        <v>6.0919999999999996</v>
      </c>
      <c r="M115" s="20">
        <f>ROUND('Hintergrund Berechnung'!$M$3166,3)</f>
        <v>2.9820000000000002</v>
      </c>
    </row>
    <row r="116" spans="3:13" x14ac:dyDescent="0.3">
      <c r="C116" s="21">
        <v>136</v>
      </c>
      <c r="D116" s="22">
        <f>ROUND(150/('Hintergrund Berechnung'!$I$3163*(C116^0.727399687532279)),3)</f>
        <v>0.77700000000000002</v>
      </c>
      <c r="E116" s="22">
        <f>ROUND(57/('Hintergrund Berechnung'!$K$3163*(C116^0.515518364833551)),3)</f>
        <v>4.3070000000000004</v>
      </c>
      <c r="F116" s="22">
        <f>ROUND('Hintergrund Berechnung'!$L$3165,3)</f>
        <v>7.5780000000000003</v>
      </c>
      <c r="G116" s="20">
        <f>ROUND('Hintergrund Berechnung'!$M$3165,3)</f>
        <v>3.6840000000000002</v>
      </c>
      <c r="I116" s="21">
        <v>136</v>
      </c>
      <c r="J116" s="22">
        <f>ROUND(180/('Hintergrund Berechnung'!$I$3163*(I116^0.727399687532279)),3)</f>
        <v>0.93200000000000005</v>
      </c>
      <c r="K116" s="22">
        <f>ROUND(45/('Hintergrund Berechnung'!$K$3163*(I116^0.515518364833551)),3)</f>
        <v>3.4</v>
      </c>
      <c r="L116" s="22">
        <f>ROUND('Hintergrund Berechnung'!$L$3166,3)</f>
        <v>6.0919999999999996</v>
      </c>
      <c r="M116" s="20">
        <f>ROUND('Hintergrund Berechnung'!$M$3166,3)</f>
        <v>2.9820000000000002</v>
      </c>
    </row>
    <row r="117" spans="3:13" x14ac:dyDescent="0.3">
      <c r="C117" s="21">
        <v>137</v>
      </c>
      <c r="D117" s="22">
        <f>ROUND(150/('Hintergrund Berechnung'!$I$3163*(C117^0.727399687532279)),3)</f>
        <v>0.77200000000000002</v>
      </c>
      <c r="E117" s="22">
        <f>ROUND(57/('Hintergrund Berechnung'!$K$3163*(C117^0.515518364833551)),3)</f>
        <v>4.2910000000000004</v>
      </c>
      <c r="F117" s="22">
        <f>ROUND('Hintergrund Berechnung'!$L$3165,3)</f>
        <v>7.5780000000000003</v>
      </c>
      <c r="G117" s="20">
        <f>ROUND('Hintergrund Berechnung'!$M$3165,3)</f>
        <v>3.6840000000000002</v>
      </c>
      <c r="I117" s="21">
        <v>137</v>
      </c>
      <c r="J117" s="22">
        <f>ROUND(180/('Hintergrund Berechnung'!$I$3163*(I117^0.727399687532279)),3)</f>
        <v>0.92700000000000005</v>
      </c>
      <c r="K117" s="22">
        <f>ROUND(45/('Hintergrund Berechnung'!$K$3163*(I117^0.515518364833551)),3)</f>
        <v>3.387</v>
      </c>
      <c r="L117" s="22">
        <f>ROUND('Hintergrund Berechnung'!$L$3166,3)</f>
        <v>6.0919999999999996</v>
      </c>
      <c r="M117" s="20">
        <f>ROUND('Hintergrund Berechnung'!$M$3166,3)</f>
        <v>2.9820000000000002</v>
      </c>
    </row>
    <row r="118" spans="3:13" x14ac:dyDescent="0.3">
      <c r="C118" s="21">
        <v>138</v>
      </c>
      <c r="D118" s="22">
        <f>ROUND(150/('Hintergrund Berechnung'!$I$3163*(C118^0.727399687532279)),3)</f>
        <v>0.76800000000000002</v>
      </c>
      <c r="E118" s="22">
        <f>ROUND(57/('Hintergrund Berechnung'!$K$3163*(C118^0.515518364833551)),3)</f>
        <v>4.2750000000000004</v>
      </c>
      <c r="F118" s="22">
        <f>ROUND('Hintergrund Berechnung'!$L$3165,3)</f>
        <v>7.5780000000000003</v>
      </c>
      <c r="G118" s="20">
        <f>ROUND('Hintergrund Berechnung'!$M$3165,3)</f>
        <v>3.6840000000000002</v>
      </c>
      <c r="I118" s="21">
        <v>138</v>
      </c>
      <c r="J118" s="22">
        <f>ROUND(180/('Hintergrund Berechnung'!$I$3163*(I118^0.727399687532279)),3)</f>
        <v>0.92200000000000004</v>
      </c>
      <c r="K118" s="22">
        <f>ROUND(45/('Hintergrund Berechnung'!$K$3163*(I118^0.515518364833551)),3)</f>
        <v>3.375</v>
      </c>
      <c r="L118" s="22">
        <f>ROUND('Hintergrund Berechnung'!$L$3166,3)</f>
        <v>6.0919999999999996</v>
      </c>
      <c r="M118" s="20">
        <f>ROUND('Hintergrund Berechnung'!$M$3166,3)</f>
        <v>2.9820000000000002</v>
      </c>
    </row>
    <row r="119" spans="3:13" x14ac:dyDescent="0.3">
      <c r="C119" s="21">
        <v>139</v>
      </c>
      <c r="D119" s="22">
        <f>ROUND(150/('Hintergrund Berechnung'!$I$3163*(C119^0.727399687532279)),3)</f>
        <v>0.76400000000000001</v>
      </c>
      <c r="E119" s="22">
        <f>ROUND(57/('Hintergrund Berechnung'!$K$3163*(C119^0.515518364833551)),3)</f>
        <v>4.2590000000000003</v>
      </c>
      <c r="F119" s="22">
        <f>ROUND('Hintergrund Berechnung'!$L$3165,3)</f>
        <v>7.5780000000000003</v>
      </c>
      <c r="G119" s="20">
        <f>ROUND('Hintergrund Berechnung'!$M$3165,3)</f>
        <v>3.6840000000000002</v>
      </c>
      <c r="I119" s="21">
        <v>139</v>
      </c>
      <c r="J119" s="22">
        <f>ROUND(180/('Hintergrund Berechnung'!$I$3163*(I119^0.727399687532279)),3)</f>
        <v>0.91700000000000004</v>
      </c>
      <c r="K119" s="22">
        <f>ROUND(45/('Hintergrund Berechnung'!$K$3163*(I119^0.515518364833551)),3)</f>
        <v>3.3620000000000001</v>
      </c>
      <c r="L119" s="22">
        <f>ROUND('Hintergrund Berechnung'!$L$3166,3)</f>
        <v>6.0919999999999996</v>
      </c>
      <c r="M119" s="20">
        <f>ROUND('Hintergrund Berechnung'!$M$3166,3)</f>
        <v>2.9820000000000002</v>
      </c>
    </row>
    <row r="120" spans="3:13" x14ac:dyDescent="0.3">
      <c r="C120" s="21">
        <v>140</v>
      </c>
      <c r="D120" s="22">
        <f>ROUND(150/('Hintergrund Berechnung'!$I$3163*(C120^0.727399687532279)),3)</f>
        <v>0.76</v>
      </c>
      <c r="E120" s="22">
        <f>ROUND(57/('Hintergrund Berechnung'!$K$3163*(C120^0.515518364833551)),3)</f>
        <v>4.2430000000000003</v>
      </c>
      <c r="F120" s="22">
        <f>ROUND('Hintergrund Berechnung'!$L$3165,3)</f>
        <v>7.5780000000000003</v>
      </c>
      <c r="G120" s="20">
        <f>ROUND('Hintergrund Berechnung'!$M$3165,3)</f>
        <v>3.6840000000000002</v>
      </c>
      <c r="I120" s="21">
        <v>140</v>
      </c>
      <c r="J120" s="22">
        <f>ROUND(180/('Hintergrund Berechnung'!$I$3163*(I120^0.727399687532279)),3)</f>
        <v>0.91200000000000003</v>
      </c>
      <c r="K120" s="22">
        <f>ROUND(45/('Hintergrund Berechnung'!$K$3163*(I120^0.515518364833551)),3)</f>
        <v>3.35</v>
      </c>
      <c r="L120" s="22">
        <f>ROUND('Hintergrund Berechnung'!$L$3166,3)</f>
        <v>6.0919999999999996</v>
      </c>
      <c r="M120" s="20">
        <f>ROUND('Hintergrund Berechnung'!$M$3166,3)</f>
        <v>2.9820000000000002</v>
      </c>
    </row>
    <row r="121" spans="3:13" x14ac:dyDescent="0.3">
      <c r="C121" s="21">
        <v>141</v>
      </c>
      <c r="D121" s="22">
        <f>ROUND(150/('Hintergrund Berechnung'!$I$3163*(C121^0.727399687532279)),3)</f>
        <v>0.75600000000000001</v>
      </c>
      <c r="E121" s="22">
        <f>ROUND(57/('Hintergrund Berechnung'!$K$3163*(C121^0.515518364833551)),3)</f>
        <v>4.2279999999999998</v>
      </c>
      <c r="F121" s="22">
        <f>ROUND('Hintergrund Berechnung'!$L$3165,3)</f>
        <v>7.5780000000000003</v>
      </c>
      <c r="G121" s="20">
        <f>ROUND('Hintergrund Berechnung'!$M$3165,3)</f>
        <v>3.6840000000000002</v>
      </c>
      <c r="I121" s="21">
        <v>141</v>
      </c>
      <c r="J121" s="22">
        <f>ROUND(180/('Hintergrund Berechnung'!$I$3163*(I121^0.727399687532279)),3)</f>
        <v>0.90800000000000003</v>
      </c>
      <c r="K121" s="22">
        <f>ROUND(45/('Hintergrund Berechnung'!$K$3163*(I121^0.515518364833551)),3)</f>
        <v>3.3380000000000001</v>
      </c>
      <c r="L121" s="22">
        <f>ROUND('Hintergrund Berechnung'!$L$3166,3)</f>
        <v>6.0919999999999996</v>
      </c>
      <c r="M121" s="20">
        <f>ROUND('Hintergrund Berechnung'!$M$3166,3)</f>
        <v>2.9820000000000002</v>
      </c>
    </row>
    <row r="122" spans="3:13" x14ac:dyDescent="0.3">
      <c r="C122" s="21">
        <v>142</v>
      </c>
      <c r="D122" s="22">
        <f>ROUND(150/('Hintergrund Berechnung'!$I$3163*(C122^0.727399687532279)),3)</f>
        <v>0.753</v>
      </c>
      <c r="E122" s="22">
        <f>ROUND(57/('Hintergrund Berechnung'!$K$3163*(C122^0.515518364833551)),3)</f>
        <v>4.2119999999999997</v>
      </c>
      <c r="F122" s="22">
        <f>ROUND('Hintergrund Berechnung'!$L$3165,3)</f>
        <v>7.5780000000000003</v>
      </c>
      <c r="G122" s="20">
        <f>ROUND('Hintergrund Berechnung'!$M$3165,3)</f>
        <v>3.6840000000000002</v>
      </c>
      <c r="I122" s="21">
        <v>142</v>
      </c>
      <c r="J122" s="22">
        <f>ROUND(180/('Hintergrund Berechnung'!$I$3163*(I122^0.727399687532279)),3)</f>
        <v>0.90300000000000002</v>
      </c>
      <c r="K122" s="22">
        <f>ROUND(45/('Hintergrund Berechnung'!$K$3163*(I122^0.515518364833551)),3)</f>
        <v>3.3250000000000002</v>
      </c>
      <c r="L122" s="22">
        <f>ROUND('Hintergrund Berechnung'!$L$3166,3)</f>
        <v>6.0919999999999996</v>
      </c>
      <c r="M122" s="20">
        <f>ROUND('Hintergrund Berechnung'!$M$3166,3)</f>
        <v>2.9820000000000002</v>
      </c>
    </row>
    <row r="123" spans="3:13" x14ac:dyDescent="0.3">
      <c r="C123" s="21">
        <v>143</v>
      </c>
      <c r="D123" s="22">
        <f>ROUND(150/('Hintergrund Berechnung'!$I$3163*(C123^0.727399687532279)),3)</f>
        <v>0.749</v>
      </c>
      <c r="E123" s="22">
        <f>ROUND(57/('Hintergrund Berechnung'!$K$3163*(C123^0.515518364833551)),3)</f>
        <v>4.1970000000000001</v>
      </c>
      <c r="F123" s="22">
        <f>ROUND('Hintergrund Berechnung'!$L$3165,3)</f>
        <v>7.5780000000000003</v>
      </c>
      <c r="G123" s="20">
        <f>ROUND('Hintergrund Berechnung'!$M$3165,3)</f>
        <v>3.6840000000000002</v>
      </c>
      <c r="I123" s="21">
        <v>143</v>
      </c>
      <c r="J123" s="22">
        <f>ROUND(180/('Hintergrund Berechnung'!$I$3163*(I123^0.727399687532279)),3)</f>
        <v>0.89900000000000002</v>
      </c>
      <c r="K123" s="22">
        <f>ROUND(45/('Hintergrund Berechnung'!$K$3163*(I123^0.515518364833551)),3)</f>
        <v>3.3130000000000002</v>
      </c>
      <c r="L123" s="22">
        <f>ROUND('Hintergrund Berechnung'!$L$3166,3)</f>
        <v>6.0919999999999996</v>
      </c>
      <c r="M123" s="20">
        <f>ROUND('Hintergrund Berechnung'!$M$3166,3)</f>
        <v>2.9820000000000002</v>
      </c>
    </row>
    <row r="124" spans="3:13" x14ac:dyDescent="0.3">
      <c r="C124" s="21">
        <v>144</v>
      </c>
      <c r="D124" s="22">
        <f>ROUND(150/('Hintergrund Berechnung'!$I$3163*(C124^0.727399687532279)),3)</f>
        <v>0.745</v>
      </c>
      <c r="E124" s="22">
        <f>ROUND(57/('Hintergrund Berechnung'!$K$3163*(C124^0.515518364833551)),3)</f>
        <v>4.1820000000000004</v>
      </c>
      <c r="F124" s="22">
        <f>ROUND('Hintergrund Berechnung'!$L$3165,3)</f>
        <v>7.5780000000000003</v>
      </c>
      <c r="G124" s="20">
        <f>ROUND('Hintergrund Berechnung'!$M$3165,3)</f>
        <v>3.6840000000000002</v>
      </c>
      <c r="I124" s="21">
        <v>144</v>
      </c>
      <c r="J124" s="22">
        <f>ROUND(180/('Hintergrund Berechnung'!$I$3163*(I124^0.727399687532279)),3)</f>
        <v>0.89400000000000002</v>
      </c>
      <c r="K124" s="22">
        <f>ROUND(45/('Hintergrund Berechnung'!$K$3163*(I124^0.515518364833551)),3)</f>
        <v>3.302</v>
      </c>
      <c r="L124" s="22">
        <f>ROUND('Hintergrund Berechnung'!$L$3166,3)</f>
        <v>6.0919999999999996</v>
      </c>
      <c r="M124" s="20">
        <f>ROUND('Hintergrund Berechnung'!$M$3166,3)</f>
        <v>2.9820000000000002</v>
      </c>
    </row>
    <row r="125" spans="3:13" x14ac:dyDescent="0.3">
      <c r="C125" s="21">
        <v>145</v>
      </c>
      <c r="D125" s="22">
        <f>ROUND(150/('Hintergrund Berechnung'!$I$3163*(C125^0.727399687532279)),3)</f>
        <v>0.74099999999999999</v>
      </c>
      <c r="E125" s="22">
        <f>ROUND(57/('Hintergrund Berechnung'!$K$3163*(C125^0.515518364833551)),3)</f>
        <v>4.1669999999999998</v>
      </c>
      <c r="F125" s="22">
        <f>ROUND('Hintergrund Berechnung'!$L$3165,3)</f>
        <v>7.5780000000000003</v>
      </c>
      <c r="G125" s="20">
        <f>ROUND('Hintergrund Berechnung'!$M$3165,3)</f>
        <v>3.6840000000000002</v>
      </c>
      <c r="I125" s="21">
        <v>145</v>
      </c>
      <c r="J125" s="22">
        <f>ROUND(180/('Hintergrund Berechnung'!$I$3163*(I125^0.727399687532279)),3)</f>
        <v>0.88900000000000001</v>
      </c>
      <c r="K125" s="22">
        <f>ROUND(45/('Hintergrund Berechnung'!$K$3163*(I125^0.515518364833551)),3)</f>
        <v>3.29</v>
      </c>
      <c r="L125" s="22">
        <f>ROUND('Hintergrund Berechnung'!$L$3166,3)</f>
        <v>6.0919999999999996</v>
      </c>
      <c r="M125" s="20">
        <f>ROUND('Hintergrund Berechnung'!$M$3166,3)</f>
        <v>2.9820000000000002</v>
      </c>
    </row>
    <row r="126" spans="3:13" x14ac:dyDescent="0.3">
      <c r="C126" s="21">
        <v>146</v>
      </c>
      <c r="D126" s="22">
        <f>ROUND(150/('Hintergrund Berechnung'!$I$3163*(C126^0.727399687532279)),3)</f>
        <v>0.73799999999999999</v>
      </c>
      <c r="E126" s="22">
        <f>ROUND(57/('Hintergrund Berechnung'!$K$3163*(C126^0.515518364833551)),3)</f>
        <v>4.1520000000000001</v>
      </c>
      <c r="F126" s="22">
        <f>ROUND('Hintergrund Berechnung'!$L$3165,3)</f>
        <v>7.5780000000000003</v>
      </c>
      <c r="G126" s="20">
        <f>ROUND('Hintergrund Berechnung'!$M$3165,3)</f>
        <v>3.6840000000000002</v>
      </c>
      <c r="I126" s="21">
        <v>146</v>
      </c>
      <c r="J126" s="22">
        <f>ROUND(180/('Hintergrund Berechnung'!$I$3163*(I126^0.727399687532279)),3)</f>
        <v>0.88500000000000001</v>
      </c>
      <c r="K126" s="22">
        <f>ROUND(45/('Hintergrund Berechnung'!$K$3163*(I126^0.515518364833551)),3)</f>
        <v>3.278</v>
      </c>
      <c r="L126" s="22">
        <f>ROUND('Hintergrund Berechnung'!$L$3166,3)</f>
        <v>6.0919999999999996</v>
      </c>
      <c r="M126" s="20">
        <f>ROUND('Hintergrund Berechnung'!$M$3166,3)</f>
        <v>2.9820000000000002</v>
      </c>
    </row>
    <row r="127" spans="3:13" x14ac:dyDescent="0.3">
      <c r="C127" s="21">
        <v>147</v>
      </c>
      <c r="D127" s="22">
        <f>ROUND(150/('Hintergrund Berechnung'!$I$3163*(C127^0.727399687532279)),3)</f>
        <v>0.73399999999999999</v>
      </c>
      <c r="E127" s="22">
        <f>ROUND(57/('Hintergrund Berechnung'!$K$3163*(C127^0.515518364833551)),3)</f>
        <v>4.1379999999999999</v>
      </c>
      <c r="F127" s="22">
        <f>ROUND('Hintergrund Berechnung'!$L$3165,3)</f>
        <v>7.5780000000000003</v>
      </c>
      <c r="G127" s="20">
        <f>ROUND('Hintergrund Berechnung'!$M$3165,3)</f>
        <v>3.6840000000000002</v>
      </c>
      <c r="I127" s="21">
        <v>147</v>
      </c>
      <c r="J127" s="22">
        <f>ROUND(180/('Hintergrund Berechnung'!$I$3163*(I127^0.727399687532279)),3)</f>
        <v>0.88100000000000001</v>
      </c>
      <c r="K127" s="22">
        <f>ROUND(45/('Hintergrund Berechnung'!$K$3163*(I127^0.515518364833551)),3)</f>
        <v>3.2669999999999999</v>
      </c>
      <c r="L127" s="22">
        <f>ROUND('Hintergrund Berechnung'!$L$3166,3)</f>
        <v>6.0919999999999996</v>
      </c>
      <c r="M127" s="20">
        <f>ROUND('Hintergrund Berechnung'!$M$3166,3)</f>
        <v>2.9820000000000002</v>
      </c>
    </row>
    <row r="128" spans="3:13" x14ac:dyDescent="0.3">
      <c r="C128" s="21">
        <v>148</v>
      </c>
      <c r="D128" s="22">
        <f>ROUND(150/('Hintergrund Berechnung'!$I$3163*(C128^0.727399687532279)),3)</f>
        <v>0.73</v>
      </c>
      <c r="E128" s="22">
        <f>ROUND(57/('Hintergrund Berechnung'!$K$3163*(C128^0.515518364833551)),3)</f>
        <v>4.1230000000000002</v>
      </c>
      <c r="F128" s="22">
        <f>ROUND('Hintergrund Berechnung'!$L$3165,3)</f>
        <v>7.5780000000000003</v>
      </c>
      <c r="G128" s="20">
        <f>ROUND('Hintergrund Berechnung'!$M$3165,3)</f>
        <v>3.6840000000000002</v>
      </c>
      <c r="I128" s="21">
        <v>148</v>
      </c>
      <c r="J128" s="22">
        <f>ROUND(180/('Hintergrund Berechnung'!$I$3163*(I128^0.727399687532279)),3)</f>
        <v>0.876</v>
      </c>
      <c r="K128" s="22">
        <f>ROUND(45/('Hintergrund Berechnung'!$K$3163*(I128^0.515518364833551)),3)</f>
        <v>3.2549999999999999</v>
      </c>
      <c r="L128" s="22">
        <f>ROUND('Hintergrund Berechnung'!$L$3166,3)</f>
        <v>6.0919999999999996</v>
      </c>
      <c r="M128" s="20">
        <f>ROUND('Hintergrund Berechnung'!$M$3166,3)</f>
        <v>2.9820000000000002</v>
      </c>
    </row>
    <row r="129" spans="3:13" x14ac:dyDescent="0.3">
      <c r="C129" s="21">
        <v>149</v>
      </c>
      <c r="D129" s="22">
        <f>ROUND(150/('Hintergrund Berechnung'!$I$3163*(C129^0.727399687532279)),3)</f>
        <v>0.72699999999999998</v>
      </c>
      <c r="E129" s="22">
        <f>ROUND(57/('Hintergrund Berechnung'!$K$3163*(C129^0.515518364833551)),3)</f>
        <v>4.109</v>
      </c>
      <c r="F129" s="22">
        <f>ROUND('Hintergrund Berechnung'!$L$3165,3)</f>
        <v>7.5780000000000003</v>
      </c>
      <c r="G129" s="20">
        <f>ROUND('Hintergrund Berechnung'!$M$3165,3)</f>
        <v>3.6840000000000002</v>
      </c>
      <c r="I129" s="21">
        <v>149</v>
      </c>
      <c r="J129" s="22">
        <f>ROUND(180/('Hintergrund Berechnung'!$I$3163*(I129^0.727399687532279)),3)</f>
        <v>0.872</v>
      </c>
      <c r="K129" s="22">
        <f>ROUND(45/('Hintergrund Berechnung'!$K$3163*(I129^0.515518364833551)),3)</f>
        <v>3.2440000000000002</v>
      </c>
      <c r="L129" s="22">
        <f>ROUND('Hintergrund Berechnung'!$L$3166,3)</f>
        <v>6.0919999999999996</v>
      </c>
      <c r="M129" s="20">
        <f>ROUND('Hintergrund Berechnung'!$M$3166,3)</f>
        <v>2.9820000000000002</v>
      </c>
    </row>
    <row r="130" spans="3:13" x14ac:dyDescent="0.3">
      <c r="C130" s="21">
        <v>150</v>
      </c>
      <c r="D130" s="22">
        <f>ROUND(150/('Hintergrund Berechnung'!$I$3163*(C130^0.727399687532279)),3)</f>
        <v>0.72299999999999998</v>
      </c>
      <c r="E130" s="22">
        <f>ROUND(57/('Hintergrund Berechnung'!$K$3163*(C130^0.515518364833551)),3)</f>
        <v>4.0949999999999998</v>
      </c>
      <c r="F130" s="22">
        <f>ROUND('Hintergrund Berechnung'!$L$3165,3)</f>
        <v>7.5780000000000003</v>
      </c>
      <c r="G130" s="20">
        <f>ROUND('Hintergrund Berechnung'!$M$3165,3)</f>
        <v>3.6840000000000002</v>
      </c>
      <c r="I130" s="21">
        <v>150</v>
      </c>
      <c r="J130" s="22">
        <f>ROUND(180/('Hintergrund Berechnung'!$I$3163*(I130^0.727399687532279)),3)</f>
        <v>0.86799999999999999</v>
      </c>
      <c r="K130" s="22">
        <f>ROUND(45/('Hintergrund Berechnung'!$K$3163*(I130^0.515518364833551)),3)</f>
        <v>3.2330000000000001</v>
      </c>
      <c r="L130" s="22">
        <f>ROUND('Hintergrund Berechnung'!$L$3166,3)</f>
        <v>6.0919999999999996</v>
      </c>
      <c r="M130" s="20">
        <f>ROUND('Hintergrund Berechnung'!$M$3166,3)</f>
        <v>2.9820000000000002</v>
      </c>
    </row>
  </sheetData>
  <sheetProtection algorithmName="SHA-512" hashValue="Pd5mMnNToFS2RWOlO9LS7v6i25ht8cBbb+f/8LzWOOdELl9pJG8aV6hg3/vsQ5kiK7PFLRu24Ps6jHyZYKnEJQ==" saltValue="VKdq4uGgtslJeXO4LnPRgg==" spinCount="100000" sheet="1" objects="1" scenarios="1"/>
  <mergeCells count="3">
    <mergeCell ref="C3:G3"/>
    <mergeCell ref="I3:M3"/>
    <mergeCell ref="C1:M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Wettkampfdokumentation</vt:lpstr>
      <vt:lpstr>Hintergrund Berechnung</vt:lpstr>
      <vt:lpstr>Ergebnisfaktoren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2023-11-03T12:55:37Z</dcterms:modified>
</cp:coreProperties>
</file>